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2.38.1.28\kodomo\【R4】子供育成総合事業\06.ユニバーサル公演\04.実施の手引き・様式\KBC西日本行き\"/>
    </mc:Choice>
  </mc:AlternateContent>
  <bookViews>
    <workbookView xWindow="-105" yWindow="-105" windowWidth="21825" windowHeight="13905" tabRatio="818"/>
  </bookViews>
  <sheets>
    <sheet name="【様式1】実施計画書" sheetId="21" r:id="rId1"/>
    <sheet name="【様式2】見積書(総表)" sheetId="20" r:id="rId2"/>
    <sheet name="【様式３】公演完了報告書" sheetId="18" r:id="rId3"/>
    <sheet name="【様式4】委託経費報告書(総表)" sheetId="9" r:id="rId4"/>
    <sheet name="【様式4-付属１】" sheetId="16" r:id="rId5"/>
    <sheet name="【様式４-付属２】" sheetId="3" r:id="rId6"/>
    <sheet name="【様式４‐付属３】 " sheetId="5" r:id="rId7"/>
    <sheet name="【様式4-付属４】" sheetId="7" r:id="rId8"/>
    <sheet name="【様式４‐付属５】" sheetId="15" r:id="rId9"/>
  </sheets>
  <definedNames>
    <definedName name="_xlnm._FilterDatabase" localSheetId="6" hidden="1">'【様式４‐付属３】 '!$A$4:$BU$53</definedName>
    <definedName name="_xlnm.Print_Area" localSheetId="0">【様式1】実施計画書!$A$1:$R$25</definedName>
    <definedName name="_xlnm.Print_Area" localSheetId="1">'【様式2】見積書(総表)'!$B$1:$Q$65</definedName>
    <definedName name="_xlnm.Print_Area" localSheetId="2">【様式３】公演完了報告書!$A$1:$T$23</definedName>
    <definedName name="_xlnm.Print_Area" localSheetId="3">'【様式4】委託経費報告書(総表)'!$B$1:$Q$65</definedName>
    <definedName name="_xlnm.Print_Area" localSheetId="4">'【様式4-付属１】'!$A$1:$AM$77</definedName>
    <definedName name="_xlnm.Print_Area" localSheetId="5">'【様式４-付属２】'!$B$1:$I$27</definedName>
    <definedName name="_xlnm.Print_Area" localSheetId="6">'【様式４‐付属３】 '!$A$1:$BR$60</definedName>
    <definedName name="_xlnm.Print_Area" localSheetId="7">'【様式4-付属４】'!$A$1:$X$38</definedName>
    <definedName name="_xlnm.Print_Area" localSheetId="8">【様式４‐付属５】!$A$1:$S$37</definedName>
    <definedName name="_xlnm.Print_Titles" localSheetId="0">【様式1】実施計画書!$A:$D,【様式1】実施計画書!$1:$7</definedName>
    <definedName name="_xlnm.Print_Titles" localSheetId="2">【様式３】公演完了報告書!$A:$D,【様式３】公演完了報告書!$1:$7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5" l="1"/>
  <c r="B22" i="5"/>
  <c r="B23" i="5"/>
  <c r="B24" i="5"/>
  <c r="B25" i="5"/>
  <c r="B26" i="5"/>
  <c r="B27" i="5"/>
  <c r="G31" i="16"/>
  <c r="H31" i="16"/>
  <c r="I31" i="16"/>
  <c r="J31" i="16"/>
  <c r="K31" i="16"/>
  <c r="L31" i="16"/>
  <c r="M31" i="16"/>
  <c r="N31" i="16"/>
  <c r="O31" i="16"/>
  <c r="P31" i="16"/>
  <c r="Q31" i="16"/>
  <c r="R31" i="16"/>
  <c r="S31" i="16"/>
  <c r="T31" i="16"/>
  <c r="U31" i="16"/>
  <c r="V31" i="16"/>
  <c r="W31" i="16"/>
  <c r="X31" i="16"/>
  <c r="Y31" i="16"/>
  <c r="Z31" i="16"/>
  <c r="AA31" i="16"/>
  <c r="AB31" i="16"/>
  <c r="AC31" i="16"/>
  <c r="AD31" i="16"/>
  <c r="AE31" i="16"/>
  <c r="AF31" i="16"/>
  <c r="AG31" i="16"/>
  <c r="AH31" i="16"/>
  <c r="AI31" i="16"/>
  <c r="F31" i="16"/>
  <c r="G19" i="16"/>
  <c r="H19" i="16"/>
  <c r="I19" i="16"/>
  <c r="J19" i="16"/>
  <c r="K19" i="16"/>
  <c r="L19" i="16"/>
  <c r="M19" i="16"/>
  <c r="N19" i="16"/>
  <c r="O19" i="16"/>
  <c r="P19" i="16"/>
  <c r="Q19" i="16"/>
  <c r="R19" i="16"/>
  <c r="S19" i="16"/>
  <c r="T19" i="16"/>
  <c r="U19" i="16"/>
  <c r="V19" i="16"/>
  <c r="W19" i="16"/>
  <c r="X19" i="16"/>
  <c r="Y19" i="16"/>
  <c r="Z19" i="16"/>
  <c r="AA19" i="16"/>
  <c r="AB19" i="16"/>
  <c r="AC19" i="16"/>
  <c r="AD19" i="16"/>
  <c r="AE19" i="16"/>
  <c r="AF19" i="16"/>
  <c r="AG19" i="16"/>
  <c r="AH19" i="16"/>
  <c r="AI19" i="16"/>
  <c r="F19" i="16"/>
  <c r="B3" i="18"/>
  <c r="B2" i="18"/>
  <c r="G73" i="16" l="1"/>
  <c r="H73" i="16"/>
  <c r="I73" i="16"/>
  <c r="J73" i="16"/>
  <c r="K73" i="16"/>
  <c r="L73" i="16"/>
  <c r="M73" i="16"/>
  <c r="N73" i="16"/>
  <c r="O73" i="16"/>
  <c r="P73" i="16"/>
  <c r="Q73" i="16"/>
  <c r="R73" i="16"/>
  <c r="S73" i="16"/>
  <c r="T73" i="16"/>
  <c r="U73" i="16"/>
  <c r="V73" i="16"/>
  <c r="W73" i="16"/>
  <c r="X73" i="16"/>
  <c r="Y73" i="16"/>
  <c r="Z73" i="16"/>
  <c r="AA73" i="16"/>
  <c r="AB73" i="16"/>
  <c r="AC73" i="16"/>
  <c r="AD73" i="16"/>
  <c r="AE73" i="16"/>
  <c r="AF73" i="16"/>
  <c r="AG73" i="16"/>
  <c r="AH73" i="16"/>
  <c r="AI73" i="16"/>
  <c r="F73" i="16"/>
  <c r="G64" i="16"/>
  <c r="H64" i="16"/>
  <c r="I64" i="16"/>
  <c r="J64" i="16"/>
  <c r="K64" i="16"/>
  <c r="L64" i="16"/>
  <c r="M64" i="16"/>
  <c r="N64" i="16"/>
  <c r="O64" i="16"/>
  <c r="P64" i="16"/>
  <c r="Q64" i="16"/>
  <c r="R64" i="16"/>
  <c r="S64" i="16"/>
  <c r="T64" i="16"/>
  <c r="U64" i="16"/>
  <c r="V64" i="16"/>
  <c r="W64" i="16"/>
  <c r="X64" i="16"/>
  <c r="Y64" i="16"/>
  <c r="Z64" i="16"/>
  <c r="AA64" i="16"/>
  <c r="AB64" i="16"/>
  <c r="AC64" i="16"/>
  <c r="AD64" i="16"/>
  <c r="AE64" i="16"/>
  <c r="AF64" i="16"/>
  <c r="AG64" i="16"/>
  <c r="AH64" i="16"/>
  <c r="AI64" i="16"/>
  <c r="F64" i="16"/>
  <c r="AK70" i="16"/>
  <c r="AJ70" i="16"/>
  <c r="AM70" i="16" s="1"/>
  <c r="AK69" i="16"/>
  <c r="AJ69" i="16"/>
  <c r="AK68" i="16"/>
  <c r="AJ68" i="16"/>
  <c r="D31" i="9"/>
  <c r="D19" i="9"/>
  <c r="P8" i="9" s="1"/>
  <c r="AM69" i="16" l="1"/>
  <c r="AM68" i="16"/>
  <c r="AL69" i="16"/>
  <c r="AL70" i="16"/>
  <c r="AL68" i="16"/>
  <c r="L33" i="15"/>
  <c r="O39" i="5" l="1"/>
  <c r="AH51" i="5"/>
  <c r="AF51" i="5"/>
  <c r="AC51" i="5"/>
  <c r="W51" i="5"/>
  <c r="S51" i="5"/>
  <c r="O51" i="5"/>
  <c r="B51" i="5"/>
  <c r="AE51" i="5" s="1"/>
  <c r="AH50" i="5"/>
  <c r="AF50" i="5"/>
  <c r="AC50" i="5"/>
  <c r="W50" i="5"/>
  <c r="S50" i="5"/>
  <c r="O50" i="5"/>
  <c r="B50" i="5"/>
  <c r="AE50" i="5" s="1"/>
  <c r="AH49" i="5"/>
  <c r="AF49" i="5"/>
  <c r="AC49" i="5"/>
  <c r="W49" i="5"/>
  <c r="S49" i="5"/>
  <c r="O49" i="5"/>
  <c r="B49" i="5"/>
  <c r="AE49" i="5" s="1"/>
  <c r="AH48" i="5"/>
  <c r="AF48" i="5"/>
  <c r="AC48" i="5"/>
  <c r="W48" i="5"/>
  <c r="S48" i="5"/>
  <c r="O48" i="5"/>
  <c r="B48" i="5"/>
  <c r="AE48" i="5" s="1"/>
  <c r="AH47" i="5"/>
  <c r="AF47" i="5"/>
  <c r="AC47" i="5"/>
  <c r="W47" i="5"/>
  <c r="S47" i="5"/>
  <c r="O47" i="5"/>
  <c r="B47" i="5"/>
  <c r="AE47" i="5" s="1"/>
  <c r="AH46" i="5"/>
  <c r="AF46" i="5"/>
  <c r="AC46" i="5"/>
  <c r="W46" i="5"/>
  <c r="S46" i="5"/>
  <c r="O46" i="5"/>
  <c r="B46" i="5"/>
  <c r="AE46" i="5" s="1"/>
  <c r="O52"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40" i="5"/>
  <c r="O41" i="5"/>
  <c r="O42" i="5"/>
  <c r="O43" i="5"/>
  <c r="O44" i="5"/>
  <c r="O45" i="5"/>
  <c r="W23" i="5"/>
  <c r="S23" i="5"/>
  <c r="O53" i="5" l="1"/>
  <c r="O57" i="5"/>
  <c r="O58" i="5"/>
  <c r="O7" i="5" l="1"/>
  <c r="O5" i="5"/>
  <c r="O6" i="5"/>
  <c r="B18" i="5"/>
  <c r="B19" i="5"/>
  <c r="B20" i="5"/>
  <c r="O56" i="5" l="1"/>
  <c r="N16" i="20" l="1"/>
  <c r="N16" i="9" s="1"/>
  <c r="P16" i="9"/>
  <c r="O59" i="5"/>
  <c r="Q16" i="9" l="1"/>
  <c r="AJ39" i="16" l="1"/>
  <c r="AL39" i="16" s="1"/>
  <c r="AK39" i="16"/>
  <c r="AJ40" i="16"/>
  <c r="AL40" i="16" s="1"/>
  <c r="AK40" i="16"/>
  <c r="AJ41" i="16"/>
  <c r="AL41" i="16" s="1"/>
  <c r="AK41" i="16"/>
  <c r="AJ42" i="16"/>
  <c r="AL42" i="16" s="1"/>
  <c r="AK42" i="16"/>
  <c r="AJ43" i="16"/>
  <c r="AL43" i="16" s="1"/>
  <c r="AK43" i="16"/>
  <c r="AJ44" i="16"/>
  <c r="AL44" i="16" s="1"/>
  <c r="AK44" i="16"/>
  <c r="AJ45" i="16"/>
  <c r="AL45" i="16" s="1"/>
  <c r="AK45" i="16"/>
  <c r="BJ2" i="5"/>
  <c r="AM44" i="16" l="1"/>
  <c r="AM39" i="16"/>
  <c r="AM45" i="16"/>
  <c r="AM42" i="16"/>
  <c r="AM41" i="16"/>
  <c r="AM40" i="16"/>
  <c r="AM43" i="16"/>
  <c r="R18" i="15"/>
  <c r="O18" i="15"/>
  <c r="L18" i="15"/>
  <c r="G18" i="15"/>
  <c r="D18" i="15"/>
  <c r="E2" i="7"/>
  <c r="F1" i="5"/>
  <c r="AJ1" i="5" s="1"/>
  <c r="E1" i="3"/>
  <c r="D1" i="16"/>
  <c r="E1" i="9"/>
  <c r="E1" i="20"/>
  <c r="N25" i="20"/>
  <c r="N25" i="9" s="1"/>
  <c r="N24" i="20"/>
  <c r="N24" i="9" s="1"/>
  <c r="N21" i="20"/>
  <c r="N21" i="9" s="1"/>
  <c r="N20" i="20"/>
  <c r="N20" i="9" s="1"/>
  <c r="K48" i="20"/>
  <c r="K47" i="20"/>
  <c r="K46" i="20"/>
  <c r="K45" i="20"/>
  <c r="K44" i="20"/>
  <c r="K43" i="20"/>
  <c r="N15" i="20" s="1"/>
  <c r="N15" i="9" s="1"/>
  <c r="K42" i="20"/>
  <c r="N13" i="20" s="1"/>
  <c r="K41" i="20"/>
  <c r="K40" i="20"/>
  <c r="K39" i="20"/>
  <c r="N12" i="20" s="1"/>
  <c r="K38" i="20"/>
  <c r="N9" i="20" s="1"/>
  <c r="K37" i="20"/>
  <c r="N10" i="20" s="1"/>
  <c r="K36" i="20"/>
  <c r="K35" i="20"/>
  <c r="D31" i="20"/>
  <c r="D19" i="20"/>
  <c r="D11" i="20"/>
  <c r="G6" i="3"/>
  <c r="N10" i="9" l="1"/>
  <c r="N12" i="9"/>
  <c r="N13" i="9"/>
  <c r="N9" i="9"/>
  <c r="N8" i="20"/>
  <c r="S18" i="15"/>
  <c r="N11" i="20"/>
  <c r="K49" i="20"/>
  <c r="R19" i="15"/>
  <c r="R20" i="15"/>
  <c r="R21" i="15"/>
  <c r="R22" i="15"/>
  <c r="R23" i="15"/>
  <c r="R24" i="15"/>
  <c r="R25" i="15"/>
  <c r="R26" i="15"/>
  <c r="R27" i="15"/>
  <c r="R28" i="15"/>
  <c r="R29" i="15"/>
  <c r="R30" i="15"/>
  <c r="R31" i="15"/>
  <c r="R32" i="15"/>
  <c r="R33" i="15"/>
  <c r="R34" i="15"/>
  <c r="R35" i="15"/>
  <c r="O19" i="15"/>
  <c r="O20" i="15"/>
  <c r="O21" i="15"/>
  <c r="O22" i="15"/>
  <c r="O23" i="15"/>
  <c r="O24" i="15"/>
  <c r="O25" i="15"/>
  <c r="O26" i="15"/>
  <c r="O27" i="15"/>
  <c r="O28" i="15"/>
  <c r="O29" i="15"/>
  <c r="O30" i="15"/>
  <c r="O31" i="15"/>
  <c r="O32" i="15"/>
  <c r="O33" i="15"/>
  <c r="O34" i="15"/>
  <c r="O35" i="15"/>
  <c r="G19" i="15"/>
  <c r="G20" i="15"/>
  <c r="G21" i="15"/>
  <c r="G22" i="15"/>
  <c r="G23" i="15"/>
  <c r="G24" i="15"/>
  <c r="G25" i="15"/>
  <c r="G26" i="15"/>
  <c r="G27" i="15"/>
  <c r="G28" i="15"/>
  <c r="G29" i="15"/>
  <c r="G30" i="15"/>
  <c r="G31" i="15"/>
  <c r="G32" i="15"/>
  <c r="G33" i="15"/>
  <c r="G34" i="15"/>
  <c r="G35" i="15"/>
  <c r="N11" i="9" l="1"/>
  <c r="N8" i="9"/>
  <c r="G36" i="15"/>
  <c r="O36" i="15"/>
  <c r="R36" i="15"/>
  <c r="AJ25" i="16" l="1"/>
  <c r="AL25" i="16" s="1"/>
  <c r="AK25" i="16"/>
  <c r="AJ26" i="16"/>
  <c r="AL26" i="16" s="1"/>
  <c r="AK26" i="16"/>
  <c r="AJ27" i="16"/>
  <c r="AL27" i="16" s="1"/>
  <c r="AK27" i="16"/>
  <c r="AJ28" i="16"/>
  <c r="AL28" i="16" s="1"/>
  <c r="AK28" i="16"/>
  <c r="AJ24" i="16"/>
  <c r="AL24" i="16" s="1"/>
  <c r="G29" i="16"/>
  <c r="H29" i="16"/>
  <c r="I29" i="16"/>
  <c r="J29" i="16"/>
  <c r="K29" i="16"/>
  <c r="L29" i="16"/>
  <c r="M29" i="16"/>
  <c r="N29" i="16"/>
  <c r="O29" i="16"/>
  <c r="P29" i="16"/>
  <c r="Q29" i="16"/>
  <c r="R29" i="16"/>
  <c r="S29" i="16"/>
  <c r="T29" i="16"/>
  <c r="U29" i="16"/>
  <c r="V29" i="16"/>
  <c r="W29" i="16"/>
  <c r="X29" i="16"/>
  <c r="Y29" i="16"/>
  <c r="Z29" i="16"/>
  <c r="AA29" i="16"/>
  <c r="AB29" i="16"/>
  <c r="AC29" i="16"/>
  <c r="AD29" i="16"/>
  <c r="AE29" i="16"/>
  <c r="AF29" i="16"/>
  <c r="AG29" i="16"/>
  <c r="AH29" i="16"/>
  <c r="AI29" i="16"/>
  <c r="G30" i="16"/>
  <c r="H30" i="16"/>
  <c r="I30" i="16"/>
  <c r="J30" i="16"/>
  <c r="K30" i="16"/>
  <c r="L30" i="16"/>
  <c r="M30" i="16"/>
  <c r="N30" i="16"/>
  <c r="O30" i="16"/>
  <c r="P30" i="16"/>
  <c r="Q30" i="16"/>
  <c r="R30" i="16"/>
  <c r="S30" i="16"/>
  <c r="T30" i="16"/>
  <c r="U30" i="16"/>
  <c r="V30" i="16"/>
  <c r="W30" i="16"/>
  <c r="X30" i="16"/>
  <c r="Y30" i="16"/>
  <c r="Z30" i="16"/>
  <c r="AA30" i="16"/>
  <c r="AB30" i="16"/>
  <c r="AC30" i="16"/>
  <c r="AD30" i="16"/>
  <c r="AE30" i="16"/>
  <c r="AF30" i="16"/>
  <c r="AG30" i="16"/>
  <c r="AH30" i="16"/>
  <c r="AI30" i="16"/>
  <c r="F30" i="16"/>
  <c r="F29" i="16"/>
  <c r="AJ11" i="16"/>
  <c r="AL11" i="16" s="1"/>
  <c r="AK11" i="16"/>
  <c r="AJ12" i="16"/>
  <c r="AL12" i="16" s="1"/>
  <c r="AK12" i="16"/>
  <c r="AJ13" i="16"/>
  <c r="AL13" i="16" s="1"/>
  <c r="AK13" i="16"/>
  <c r="AJ14" i="16"/>
  <c r="AL14" i="16" s="1"/>
  <c r="AK14" i="16"/>
  <c r="AJ15" i="16"/>
  <c r="AL15" i="16" s="1"/>
  <c r="AK15" i="16"/>
  <c r="AJ16" i="16"/>
  <c r="AL16" i="16" s="1"/>
  <c r="AK16" i="16"/>
  <c r="F17" i="16"/>
  <c r="G17" i="16"/>
  <c r="H17" i="16"/>
  <c r="I17" i="16"/>
  <c r="J17" i="16"/>
  <c r="K17" i="16"/>
  <c r="L17" i="16"/>
  <c r="M17" i="16"/>
  <c r="N17" i="16"/>
  <c r="O17" i="16"/>
  <c r="P17" i="16"/>
  <c r="Q17" i="16"/>
  <c r="R17" i="16"/>
  <c r="S17" i="16"/>
  <c r="T17" i="16"/>
  <c r="U17" i="16"/>
  <c r="V17" i="16"/>
  <c r="W17" i="16"/>
  <c r="X17" i="16"/>
  <c r="Y17" i="16"/>
  <c r="Z17" i="16"/>
  <c r="AA17" i="16"/>
  <c r="AB17" i="16"/>
  <c r="AC17" i="16"/>
  <c r="AD17" i="16"/>
  <c r="AE17" i="16"/>
  <c r="AF17" i="16"/>
  <c r="AG17" i="16"/>
  <c r="AH17" i="16"/>
  <c r="AI17" i="16"/>
  <c r="F18" i="16"/>
  <c r="G18" i="16"/>
  <c r="H18" i="16"/>
  <c r="I18" i="16"/>
  <c r="J18" i="16"/>
  <c r="K18" i="16"/>
  <c r="L18" i="16"/>
  <c r="M18" i="16"/>
  <c r="N18" i="16"/>
  <c r="O18" i="16"/>
  <c r="P18" i="16"/>
  <c r="Q18" i="16"/>
  <c r="R18" i="16"/>
  <c r="S18" i="16"/>
  <c r="T18" i="16"/>
  <c r="U18" i="16"/>
  <c r="V18" i="16"/>
  <c r="W18" i="16"/>
  <c r="X18" i="16"/>
  <c r="Y18" i="16"/>
  <c r="Z18" i="16"/>
  <c r="AA18" i="16"/>
  <c r="AB18" i="16"/>
  <c r="AC18" i="16"/>
  <c r="AD18" i="16"/>
  <c r="AE18" i="16"/>
  <c r="AF18" i="16"/>
  <c r="AG18" i="16"/>
  <c r="AH18" i="16"/>
  <c r="AI18" i="16"/>
  <c r="AK24" i="16"/>
  <c r="AJ37" i="16"/>
  <c r="AK37" i="16"/>
  <c r="AJ38" i="16"/>
  <c r="AL38" i="16" s="1"/>
  <c r="AK38" i="16"/>
  <c r="AJ49" i="16"/>
  <c r="AL49" i="16" s="1"/>
  <c r="AK49" i="16"/>
  <c r="AJ48" i="16"/>
  <c r="AL48" i="16" s="1"/>
  <c r="AK48" i="16"/>
  <c r="AJ47" i="16"/>
  <c r="AL47" i="16" s="1"/>
  <c r="AK47" i="16"/>
  <c r="AJ46" i="16"/>
  <c r="AL46" i="16" s="1"/>
  <c r="AK46" i="16"/>
  <c r="AJ50" i="16"/>
  <c r="AL50" i="16" s="1"/>
  <c r="AK50" i="16"/>
  <c r="AJ51" i="16"/>
  <c r="AL51" i="16" s="1"/>
  <c r="AK51" i="16"/>
  <c r="AJ52" i="16"/>
  <c r="AL52" i="16" s="1"/>
  <c r="AK52" i="16"/>
  <c r="AJ53" i="16"/>
  <c r="AL53" i="16" s="1"/>
  <c r="AK53" i="16"/>
  <c r="AJ54" i="16"/>
  <c r="AL54" i="16" s="1"/>
  <c r="AK54" i="16"/>
  <c r="AJ55" i="16"/>
  <c r="AL55" i="16" s="1"/>
  <c r="AK55" i="16"/>
  <c r="AJ56" i="16"/>
  <c r="AL56" i="16" s="1"/>
  <c r="AK56" i="16"/>
  <c r="AJ57" i="16"/>
  <c r="AL57" i="16" s="1"/>
  <c r="AK57" i="16"/>
  <c r="AJ58" i="16"/>
  <c r="AL58" i="16" s="1"/>
  <c r="AK58" i="16"/>
  <c r="AJ59" i="16"/>
  <c r="AL59" i="16" s="1"/>
  <c r="AK59" i="16"/>
  <c r="AJ60" i="16"/>
  <c r="AL60" i="16" s="1"/>
  <c r="AK60" i="16"/>
  <c r="AJ61" i="16"/>
  <c r="AL61" i="16" s="1"/>
  <c r="AK61" i="16"/>
  <c r="F62" i="16"/>
  <c r="G62" i="16"/>
  <c r="H62" i="16"/>
  <c r="I62" i="16"/>
  <c r="J62" i="16"/>
  <c r="K62" i="16"/>
  <c r="L62" i="16"/>
  <c r="M62" i="16"/>
  <c r="N62" i="16"/>
  <c r="O62" i="16"/>
  <c r="P62" i="16"/>
  <c r="Q62" i="16"/>
  <c r="R62" i="16"/>
  <c r="S62" i="16"/>
  <c r="T62" i="16"/>
  <c r="U62" i="16"/>
  <c r="V62" i="16"/>
  <c r="W62" i="16"/>
  <c r="X62" i="16"/>
  <c r="Y62" i="16"/>
  <c r="Z62" i="16"/>
  <c r="AA62" i="16"/>
  <c r="AB62" i="16"/>
  <c r="AC62" i="16"/>
  <c r="AD62" i="16"/>
  <c r="AE62" i="16"/>
  <c r="AF62" i="16"/>
  <c r="AG62" i="16"/>
  <c r="AH62" i="16"/>
  <c r="AI62" i="16"/>
  <c r="F63" i="16"/>
  <c r="G63" i="16"/>
  <c r="H63" i="16"/>
  <c r="I63" i="16"/>
  <c r="J63" i="16"/>
  <c r="K63" i="16"/>
  <c r="L63" i="16"/>
  <c r="M63" i="16"/>
  <c r="N63" i="16"/>
  <c r="O63" i="16"/>
  <c r="P63" i="16"/>
  <c r="Q63" i="16"/>
  <c r="R63" i="16"/>
  <c r="S63" i="16"/>
  <c r="T63" i="16"/>
  <c r="U63" i="16"/>
  <c r="V63" i="16"/>
  <c r="W63" i="16"/>
  <c r="X63" i="16"/>
  <c r="Y63" i="16"/>
  <c r="Z63" i="16"/>
  <c r="AA63" i="16"/>
  <c r="AB63" i="16"/>
  <c r="AC63" i="16"/>
  <c r="AD63" i="16"/>
  <c r="AE63" i="16"/>
  <c r="AF63" i="16"/>
  <c r="AG63" i="16"/>
  <c r="AH63" i="16"/>
  <c r="AI63" i="16"/>
  <c r="F71" i="16"/>
  <c r="G71" i="16"/>
  <c r="H71" i="16"/>
  <c r="I71" i="16"/>
  <c r="J71" i="16"/>
  <c r="K71" i="16"/>
  <c r="L71" i="16"/>
  <c r="M71" i="16"/>
  <c r="N71" i="16"/>
  <c r="O71" i="16"/>
  <c r="P71" i="16"/>
  <c r="Q71" i="16"/>
  <c r="R71" i="16"/>
  <c r="S71" i="16"/>
  <c r="T71" i="16"/>
  <c r="U71" i="16"/>
  <c r="V71" i="16"/>
  <c r="W71" i="16"/>
  <c r="X71" i="16"/>
  <c r="Y71" i="16"/>
  <c r="Z71" i="16"/>
  <c r="AA71" i="16"/>
  <c r="AB71" i="16"/>
  <c r="AC71" i="16"/>
  <c r="AD71" i="16"/>
  <c r="AE71" i="16"/>
  <c r="AF71" i="16"/>
  <c r="AG71" i="16"/>
  <c r="AH71" i="16"/>
  <c r="AI71" i="16"/>
  <c r="F72" i="16"/>
  <c r="G72" i="16"/>
  <c r="H72" i="16"/>
  <c r="I72" i="16"/>
  <c r="J72" i="16"/>
  <c r="K72" i="16"/>
  <c r="L72" i="16"/>
  <c r="M72" i="16"/>
  <c r="N72" i="16"/>
  <c r="O72" i="16"/>
  <c r="P72" i="16"/>
  <c r="Q72" i="16"/>
  <c r="R72" i="16"/>
  <c r="S72" i="16"/>
  <c r="T72" i="16"/>
  <c r="U72" i="16"/>
  <c r="V72" i="16"/>
  <c r="W72" i="16"/>
  <c r="X72" i="16"/>
  <c r="Y72" i="16"/>
  <c r="Z72" i="16"/>
  <c r="AA72" i="16"/>
  <c r="AB72" i="16"/>
  <c r="AC72" i="16"/>
  <c r="AD72" i="16"/>
  <c r="AE72" i="16"/>
  <c r="AF72" i="16"/>
  <c r="AG72" i="16"/>
  <c r="AH72" i="16"/>
  <c r="AI72" i="16"/>
  <c r="M74" i="16" l="1"/>
  <c r="G74" i="16"/>
  <c r="AE74" i="16"/>
  <c r="S74" i="16"/>
  <c r="R74" i="16"/>
  <c r="F74" i="16"/>
  <c r="AI74" i="16"/>
  <c r="AC74" i="16"/>
  <c r="W74" i="16"/>
  <c r="Q74" i="16"/>
  <c r="K74" i="16"/>
  <c r="X74" i="16"/>
  <c r="L74" i="16"/>
  <c r="AH74" i="16"/>
  <c r="AB74" i="16"/>
  <c r="V74" i="16"/>
  <c r="P74" i="16"/>
  <c r="J74" i="16"/>
  <c r="AD74" i="16"/>
  <c r="AA74" i="16"/>
  <c r="U74" i="16"/>
  <c r="O74" i="16"/>
  <c r="I74" i="16"/>
  <c r="Y74" i="16"/>
  <c r="AG74" i="16"/>
  <c r="AF74" i="16"/>
  <c r="Z74" i="16"/>
  <c r="T74" i="16"/>
  <c r="N74" i="16"/>
  <c r="H74" i="16"/>
  <c r="AL37" i="16"/>
  <c r="AM37" i="16"/>
  <c r="AM16" i="16"/>
  <c r="AM61" i="16"/>
  <c r="AM46" i="16"/>
  <c r="AM24" i="16"/>
  <c r="AM47" i="16"/>
  <c r="AM38" i="16"/>
  <c r="AM26" i="16"/>
  <c r="AM51" i="16"/>
  <c r="AM48" i="16"/>
  <c r="AM58" i="16"/>
  <c r="AM13" i="16"/>
  <c r="AM28" i="16"/>
  <c r="AM53" i="16"/>
  <c r="AM27" i="16"/>
  <c r="AM60" i="16"/>
  <c r="AM52" i="16"/>
  <c r="AM59" i="16"/>
  <c r="AM55" i="16"/>
  <c r="AM25" i="16"/>
  <c r="AM57" i="16"/>
  <c r="AM50" i="16"/>
  <c r="AM54" i="16"/>
  <c r="AM56" i="16"/>
  <c r="AM49" i="16"/>
  <c r="AM15" i="16"/>
  <c r="AM12" i="16"/>
  <c r="AM14" i="16"/>
  <c r="AM11" i="16"/>
  <c r="D19" i="15"/>
  <c r="D20" i="15"/>
  <c r="D21" i="15"/>
  <c r="D22" i="15"/>
  <c r="D23" i="15"/>
  <c r="D24" i="15"/>
  <c r="D25" i="15"/>
  <c r="D26" i="15"/>
  <c r="D27" i="15"/>
  <c r="D28" i="15"/>
  <c r="D29" i="15"/>
  <c r="D30" i="15"/>
  <c r="D31" i="15"/>
  <c r="D32" i="15"/>
  <c r="D33" i="15"/>
  <c r="D34" i="15"/>
  <c r="D35" i="15"/>
  <c r="L19" i="15"/>
  <c r="L20" i="15"/>
  <c r="L21" i="15"/>
  <c r="L22" i="15"/>
  <c r="L23" i="15"/>
  <c r="L24" i="15"/>
  <c r="L25" i="15"/>
  <c r="L26" i="15"/>
  <c r="L27" i="15"/>
  <c r="L28" i="15"/>
  <c r="L29" i="15"/>
  <c r="L30" i="15"/>
  <c r="L31" i="15"/>
  <c r="L32" i="15"/>
  <c r="L34" i="15"/>
  <c r="L35" i="15"/>
  <c r="S32" i="15" l="1"/>
  <c r="D36" i="15"/>
  <c r="L36" i="15"/>
  <c r="S20" i="15"/>
  <c r="S35" i="15"/>
  <c r="S26" i="15"/>
  <c r="S31" i="15"/>
  <c r="S23" i="15"/>
  <c r="S34" i="15"/>
  <c r="S22" i="15"/>
  <c r="S28" i="15"/>
  <c r="S33" i="15"/>
  <c r="S27" i="15"/>
  <c r="S19" i="15"/>
  <c r="S30" i="15"/>
  <c r="S24" i="15"/>
  <c r="S21" i="15"/>
  <c r="S25" i="15"/>
  <c r="S29" i="15"/>
  <c r="S36" i="15" l="1"/>
  <c r="I12" i="15" s="1"/>
  <c r="V36" i="15"/>
  <c r="K35" i="7"/>
  <c r="K34" i="7"/>
  <c r="K33" i="7"/>
  <c r="F35" i="7"/>
  <c r="F34" i="7"/>
  <c r="F33" i="7"/>
  <c r="O27" i="7" l="1"/>
  <c r="O26" i="7"/>
  <c r="O25" i="7"/>
  <c r="O24" i="7"/>
  <c r="O23" i="7"/>
  <c r="O22" i="7"/>
  <c r="O21" i="7"/>
  <c r="O20" i="7"/>
  <c r="O19" i="7"/>
  <c r="O18" i="7"/>
  <c r="O17" i="7"/>
  <c r="O16" i="7"/>
  <c r="O15" i="7"/>
  <c r="O14" i="7"/>
  <c r="O13" i="7"/>
  <c r="O12" i="7"/>
  <c r="O11" i="7"/>
  <c r="S52" i="5" l="1"/>
  <c r="W52" i="5"/>
  <c r="K48" i="9"/>
  <c r="K47" i="9"/>
  <c r="K46" i="9"/>
  <c r="K45" i="9"/>
  <c r="K44" i="9"/>
  <c r="K43" i="9"/>
  <c r="P15" i="9" s="1"/>
  <c r="Q15" i="9" s="1"/>
  <c r="K42" i="9"/>
  <c r="P13" i="9" s="1"/>
  <c r="K41" i="9"/>
  <c r="K40" i="9"/>
  <c r="K39" i="9"/>
  <c r="P12" i="9" s="1"/>
  <c r="Q12" i="9" s="1"/>
  <c r="K38" i="9"/>
  <c r="P9" i="9" s="1"/>
  <c r="Q9" i="9" s="1"/>
  <c r="K37" i="9"/>
  <c r="P10" i="9" s="1"/>
  <c r="Q10" i="9" s="1"/>
  <c r="K36" i="9"/>
  <c r="K35" i="9"/>
  <c r="P11" i="9" s="1"/>
  <c r="Q11" i="9" s="1"/>
  <c r="Q31" i="9"/>
  <c r="Q13" i="9"/>
  <c r="E11" i="9"/>
  <c r="D11" i="9"/>
  <c r="P28" i="7"/>
  <c r="N28" i="7"/>
  <c r="L28" i="7"/>
  <c r="J28" i="7"/>
  <c r="H28" i="7"/>
  <c r="G28" i="7"/>
  <c r="B27" i="7"/>
  <c r="B26" i="7"/>
  <c r="B25" i="7"/>
  <c r="B24" i="7"/>
  <c r="B23" i="7"/>
  <c r="B22" i="7"/>
  <c r="B21" i="7"/>
  <c r="B20" i="7"/>
  <c r="B19" i="7"/>
  <c r="B18" i="7"/>
  <c r="B17" i="7"/>
  <c r="B16" i="7"/>
  <c r="B15" i="7"/>
  <c r="B14" i="7"/>
  <c r="B13" i="7"/>
  <c r="B12" i="7"/>
  <c r="B11" i="7"/>
  <c r="AH52" i="5"/>
  <c r="AF52" i="5"/>
  <c r="AC52" i="5"/>
  <c r="B52" i="5"/>
  <c r="AE52" i="5" s="1"/>
  <c r="AH45" i="5"/>
  <c r="AF45" i="5"/>
  <c r="AC45" i="5"/>
  <c r="W45" i="5"/>
  <c r="S45" i="5"/>
  <c r="B45" i="5"/>
  <c r="AE45" i="5" s="1"/>
  <c r="AH44" i="5"/>
  <c r="AF44" i="5"/>
  <c r="AC44" i="5"/>
  <c r="W44" i="5"/>
  <c r="S44" i="5"/>
  <c r="B44" i="5"/>
  <c r="AE44" i="5" s="1"/>
  <c r="AH43" i="5"/>
  <c r="AF43" i="5"/>
  <c r="AC43" i="5"/>
  <c r="W43" i="5"/>
  <c r="S43" i="5"/>
  <c r="B43" i="5"/>
  <c r="AE43" i="5" s="1"/>
  <c r="AH42" i="5"/>
  <c r="AF42" i="5"/>
  <c r="AC42" i="5"/>
  <c r="W42" i="5"/>
  <c r="S42" i="5"/>
  <c r="B42" i="5"/>
  <c r="AE42" i="5" s="1"/>
  <c r="AH41" i="5"/>
  <c r="AF41" i="5"/>
  <c r="AC41" i="5"/>
  <c r="W41" i="5"/>
  <c r="S41" i="5"/>
  <c r="B41" i="5"/>
  <c r="AE41" i="5" s="1"/>
  <c r="AH40" i="5"/>
  <c r="AF40" i="5"/>
  <c r="AC40" i="5"/>
  <c r="W40" i="5"/>
  <c r="S40" i="5"/>
  <c r="B40" i="5"/>
  <c r="AE40" i="5" s="1"/>
  <c r="AH39" i="5"/>
  <c r="AF39" i="5"/>
  <c r="AC39" i="5"/>
  <c r="W39" i="5"/>
  <c r="S39" i="5"/>
  <c r="B39" i="5"/>
  <c r="AE39" i="5" s="1"/>
  <c r="AH38" i="5"/>
  <c r="AF38" i="5"/>
  <c r="AC38" i="5"/>
  <c r="W38" i="5"/>
  <c r="S38" i="5"/>
  <c r="B38" i="5"/>
  <c r="AE38" i="5" s="1"/>
  <c r="AH37" i="5"/>
  <c r="AF37" i="5"/>
  <c r="AC37" i="5"/>
  <c r="W37" i="5"/>
  <c r="S37" i="5"/>
  <c r="B37" i="5"/>
  <c r="AE37" i="5" s="1"/>
  <c r="AH36" i="5"/>
  <c r="AF36" i="5"/>
  <c r="AC36" i="5"/>
  <c r="W36" i="5"/>
  <c r="S36" i="5"/>
  <c r="B36" i="5"/>
  <c r="AE36" i="5" s="1"/>
  <c r="AH35" i="5"/>
  <c r="AF35" i="5"/>
  <c r="AC35" i="5"/>
  <c r="W35" i="5"/>
  <c r="S35" i="5"/>
  <c r="B35" i="5"/>
  <c r="AE35" i="5" s="1"/>
  <c r="AH34" i="5"/>
  <c r="AF34" i="5"/>
  <c r="AC34" i="5"/>
  <c r="W34" i="5"/>
  <c r="S34" i="5"/>
  <c r="B34" i="5"/>
  <c r="AE34" i="5" s="1"/>
  <c r="AH33" i="5"/>
  <c r="AF33" i="5"/>
  <c r="AC33" i="5"/>
  <c r="W33" i="5"/>
  <c r="S33" i="5"/>
  <c r="B33" i="5"/>
  <c r="AE33" i="5" s="1"/>
  <c r="AH32" i="5"/>
  <c r="AF32" i="5"/>
  <c r="AC32" i="5"/>
  <c r="W32" i="5"/>
  <c r="S32" i="5"/>
  <c r="B32" i="5"/>
  <c r="AE32" i="5" s="1"/>
  <c r="AH31" i="5"/>
  <c r="AF31" i="5"/>
  <c r="AC31" i="5"/>
  <c r="W31" i="5"/>
  <c r="S31" i="5"/>
  <c r="B31" i="5"/>
  <c r="AE31" i="5" s="1"/>
  <c r="AH30" i="5"/>
  <c r="AF30" i="5"/>
  <c r="AC30" i="5"/>
  <c r="W30" i="5"/>
  <c r="S30" i="5"/>
  <c r="B30" i="5"/>
  <c r="AE30" i="5" s="1"/>
  <c r="AH29" i="5"/>
  <c r="AF29" i="5"/>
  <c r="AC29" i="5"/>
  <c r="W29" i="5"/>
  <c r="S29" i="5"/>
  <c r="B29" i="5"/>
  <c r="AE29" i="5" s="1"/>
  <c r="AH28" i="5"/>
  <c r="AF28" i="5"/>
  <c r="AC28" i="5"/>
  <c r="W28" i="5"/>
  <c r="S28" i="5"/>
  <c r="B28" i="5"/>
  <c r="AE28" i="5" s="1"/>
  <c r="AH27" i="5"/>
  <c r="AF27" i="5"/>
  <c r="AC27" i="5"/>
  <c r="W27" i="5"/>
  <c r="S27" i="5"/>
  <c r="AE27" i="5"/>
  <c r="AH26" i="5"/>
  <c r="AF26" i="5"/>
  <c r="AC26" i="5"/>
  <c r="W26" i="5"/>
  <c r="S26" i="5"/>
  <c r="AE26" i="5"/>
  <c r="AH25" i="5"/>
  <c r="AF25" i="5"/>
  <c r="AC25" i="5"/>
  <c r="W25" i="5"/>
  <c r="S25" i="5"/>
  <c r="AE25" i="5"/>
  <c r="AH24" i="5"/>
  <c r="AF24" i="5"/>
  <c r="AC24" i="5"/>
  <c r="W24" i="5"/>
  <c r="S24" i="5"/>
  <c r="AE24" i="5"/>
  <c r="AH23" i="5"/>
  <c r="AF23" i="5"/>
  <c r="AC23" i="5"/>
  <c r="AE23" i="5"/>
  <c r="AH22" i="5"/>
  <c r="AF22" i="5"/>
  <c r="AC22" i="5"/>
  <c r="W22" i="5"/>
  <c r="S22" i="5"/>
  <c r="AE22" i="5"/>
  <c r="AH21" i="5"/>
  <c r="AF21" i="5"/>
  <c r="AC21" i="5"/>
  <c r="W21" i="5"/>
  <c r="S21" i="5"/>
  <c r="AE21" i="5"/>
  <c r="AH20" i="5"/>
  <c r="AF20" i="5"/>
  <c r="AC20" i="5"/>
  <c r="W20" i="5"/>
  <c r="S20" i="5"/>
  <c r="AE20" i="5"/>
  <c r="AH19" i="5"/>
  <c r="AF19" i="5"/>
  <c r="AC19" i="5"/>
  <c r="W19" i="5"/>
  <c r="S19" i="5"/>
  <c r="AE19" i="5"/>
  <c r="AH18" i="5"/>
  <c r="AF18" i="5"/>
  <c r="AC18" i="5"/>
  <c r="W18" i="5"/>
  <c r="S18" i="5"/>
  <c r="AE18" i="5"/>
  <c r="AH17" i="5"/>
  <c r="AF17" i="5"/>
  <c r="AC17" i="5"/>
  <c r="W17" i="5"/>
  <c r="S17" i="5"/>
  <c r="B17" i="5"/>
  <c r="AE17" i="5" s="1"/>
  <c r="AH16" i="5"/>
  <c r="AF16" i="5"/>
  <c r="AC16" i="5"/>
  <c r="W16" i="5"/>
  <c r="S16" i="5"/>
  <c r="B16" i="5"/>
  <c r="AE16" i="5" s="1"/>
  <c r="AH15" i="5"/>
  <c r="AF15" i="5"/>
  <c r="AC15" i="5"/>
  <c r="W15" i="5"/>
  <c r="S15" i="5"/>
  <c r="B15" i="5"/>
  <c r="AE15" i="5" s="1"/>
  <c r="AH14" i="5"/>
  <c r="AF14" i="5"/>
  <c r="AC14" i="5"/>
  <c r="W14" i="5"/>
  <c r="S14" i="5"/>
  <c r="B14" i="5"/>
  <c r="AE14" i="5" s="1"/>
  <c r="AH13" i="5"/>
  <c r="AF13" i="5"/>
  <c r="AC13" i="5"/>
  <c r="W13" i="5"/>
  <c r="S13" i="5"/>
  <c r="B13" i="5"/>
  <c r="AE13" i="5" s="1"/>
  <c r="AH12" i="5"/>
  <c r="AF12" i="5"/>
  <c r="AC12" i="5"/>
  <c r="W12" i="5"/>
  <c r="S12" i="5"/>
  <c r="B12" i="5"/>
  <c r="AE12" i="5" s="1"/>
  <c r="AH11" i="5"/>
  <c r="AF11" i="5"/>
  <c r="AC11" i="5"/>
  <c r="W11" i="5"/>
  <c r="S11" i="5"/>
  <c r="B11" i="5"/>
  <c r="AE11" i="5" s="1"/>
  <c r="AH10" i="5"/>
  <c r="AF10" i="5"/>
  <c r="AC10" i="5"/>
  <c r="W10" i="5"/>
  <c r="S10" i="5"/>
  <c r="B10" i="5"/>
  <c r="AE10" i="5" s="1"/>
  <c r="AH9" i="5"/>
  <c r="AF9" i="5"/>
  <c r="AC9" i="5"/>
  <c r="W9" i="5"/>
  <c r="S9" i="5"/>
  <c r="B9" i="5"/>
  <c r="AE9" i="5" s="1"/>
  <c r="AH8" i="5"/>
  <c r="AF8" i="5"/>
  <c r="AC8" i="5"/>
  <c r="W8" i="5"/>
  <c r="S8" i="5"/>
  <c r="B8" i="5"/>
  <c r="AE8" i="5" s="1"/>
  <c r="AH7" i="5"/>
  <c r="AF7" i="5"/>
  <c r="AC7" i="5"/>
  <c r="W7" i="5"/>
  <c r="S7" i="5"/>
  <c r="B7" i="5"/>
  <c r="AE7" i="5" s="1"/>
  <c r="AH6" i="5"/>
  <c r="AF6" i="5"/>
  <c r="AC6" i="5"/>
  <c r="W6" i="5"/>
  <c r="S6" i="5"/>
  <c r="B6" i="5"/>
  <c r="AE6" i="5" s="1"/>
  <c r="AH5" i="5"/>
  <c r="AF5" i="5"/>
  <c r="AC5" i="5"/>
  <c r="W5" i="5"/>
  <c r="S5" i="5"/>
  <c r="B5" i="5"/>
  <c r="AE5" i="5" s="1"/>
  <c r="AC2" i="5"/>
  <c r="P25" i="9"/>
  <c r="Q25" i="9" s="1"/>
  <c r="G25" i="3"/>
  <c r="G24" i="3"/>
  <c r="G23" i="3"/>
  <c r="G22" i="3"/>
  <c r="G21" i="3"/>
  <c r="G20" i="3"/>
  <c r="G19" i="3"/>
  <c r="G18" i="3"/>
  <c r="G17" i="3"/>
  <c r="G16" i="3"/>
  <c r="G15" i="3"/>
  <c r="G14" i="3"/>
  <c r="G13" i="3"/>
  <c r="G12" i="3"/>
  <c r="G11" i="3"/>
  <c r="G10" i="3"/>
  <c r="G9" i="3"/>
  <c r="G8" i="3"/>
  <c r="G7" i="3"/>
  <c r="W53" i="5" l="1"/>
  <c r="S56" i="5"/>
  <c r="S57" i="5"/>
  <c r="S58" i="5"/>
  <c r="K49" i="9"/>
  <c r="W56" i="5"/>
  <c r="W58" i="5"/>
  <c r="W57" i="5"/>
  <c r="G26" i="3"/>
  <c r="S53" i="5"/>
  <c r="Q8" i="9"/>
  <c r="G11" i="9"/>
  <c r="P24" i="9"/>
  <c r="Q24" i="9" s="1"/>
  <c r="O28" i="7"/>
  <c r="T29" i="7" s="1"/>
  <c r="P21" i="9"/>
  <c r="Q21" i="9" s="1"/>
  <c r="P20" i="9"/>
  <c r="Q20" i="9" s="1"/>
  <c r="P17" i="9" l="1"/>
  <c r="N17" i="20"/>
  <c r="N17" i="9" s="1"/>
  <c r="D25" i="20"/>
  <c r="N7" i="20" s="1"/>
  <c r="D25" i="9"/>
  <c r="P7" i="9" s="1"/>
  <c r="P14" i="9" s="1"/>
  <c r="E7" i="9" s="1"/>
  <c r="P26" i="9"/>
  <c r="P22" i="9"/>
  <c r="P18" i="9"/>
  <c r="P27" i="9"/>
  <c r="P19" i="9"/>
  <c r="N27" i="20"/>
  <c r="N27" i="9" s="1"/>
  <c r="N26" i="20"/>
  <c r="N26" i="9" s="1"/>
  <c r="N22" i="20"/>
  <c r="N22" i="9" s="1"/>
  <c r="N23" i="20"/>
  <c r="N23" i="9" s="1"/>
  <c r="P23" i="9"/>
  <c r="N7" i="9"/>
  <c r="N19" i="20"/>
  <c r="N19" i="9" s="1"/>
  <c r="W59" i="5"/>
  <c r="N18" i="20"/>
  <c r="N18" i="9" s="1"/>
  <c r="S59" i="5"/>
  <c r="Q26" i="9" l="1"/>
  <c r="N14" i="20"/>
  <c r="D7" i="20" s="1"/>
  <c r="Q17" i="9"/>
  <c r="Q22" i="9"/>
  <c r="P28" i="9"/>
  <c r="P29" i="9" s="1"/>
  <c r="P30" i="9" s="1"/>
  <c r="J65" i="9"/>
  <c r="Q27" i="9"/>
  <c r="Q19" i="9"/>
  <c r="Q23" i="9"/>
  <c r="N28" i="9"/>
  <c r="D8" i="9" s="1"/>
  <c r="Q18" i="9"/>
  <c r="Q7" i="9"/>
  <c r="N14" i="9"/>
  <c r="J65" i="20"/>
  <c r="Z59" i="5"/>
  <c r="N28" i="20"/>
  <c r="D8" i="20" s="1"/>
  <c r="E8" i="9" l="1"/>
  <c r="G8" i="9" s="1"/>
  <c r="Q28" i="9"/>
  <c r="D7" i="9"/>
  <c r="G7" i="9" s="1"/>
  <c r="N29" i="9"/>
  <c r="D9" i="9" s="1"/>
  <c r="Q14" i="9"/>
  <c r="N29" i="20"/>
  <c r="D9" i="20" s="1"/>
  <c r="D10" i="20" s="1"/>
  <c r="D12" i="20" s="1"/>
  <c r="E9" i="9"/>
  <c r="D10" i="9" l="1"/>
  <c r="D12" i="9" s="1"/>
  <c r="Q29" i="9"/>
  <c r="N30" i="9"/>
  <c r="N32" i="9" s="1"/>
  <c r="G9" i="9"/>
  <c r="N30" i="20"/>
  <c r="N32" i="20" s="1"/>
  <c r="E10" i="9"/>
  <c r="P32" i="9"/>
  <c r="Q32" i="9" l="1"/>
  <c r="Q30" i="9"/>
  <c r="E12" i="9"/>
  <c r="G12" i="9" s="1"/>
  <c r="G10" i="9"/>
</calcChain>
</file>

<file path=xl/sharedStrings.xml><?xml version="1.0" encoding="utf-8"?>
<sst xmlns="http://schemas.openxmlformats.org/spreadsheetml/2006/main" count="575" uniqueCount="265">
  <si>
    <t>制作団体名：</t>
    <rPh sb="0" eb="2">
      <t>セイサク</t>
    </rPh>
    <rPh sb="2" eb="4">
      <t>ダンタイ</t>
    </rPh>
    <rPh sb="4" eb="5">
      <t>メイ</t>
    </rPh>
    <phoneticPr fontId="2"/>
  </si>
  <si>
    <t>人数</t>
    <rPh sb="0" eb="2">
      <t>ニンズウ</t>
    </rPh>
    <phoneticPr fontId="2"/>
  </si>
  <si>
    <t>数量</t>
    <rPh sb="0" eb="2">
      <t>スウリョウ</t>
    </rPh>
    <phoneticPr fontId="2"/>
  </si>
  <si>
    <t>単価</t>
    <rPh sb="0" eb="2">
      <t>タンカ</t>
    </rPh>
    <phoneticPr fontId="2"/>
  </si>
  <si>
    <t>金額</t>
    <rPh sb="0" eb="2">
      <t>キンガク</t>
    </rPh>
    <phoneticPr fontId="2"/>
  </si>
  <si>
    <t>主指導者</t>
    <rPh sb="0" eb="1">
      <t>シュ</t>
    </rPh>
    <rPh sb="1" eb="4">
      <t>シドウシャ</t>
    </rPh>
    <phoneticPr fontId="2"/>
  </si>
  <si>
    <t>＊</t>
  </si>
  <si>
    <t>青色の欄には計算式が設定されていますので入力しないでください。</t>
    <rPh sb="6" eb="9">
      <t>ケイサンシキ</t>
    </rPh>
    <rPh sb="10" eb="12">
      <t>セッテイ</t>
    </rPh>
    <rPh sb="20" eb="22">
      <t>ニュウリョク</t>
    </rPh>
    <phoneticPr fontId="2"/>
  </si>
  <si>
    <t>単価・金額欄には税込の金額を記入してください。</t>
    <rPh sb="0" eb="2">
      <t>タンカ</t>
    </rPh>
    <rPh sb="3" eb="5">
      <t>キンガク</t>
    </rPh>
    <rPh sb="5" eb="6">
      <t>ラン</t>
    </rPh>
    <rPh sb="8" eb="10">
      <t>ゼイコ</t>
    </rPh>
    <rPh sb="11" eb="13">
      <t>キンガク</t>
    </rPh>
    <rPh sb="14" eb="16">
      <t>キニュウ</t>
    </rPh>
    <phoneticPr fontId="2"/>
  </si>
  <si>
    <t>欄が不足する場合は行を挿入してください。</t>
    <rPh sb="0" eb="1">
      <t>ラン</t>
    </rPh>
    <rPh sb="2" eb="4">
      <t>フソク</t>
    </rPh>
    <rPh sb="6" eb="8">
      <t>バアイ</t>
    </rPh>
    <rPh sb="9" eb="10">
      <t>ギョウ</t>
    </rPh>
    <rPh sb="11" eb="13">
      <t>ソウニュウ</t>
    </rPh>
    <phoneticPr fontId="2"/>
  </si>
  <si>
    <t>制作団体名：</t>
    <rPh sb="0" eb="2">
      <t>セイサク</t>
    </rPh>
    <rPh sb="2" eb="4">
      <t>ダンタイ</t>
    </rPh>
    <rPh sb="4" eb="5">
      <t>メイ</t>
    </rPh>
    <phoneticPr fontId="1"/>
  </si>
  <si>
    <t>※団体規定で定める起点に○をつけてください。</t>
    <rPh sb="1" eb="3">
      <t>ダンタイ</t>
    </rPh>
    <rPh sb="3" eb="5">
      <t>キテイ</t>
    </rPh>
    <rPh sb="6" eb="7">
      <t>サダ</t>
    </rPh>
    <rPh sb="9" eb="11">
      <t>キテン</t>
    </rPh>
    <phoneticPr fontId="2"/>
  </si>
  <si>
    <t>自宅</t>
    <rPh sb="0" eb="2">
      <t>ジタク</t>
    </rPh>
    <phoneticPr fontId="1"/>
  </si>
  <si>
    <t>事務所</t>
    <rPh sb="0" eb="2">
      <t>ジム</t>
    </rPh>
    <rPh sb="2" eb="3">
      <t>ショ</t>
    </rPh>
    <phoneticPr fontId="1"/>
  </si>
  <si>
    <t>移動起点</t>
    <rPh sb="0" eb="2">
      <t>イドウ</t>
    </rPh>
    <rPh sb="2" eb="4">
      <t>キテン</t>
    </rPh>
    <phoneticPr fontId="2"/>
  </si>
  <si>
    <t>○</t>
    <phoneticPr fontId="1"/>
  </si>
  <si>
    <t>△</t>
    <phoneticPr fontId="1"/>
  </si>
  <si>
    <t>合計</t>
    <rPh sb="0" eb="2">
      <t>ゴウケイ</t>
    </rPh>
    <phoneticPr fontId="1"/>
  </si>
  <si>
    <t>＊所属の欄には「劇団員」や「楽団員」，「フリー」，「業者名」等を記入してください。</t>
    <rPh sb="1" eb="3">
      <t>ショゾク</t>
    </rPh>
    <rPh sb="4" eb="5">
      <t>ラン</t>
    </rPh>
    <rPh sb="8" eb="10">
      <t>ゲキダン</t>
    </rPh>
    <rPh sb="10" eb="11">
      <t>イン</t>
    </rPh>
    <rPh sb="14" eb="16">
      <t>ガクダン</t>
    </rPh>
    <rPh sb="16" eb="17">
      <t>イン</t>
    </rPh>
    <rPh sb="26" eb="28">
      <t>ギョウシャ</t>
    </rPh>
    <rPh sb="28" eb="29">
      <t>メイ</t>
    </rPh>
    <rPh sb="30" eb="31">
      <t>トウ</t>
    </rPh>
    <rPh sb="32" eb="34">
      <t>キニュウ</t>
    </rPh>
    <phoneticPr fontId="2"/>
  </si>
  <si>
    <t>＊人数欄にはワークショップ・本公演それぞれの1回あたりの合計人数を記入してください。</t>
    <rPh sb="1" eb="3">
      <t>ニンズウ</t>
    </rPh>
    <rPh sb="3" eb="4">
      <t>ラン</t>
    </rPh>
    <rPh sb="14" eb="17">
      <t>ホンコウエン</t>
    </rPh>
    <rPh sb="23" eb="24">
      <t>カイ</t>
    </rPh>
    <rPh sb="28" eb="30">
      <t>ゴウケイ</t>
    </rPh>
    <rPh sb="30" eb="32">
      <t>ニンズウ</t>
    </rPh>
    <rPh sb="33" eb="35">
      <t>キニュウ</t>
    </rPh>
    <phoneticPr fontId="2"/>
  </si>
  <si>
    <t>＊欄が不足する場合は行を挿入してください。</t>
    <phoneticPr fontId="2"/>
  </si>
  <si>
    <t>No.</t>
    <phoneticPr fontId="11"/>
  </si>
  <si>
    <t>ランク
（役職）</t>
    <rPh sb="5" eb="7">
      <t>ヤクショク</t>
    </rPh>
    <phoneticPr fontId="2"/>
  </si>
  <si>
    <t>氏名
（芸名）</t>
    <rPh sb="0" eb="2">
      <t>シメイ</t>
    </rPh>
    <rPh sb="4" eb="6">
      <t>ゲイメイ</t>
    </rPh>
    <phoneticPr fontId="2"/>
  </si>
  <si>
    <t>公演回数</t>
    <rPh sb="0" eb="2">
      <t>コウエン</t>
    </rPh>
    <rPh sb="2" eb="4">
      <t>カイスウ</t>
    </rPh>
    <phoneticPr fontId="2"/>
  </si>
  <si>
    <t>合計</t>
    <rPh sb="0" eb="2">
      <t>ゴウケイ</t>
    </rPh>
    <phoneticPr fontId="2"/>
  </si>
  <si>
    <t>証憑書類番号</t>
    <rPh sb="0" eb="2">
      <t>ショウヒョウ</t>
    </rPh>
    <rPh sb="2" eb="4">
      <t>ショルイ</t>
    </rPh>
    <rPh sb="4" eb="6">
      <t>バンゴウ</t>
    </rPh>
    <phoneticPr fontId="11"/>
  </si>
  <si>
    <t>合計</t>
    <rPh sb="0" eb="1">
      <t>ゴウ</t>
    </rPh>
    <rPh sb="1" eb="2">
      <t>ケイ</t>
    </rPh>
    <phoneticPr fontId="12"/>
  </si>
  <si>
    <t>様式４_別紙</t>
    <rPh sb="0" eb="2">
      <t>ヨウシキ</t>
    </rPh>
    <rPh sb="4" eb="6">
      <t>ベッシ</t>
    </rPh>
    <phoneticPr fontId="2"/>
  </si>
  <si>
    <t>↓該当する方に○を付けてください</t>
    <rPh sb="1" eb="3">
      <t>ガイトウ</t>
    </rPh>
    <rPh sb="5" eb="6">
      <t>ホウ</t>
    </rPh>
    <rPh sb="9" eb="10">
      <t>ツ</t>
    </rPh>
    <phoneticPr fontId="2"/>
  </si>
  <si>
    <t>日付</t>
    <rPh sb="0" eb="2">
      <t>ヒヅケ</t>
    </rPh>
    <phoneticPr fontId="2"/>
  </si>
  <si>
    <t>曜日</t>
    <rPh sb="0" eb="2">
      <t>ヨウビ</t>
    </rPh>
    <phoneticPr fontId="2"/>
  </si>
  <si>
    <t>都道府県</t>
    <rPh sb="0" eb="4">
      <t>トドウフケン</t>
    </rPh>
    <phoneticPr fontId="2"/>
  </si>
  <si>
    <t>会場名
（実施校名）</t>
    <rPh sb="0" eb="2">
      <t>カイジョウ</t>
    </rPh>
    <rPh sb="2" eb="3">
      <t>メイ</t>
    </rPh>
    <rPh sb="5" eb="7">
      <t>ジッシ</t>
    </rPh>
    <rPh sb="7" eb="9">
      <t>コウメイ</t>
    </rPh>
    <phoneticPr fontId="2"/>
  </si>
  <si>
    <t>移動区間</t>
    <rPh sb="0" eb="2">
      <t>イドウ</t>
    </rPh>
    <rPh sb="2" eb="4">
      <t>クカン</t>
    </rPh>
    <phoneticPr fontId="2"/>
  </si>
  <si>
    <t>交通機関名
（航空機・ＪＲ・
私鉄・船等）</t>
    <rPh sb="0" eb="2">
      <t>コウツウ</t>
    </rPh>
    <rPh sb="2" eb="4">
      <t>キカン</t>
    </rPh>
    <rPh sb="4" eb="5">
      <t>メイ</t>
    </rPh>
    <rPh sb="7" eb="10">
      <t>コウクウキ</t>
    </rPh>
    <rPh sb="15" eb="17">
      <t>シテツ</t>
    </rPh>
    <rPh sb="18" eb="19">
      <t>セン</t>
    </rPh>
    <rPh sb="19" eb="20">
      <t>ナド</t>
    </rPh>
    <phoneticPr fontId="2"/>
  </si>
  <si>
    <t>距離
(km)</t>
    <rPh sb="0" eb="2">
      <t>キョリ</t>
    </rPh>
    <phoneticPr fontId="2"/>
  </si>
  <si>
    <t>運賃
（乗車券）</t>
    <rPh sb="0" eb="2">
      <t>ウンチン</t>
    </rPh>
    <rPh sb="4" eb="7">
      <t>ジョウシャケン</t>
    </rPh>
    <phoneticPr fontId="2"/>
  </si>
  <si>
    <t>特急・
急行料金</t>
    <rPh sb="0" eb="2">
      <t>トッキュウ</t>
    </rPh>
    <rPh sb="4" eb="6">
      <t>キュウコウ</t>
    </rPh>
    <rPh sb="6" eb="8">
      <t>リョウキン</t>
    </rPh>
    <phoneticPr fontId="2"/>
  </si>
  <si>
    <t>交通費計</t>
    <rPh sb="0" eb="2">
      <t>コウツウ</t>
    </rPh>
    <rPh sb="2" eb="3">
      <t>ヒ</t>
    </rPh>
    <rPh sb="3" eb="4">
      <t>ケイ</t>
    </rPh>
    <phoneticPr fontId="2"/>
  </si>
  <si>
    <t>資料
番号</t>
    <rPh sb="0" eb="5">
      <t>シリョ</t>
    </rPh>
    <phoneticPr fontId="1"/>
  </si>
  <si>
    <t>日当</t>
    <rPh sb="0" eb="2">
      <t>ニットウ</t>
    </rPh>
    <phoneticPr fontId="2"/>
  </si>
  <si>
    <t>日当計</t>
    <rPh sb="0" eb="2">
      <t>ニットウ</t>
    </rPh>
    <rPh sb="2" eb="3">
      <t>ケイ</t>
    </rPh>
    <phoneticPr fontId="2"/>
  </si>
  <si>
    <t>宿泊地</t>
    <rPh sb="0" eb="3">
      <t>シュクハクチ</t>
    </rPh>
    <phoneticPr fontId="2"/>
  </si>
  <si>
    <t>宿泊料</t>
    <rPh sb="0" eb="3">
      <t>シュクハクリョウ</t>
    </rPh>
    <phoneticPr fontId="2"/>
  </si>
  <si>
    <t>宿泊計</t>
    <rPh sb="0" eb="2">
      <t>シュクハク</t>
    </rPh>
    <rPh sb="2" eb="3">
      <t>ケイ</t>
    </rPh>
    <phoneticPr fontId="2"/>
  </si>
  <si>
    <t>交通機関の有無</t>
    <rPh sb="0" eb="2">
      <t>コウツウ</t>
    </rPh>
    <rPh sb="2" eb="4">
      <t>キカン</t>
    </rPh>
    <rPh sb="5" eb="7">
      <t>ウム</t>
    </rPh>
    <phoneticPr fontId="2"/>
  </si>
  <si>
    <t>比較</t>
    <rPh sb="0" eb="2">
      <t>ヒカク</t>
    </rPh>
    <phoneticPr fontId="2"/>
  </si>
  <si>
    <t>理由</t>
    <rPh sb="0" eb="2">
      <t>リユウ</t>
    </rPh>
    <phoneticPr fontId="2"/>
  </si>
  <si>
    <t>備考①</t>
    <rPh sb="0" eb="2">
      <t>ビコウ</t>
    </rPh>
    <phoneticPr fontId="2"/>
  </si>
  <si>
    <t>出発時間</t>
    <rPh sb="0" eb="2">
      <t>シュッパツ</t>
    </rPh>
    <rPh sb="2" eb="4">
      <t>ジカン</t>
    </rPh>
    <phoneticPr fontId="2"/>
  </si>
  <si>
    <t>会場入時間</t>
    <rPh sb="0" eb="2">
      <t>カイジョウ</t>
    </rPh>
    <rPh sb="2" eb="3">
      <t>イ</t>
    </rPh>
    <rPh sb="3" eb="5">
      <t>ジカン</t>
    </rPh>
    <phoneticPr fontId="2"/>
  </si>
  <si>
    <t>開演時間</t>
    <rPh sb="0" eb="2">
      <t>カイエン</t>
    </rPh>
    <rPh sb="2" eb="4">
      <t>ジカン</t>
    </rPh>
    <phoneticPr fontId="2"/>
  </si>
  <si>
    <t>終演時間</t>
    <rPh sb="0" eb="2">
      <t>シュウエン</t>
    </rPh>
    <rPh sb="2" eb="4">
      <t>ジカン</t>
    </rPh>
    <phoneticPr fontId="2"/>
  </si>
  <si>
    <t>会場出発時間</t>
    <rPh sb="0" eb="2">
      <t>カイジョウ</t>
    </rPh>
    <rPh sb="2" eb="4">
      <t>シュッパツ</t>
    </rPh>
    <rPh sb="4" eb="6">
      <t>ジカン</t>
    </rPh>
    <phoneticPr fontId="2"/>
  </si>
  <si>
    <t>帰着時間</t>
    <rPh sb="0" eb="2">
      <t>キチャク</t>
    </rPh>
    <rPh sb="2" eb="4">
      <t>ジカン</t>
    </rPh>
    <phoneticPr fontId="2"/>
  </si>
  <si>
    <t>備考②</t>
    <rPh sb="0" eb="2">
      <t>ビコウ</t>
    </rPh>
    <phoneticPr fontId="2"/>
  </si>
  <si>
    <r>
      <t xml:space="preserve">人数
</t>
    </r>
    <r>
      <rPr>
        <sz val="10"/>
        <rFont val="ＭＳ Ｐゴシック"/>
        <family val="3"/>
        <charset val="128"/>
      </rPr>
      <t>(台数)</t>
    </r>
    <rPh sb="0" eb="2">
      <t>ニンズウ</t>
    </rPh>
    <rPh sb="4" eb="6">
      <t>ダイスウ</t>
    </rPh>
    <phoneticPr fontId="2"/>
  </si>
  <si>
    <t>都市名</t>
    <rPh sb="0" eb="3">
      <t>トシメイ</t>
    </rPh>
    <phoneticPr fontId="2"/>
  </si>
  <si>
    <t>【スケジュール表】</t>
    <phoneticPr fontId="2"/>
  </si>
  <si>
    <t>制作団体名：</t>
    <rPh sb="0" eb="2">
      <t>セイサク</t>
    </rPh>
    <rPh sb="2" eb="4">
      <t>ダンタイ</t>
    </rPh>
    <rPh sb="4" eb="5">
      <t>メイ</t>
    </rPh>
    <phoneticPr fontId="11"/>
  </si>
  <si>
    <t>団体所有車両</t>
    <rPh sb="0" eb="2">
      <t>ダンタイ</t>
    </rPh>
    <rPh sb="2" eb="4">
      <t>ショユウ</t>
    </rPh>
    <rPh sb="4" eb="6">
      <t>シャリョウ</t>
    </rPh>
    <phoneticPr fontId="2"/>
  </si>
  <si>
    <t>自家用車</t>
    <rPh sb="0" eb="4">
      <t>ジカヨウシャ</t>
    </rPh>
    <phoneticPr fontId="2"/>
  </si>
  <si>
    <t>車両行程表</t>
    <rPh sb="0" eb="2">
      <t>シャリョウ</t>
    </rPh>
    <rPh sb="2" eb="4">
      <t>コウテイ</t>
    </rPh>
    <rPh sb="4" eb="5">
      <t>ヒョウ</t>
    </rPh>
    <phoneticPr fontId="2"/>
  </si>
  <si>
    <t>会場名
（実施校名）</t>
    <rPh sb="0" eb="2">
      <t>カイジョウ</t>
    </rPh>
    <rPh sb="2" eb="3">
      <t>メイ</t>
    </rPh>
    <rPh sb="5" eb="7">
      <t>ジッシ</t>
    </rPh>
    <rPh sb="7" eb="9">
      <t>コウメイ</t>
    </rPh>
    <phoneticPr fontId="1"/>
  </si>
  <si>
    <t>出発地</t>
    <rPh sb="0" eb="3">
      <t>シュッパツチ</t>
    </rPh>
    <phoneticPr fontId="2"/>
  </si>
  <si>
    <t>到着地</t>
    <rPh sb="0" eb="2">
      <t>トウチャク</t>
    </rPh>
    <rPh sb="2" eb="3">
      <t>チ</t>
    </rPh>
    <phoneticPr fontId="2"/>
  </si>
  <si>
    <t>距離(km)</t>
    <rPh sb="0" eb="2">
      <t>キョリ</t>
    </rPh>
    <phoneticPr fontId="2"/>
  </si>
  <si>
    <t>レンタカー代
車両使用料</t>
    <rPh sb="5" eb="6">
      <t>ダイ</t>
    </rPh>
    <rPh sb="7" eb="9">
      <t>シャリョウ</t>
    </rPh>
    <rPh sb="9" eb="11">
      <t>シヨウ</t>
    </rPh>
    <rPh sb="11" eb="12">
      <t>リョウ</t>
    </rPh>
    <phoneticPr fontId="2"/>
  </si>
  <si>
    <t>資料
番号</t>
    <rPh sb="0" eb="2">
      <t>シリョ</t>
    </rPh>
    <rPh sb="3" eb="5">
      <t>バンゴ</t>
    </rPh>
    <phoneticPr fontId="1"/>
  </si>
  <si>
    <t>ガソリン代</t>
    <rPh sb="4" eb="5">
      <t>ダイ</t>
    </rPh>
    <phoneticPr fontId="2"/>
  </si>
  <si>
    <t>有料道路代</t>
    <rPh sb="0" eb="2">
      <t>ユウリョウ</t>
    </rPh>
    <rPh sb="2" eb="4">
      <t>ドウロ</t>
    </rPh>
    <rPh sb="4" eb="5">
      <t>ダイ</t>
    </rPh>
    <phoneticPr fontId="2"/>
  </si>
  <si>
    <t>運転手当</t>
    <rPh sb="0" eb="2">
      <t>ウンテン</t>
    </rPh>
    <rPh sb="2" eb="4">
      <t>テアテ</t>
    </rPh>
    <phoneticPr fontId="2"/>
  </si>
  <si>
    <t>駐車代</t>
    <rPh sb="0" eb="2">
      <t>チュウシャ</t>
    </rPh>
    <rPh sb="2" eb="3">
      <t>ダイ</t>
    </rPh>
    <phoneticPr fontId="2"/>
  </si>
  <si>
    <t>備考（運転者氏名）</t>
    <rPh sb="0" eb="2">
      <t>ビコウ</t>
    </rPh>
    <rPh sb="3" eb="6">
      <t>ウンテンシャ</t>
    </rPh>
    <rPh sb="6" eb="8">
      <t>シメイ</t>
    </rPh>
    <phoneticPr fontId="2"/>
  </si>
  <si>
    <t>時間</t>
    <rPh sb="0" eb="2">
      <t>ジカン</t>
    </rPh>
    <phoneticPr fontId="2"/>
  </si>
  <si>
    <t>手当</t>
    <rPh sb="0" eb="2">
      <t>テアテ</t>
    </rPh>
    <phoneticPr fontId="2"/>
  </si>
  <si>
    <t>車両経費合計：</t>
    <rPh sb="0" eb="2">
      <t>シャリョウ</t>
    </rPh>
    <rPh sb="2" eb="4">
      <t>ケイヒ</t>
    </rPh>
    <rPh sb="4" eb="6">
      <t>ゴウケイ</t>
    </rPh>
    <phoneticPr fontId="2"/>
  </si>
  <si>
    <t>運転手当確認表</t>
    <rPh sb="0" eb="2">
      <t>ウンテン</t>
    </rPh>
    <rPh sb="2" eb="4">
      <t>テアテ</t>
    </rPh>
    <rPh sb="4" eb="6">
      <t>カクニン</t>
    </rPh>
    <rPh sb="6" eb="7">
      <t>ヒョウ</t>
    </rPh>
    <phoneticPr fontId="2"/>
  </si>
  <si>
    <t>運転者氏名</t>
    <rPh sb="0" eb="2">
      <t>ウンテン</t>
    </rPh>
    <rPh sb="2" eb="3">
      <t>シャ</t>
    </rPh>
    <rPh sb="3" eb="5">
      <t>シメイ</t>
    </rPh>
    <phoneticPr fontId="2"/>
  </si>
  <si>
    <t>合計時間</t>
    <rPh sb="0" eb="2">
      <t>ゴウケイ</t>
    </rPh>
    <rPh sb="2" eb="4">
      <t>ジカン</t>
    </rPh>
    <phoneticPr fontId="2"/>
  </si>
  <si>
    <t>運転手当支払額</t>
    <rPh sb="0" eb="2">
      <t>ウンテン</t>
    </rPh>
    <rPh sb="2" eb="4">
      <t>テアテ</t>
    </rPh>
    <rPh sb="4" eb="6">
      <t>シハラ</t>
    </rPh>
    <rPh sb="6" eb="7">
      <t>ガク</t>
    </rPh>
    <phoneticPr fontId="2"/>
  </si>
  <si>
    <t>＊青色の欄には計算式が設定されていますので入力しないでください。</t>
    <rPh sb="1" eb="3">
      <t>アオイロ</t>
    </rPh>
    <rPh sb="4" eb="5">
      <t>ラン</t>
    </rPh>
    <rPh sb="7" eb="10">
      <t>ケイサンシキ</t>
    </rPh>
    <rPh sb="11" eb="13">
      <t>セッテイ</t>
    </rPh>
    <rPh sb="21" eb="23">
      <t>ニュウリョク</t>
    </rPh>
    <phoneticPr fontId="1"/>
  </si>
  <si>
    <t>レンタカー</t>
    <phoneticPr fontId="2"/>
  </si>
  <si>
    <t>日</t>
    <rPh sb="0" eb="1">
      <t>ニチ</t>
    </rPh>
    <phoneticPr fontId="2"/>
  </si>
  <si>
    <t>【見積決算比較表】</t>
    <rPh sb="1" eb="3">
      <t>ミツモリ</t>
    </rPh>
    <rPh sb="3" eb="5">
      <t>ケッサン</t>
    </rPh>
    <rPh sb="5" eb="7">
      <t>ヒカク</t>
    </rPh>
    <rPh sb="7" eb="8">
      <t>ヒョウ</t>
    </rPh>
    <phoneticPr fontId="11"/>
  </si>
  <si>
    <t>【総括表】</t>
    <rPh sb="1" eb="3">
      <t>ソウカツ</t>
    </rPh>
    <rPh sb="3" eb="4">
      <t>ヒョウ</t>
    </rPh>
    <phoneticPr fontId="2"/>
  </si>
  <si>
    <t>区分</t>
    <rPh sb="0" eb="2">
      <t>クブン</t>
    </rPh>
    <phoneticPr fontId="11"/>
  </si>
  <si>
    <t>見積確定額</t>
    <rPh sb="0" eb="2">
      <t>ミツモリ</t>
    </rPh>
    <rPh sb="2" eb="4">
      <t>カクテイ</t>
    </rPh>
    <rPh sb="4" eb="5">
      <t>ガク</t>
    </rPh>
    <phoneticPr fontId="11"/>
  </si>
  <si>
    <t>決算金額</t>
    <rPh sb="0" eb="2">
      <t>ケッサン</t>
    </rPh>
    <rPh sb="2" eb="4">
      <t>キンガク</t>
    </rPh>
    <phoneticPr fontId="11"/>
  </si>
  <si>
    <t>差引額</t>
    <rPh sb="0" eb="2">
      <t>サシヒキ</t>
    </rPh>
    <rPh sb="2" eb="3">
      <t>ガク</t>
    </rPh>
    <phoneticPr fontId="11"/>
  </si>
  <si>
    <t>見積金額</t>
    <rPh sb="0" eb="2">
      <t>ミツモリ</t>
    </rPh>
    <rPh sb="2" eb="4">
      <t>キンガク</t>
    </rPh>
    <phoneticPr fontId="11"/>
  </si>
  <si>
    <t>実支出額</t>
    <rPh sb="0" eb="4">
      <t>ジッシシュツガク</t>
    </rPh>
    <phoneticPr fontId="20"/>
  </si>
  <si>
    <t>費目</t>
    <rPh sb="0" eb="2">
      <t>ヒモク</t>
    </rPh>
    <phoneticPr fontId="11"/>
  </si>
  <si>
    <t>項目</t>
    <rPh sb="0" eb="2">
      <t>コウモク</t>
    </rPh>
    <phoneticPr fontId="11"/>
  </si>
  <si>
    <t>当初</t>
    <rPh sb="0" eb="2">
      <t>トウショ</t>
    </rPh>
    <phoneticPr fontId="11"/>
  </si>
  <si>
    <t>公演費</t>
    <rPh sb="0" eb="2">
      <t>コウエン</t>
    </rPh>
    <rPh sb="2" eb="3">
      <t>ヒ</t>
    </rPh>
    <phoneticPr fontId="20"/>
  </si>
  <si>
    <t>公演費</t>
    <rPh sb="0" eb="2">
      <t>コウエン</t>
    </rPh>
    <rPh sb="2" eb="3">
      <t>ヒ</t>
    </rPh>
    <phoneticPr fontId="11"/>
  </si>
  <si>
    <t>派遣費</t>
    <rPh sb="0" eb="2">
      <t>ハケン</t>
    </rPh>
    <rPh sb="2" eb="3">
      <t>ヒ</t>
    </rPh>
    <phoneticPr fontId="20"/>
  </si>
  <si>
    <t>文芸費</t>
    <rPh sb="0" eb="2">
      <t>ブンゲイ</t>
    </rPh>
    <rPh sb="2" eb="3">
      <t>ヒ</t>
    </rPh>
    <phoneticPr fontId="11"/>
  </si>
  <si>
    <t>一般管理費</t>
    <rPh sb="0" eb="5">
      <t>イッパンカンリヒ</t>
    </rPh>
    <phoneticPr fontId="20"/>
  </si>
  <si>
    <t>音楽費・借損料</t>
    <rPh sb="0" eb="2">
      <t>オンガク</t>
    </rPh>
    <rPh sb="2" eb="3">
      <t>ヒ</t>
    </rPh>
    <phoneticPr fontId="11"/>
  </si>
  <si>
    <t>支出計</t>
    <rPh sb="0" eb="2">
      <t>シシュツ</t>
    </rPh>
    <rPh sb="2" eb="3">
      <t>ケイ</t>
    </rPh>
    <phoneticPr fontId="20"/>
  </si>
  <si>
    <t>舞台費・消耗品費</t>
    <phoneticPr fontId="11"/>
  </si>
  <si>
    <t>収入計</t>
    <rPh sb="0" eb="2">
      <t>シュウニュウ</t>
    </rPh>
    <rPh sb="2" eb="3">
      <t>ケイ</t>
    </rPh>
    <phoneticPr fontId="20"/>
  </si>
  <si>
    <t>差引額</t>
    <rPh sb="0" eb="2">
      <t>サシヒキ</t>
    </rPh>
    <rPh sb="2" eb="3">
      <t>ガク</t>
    </rPh>
    <phoneticPr fontId="20"/>
  </si>
  <si>
    <t>プログラム作成費</t>
    <rPh sb="5" eb="7">
      <t>サクセイ</t>
    </rPh>
    <rPh sb="7" eb="8">
      <t>ヒ</t>
    </rPh>
    <phoneticPr fontId="11"/>
  </si>
  <si>
    <t>合計</t>
    <rPh sb="0" eb="2">
      <t>ゴウケイ</t>
    </rPh>
    <phoneticPr fontId="11"/>
  </si>
  <si>
    <t>派遣費</t>
    <rPh sb="0" eb="2">
      <t>ハケン</t>
    </rPh>
    <rPh sb="2" eb="3">
      <t>ヒ</t>
    </rPh>
    <phoneticPr fontId="11"/>
  </si>
  <si>
    <t>運搬費</t>
    <rPh sb="0" eb="2">
      <t>ウンパン</t>
    </rPh>
    <rPh sb="2" eb="3">
      <t>ヒ</t>
    </rPh>
    <phoneticPr fontId="11"/>
  </si>
  <si>
    <t>実施前調査日当</t>
  </si>
  <si>
    <t>実施前調査宿泊費</t>
  </si>
  <si>
    <t>実施前調査車両交通費</t>
  </si>
  <si>
    <t>WS交通費</t>
    <rPh sb="2" eb="5">
      <t>コウツウヒ</t>
    </rPh>
    <phoneticPr fontId="11"/>
  </si>
  <si>
    <t>項目(出演費・メインプログラムに係る人件費)</t>
    <rPh sb="0" eb="2">
      <t>コウモク</t>
    </rPh>
    <rPh sb="3" eb="5">
      <t>シュツエン</t>
    </rPh>
    <rPh sb="5" eb="6">
      <t>ヒ</t>
    </rPh>
    <phoneticPr fontId="11"/>
  </si>
  <si>
    <t>単位(円)，税込み</t>
    <rPh sb="6" eb="8">
      <t>ゼイコ</t>
    </rPh>
    <phoneticPr fontId="11"/>
  </si>
  <si>
    <t>WS日当</t>
    <rPh sb="2" eb="4">
      <t>ニットウ</t>
    </rPh>
    <phoneticPr fontId="11"/>
  </si>
  <si>
    <t>内訳別添</t>
    <rPh sb="0" eb="2">
      <t>ウチワケ</t>
    </rPh>
    <rPh sb="2" eb="4">
      <t>ベッテン</t>
    </rPh>
    <phoneticPr fontId="2"/>
  </si>
  <si>
    <t>合計金額</t>
    <rPh sb="0" eb="2">
      <t>ゴウケイ</t>
    </rPh>
    <rPh sb="2" eb="4">
      <t>キンガク</t>
    </rPh>
    <phoneticPr fontId="11"/>
  </si>
  <si>
    <t>発注日</t>
    <rPh sb="0" eb="3">
      <t>ハッチュ</t>
    </rPh>
    <phoneticPr fontId="1"/>
  </si>
  <si>
    <t>引取年月日</t>
    <rPh sb="0" eb="1">
      <t>ヒ</t>
    </rPh>
    <rPh sb="1" eb="2">
      <t>トr</t>
    </rPh>
    <rPh sb="2" eb="5">
      <t>ンeンンgappi</t>
    </rPh>
    <phoneticPr fontId="1"/>
  </si>
  <si>
    <t>支払年月日</t>
    <rPh sb="0" eb="5">
      <t>シハラ</t>
    </rPh>
    <phoneticPr fontId="1"/>
  </si>
  <si>
    <t>WS宿泊費</t>
    <rPh sb="2" eb="5">
      <t>シュクハクヒ</t>
    </rPh>
    <phoneticPr fontId="11"/>
  </si>
  <si>
    <t>WS車両交通費</t>
    <rPh sb="2" eb="4">
      <t>シャリョウ</t>
    </rPh>
    <rPh sb="4" eb="7">
      <t>コウツウヒ</t>
    </rPh>
    <phoneticPr fontId="11"/>
  </si>
  <si>
    <t>本公演交通費</t>
    <rPh sb="0" eb="3">
      <t>ホンコウエン</t>
    </rPh>
    <rPh sb="3" eb="6">
      <t>コウツウヒ</t>
    </rPh>
    <phoneticPr fontId="11"/>
  </si>
  <si>
    <t>本公演日当</t>
    <rPh sb="0" eb="3">
      <t>ホンコウエン</t>
    </rPh>
    <rPh sb="3" eb="5">
      <t>ニットウ</t>
    </rPh>
    <phoneticPr fontId="11"/>
  </si>
  <si>
    <t>項目(ワークショップ費(指導謝金))</t>
    <rPh sb="0" eb="2">
      <t>コウモク</t>
    </rPh>
    <rPh sb="10" eb="11">
      <t>ヒ</t>
    </rPh>
    <rPh sb="12" eb="14">
      <t>シドウ</t>
    </rPh>
    <rPh sb="14" eb="16">
      <t>シャキン</t>
    </rPh>
    <phoneticPr fontId="11"/>
  </si>
  <si>
    <t>本公演車両交通費</t>
    <rPh sb="0" eb="3">
      <t>ホンコウエン</t>
    </rPh>
    <rPh sb="3" eb="5">
      <t>シャリョウ</t>
    </rPh>
    <rPh sb="5" eb="8">
      <t>コウツウヒ</t>
    </rPh>
    <phoneticPr fontId="11"/>
  </si>
  <si>
    <t>一般管理費合計１０％以内</t>
    <rPh sb="0" eb="5">
      <t>イッパンカンリヒ</t>
    </rPh>
    <rPh sb="5" eb="7">
      <t>ゴウケイ</t>
    </rPh>
    <rPh sb="10" eb="12">
      <t>イナイ</t>
    </rPh>
    <phoneticPr fontId="2"/>
  </si>
  <si>
    <t>支出合計</t>
    <rPh sb="0" eb="2">
      <t>シシュツ</t>
    </rPh>
    <rPh sb="2" eb="4">
      <t>ゴウケイ</t>
    </rPh>
    <phoneticPr fontId="2"/>
  </si>
  <si>
    <t>収入</t>
    <rPh sb="0" eb="2">
      <t>シュウニュウ</t>
    </rPh>
    <phoneticPr fontId="2"/>
  </si>
  <si>
    <t>差引合計額</t>
    <rPh sb="0" eb="1">
      <t>サ</t>
    </rPh>
    <rPh sb="1" eb="2">
      <t>ヒ</t>
    </rPh>
    <rPh sb="2" eb="5">
      <t>ゴウケイガク</t>
    </rPh>
    <phoneticPr fontId="2"/>
  </si>
  <si>
    <t>項目(文芸費，音楽費・借損料，舞台費・消耗品費，その他経費，プログラム作成費，運搬費)</t>
    <rPh sb="0" eb="2">
      <t>コウモク</t>
    </rPh>
    <rPh sb="3" eb="5">
      <t>ブンゲイ</t>
    </rPh>
    <rPh sb="5" eb="6">
      <t>ヒ</t>
    </rPh>
    <rPh sb="7" eb="9">
      <t>オンガク</t>
    </rPh>
    <rPh sb="9" eb="10">
      <t>ヒ</t>
    </rPh>
    <rPh sb="15" eb="17">
      <t>ブタイ</t>
    </rPh>
    <rPh sb="17" eb="18">
      <t>ヒ</t>
    </rPh>
    <rPh sb="26" eb="27">
      <t>タ</t>
    </rPh>
    <rPh sb="27" eb="29">
      <t>ケイヒ</t>
    </rPh>
    <rPh sb="39" eb="41">
      <t>ウンパン</t>
    </rPh>
    <rPh sb="41" eb="42">
      <t>ヒ</t>
    </rPh>
    <phoneticPr fontId="11"/>
  </si>
  <si>
    <t>品名</t>
    <rPh sb="0" eb="2">
      <t>ヒンメイ</t>
    </rPh>
    <phoneticPr fontId="2"/>
  </si>
  <si>
    <t>摘要</t>
    <rPh sb="0" eb="2">
      <t>テキヨウ</t>
    </rPh>
    <phoneticPr fontId="2"/>
  </si>
  <si>
    <t>資料番号</t>
    <rPh sb="0" eb="2">
      <t>シリョウ</t>
    </rPh>
    <rPh sb="2" eb="4">
      <t>バンゴウ</t>
    </rPh>
    <phoneticPr fontId="2"/>
  </si>
  <si>
    <t>(備考)</t>
    <rPh sb="1" eb="3">
      <t>ビコウ</t>
    </rPh>
    <phoneticPr fontId="2"/>
  </si>
  <si>
    <t>項目(旅費)</t>
    <rPh sb="0" eb="2">
      <t>コウモク</t>
    </rPh>
    <rPh sb="3" eb="4">
      <t>リョ</t>
    </rPh>
    <rPh sb="4" eb="5">
      <t>ヒ</t>
    </rPh>
    <phoneticPr fontId="11"/>
  </si>
  <si>
    <t>対象</t>
    <rPh sb="0" eb="2">
      <t>タイショウ</t>
    </rPh>
    <phoneticPr fontId="2"/>
  </si>
  <si>
    <t>従事期間</t>
    <rPh sb="0" eb="2">
      <t>ジュウジ</t>
    </rPh>
    <rPh sb="2" eb="4">
      <t>キカン</t>
    </rPh>
    <phoneticPr fontId="11"/>
  </si>
  <si>
    <t>内訳別添</t>
    <rPh sb="0" eb="2">
      <t>ウチワケ</t>
    </rPh>
    <rPh sb="2" eb="4">
      <t>ベッテン</t>
    </rPh>
    <phoneticPr fontId="1"/>
  </si>
  <si>
    <t>内訳別添内該当項目</t>
    <rPh sb="0" eb="2">
      <t>ウチワケ</t>
    </rPh>
    <rPh sb="2" eb="4">
      <t>ベッテン</t>
    </rPh>
    <rPh sb="4" eb="5">
      <t>ナイ</t>
    </rPh>
    <rPh sb="5" eb="7">
      <t>ガイトウ</t>
    </rPh>
    <rPh sb="7" eb="9">
      <t>コウモク</t>
    </rPh>
    <phoneticPr fontId="1"/>
  </si>
  <si>
    <t>＊</t>
    <phoneticPr fontId="2"/>
  </si>
  <si>
    <t>実施前調査旅費</t>
    <phoneticPr fontId="11"/>
  </si>
  <si>
    <t>緑色の欄には選択項目を設定しています。プルダウンリストから該当項目を選択してください。</t>
    <rPh sb="0" eb="2">
      <t>ミドリイロ</t>
    </rPh>
    <rPh sb="3" eb="4">
      <t>ラン</t>
    </rPh>
    <rPh sb="6" eb="8">
      <t>センタク</t>
    </rPh>
    <rPh sb="8" eb="10">
      <t>コウモク</t>
    </rPh>
    <rPh sb="11" eb="13">
      <t>セッテイ</t>
    </rPh>
    <rPh sb="29" eb="31">
      <t>ガイトウ</t>
    </rPh>
    <rPh sb="31" eb="33">
      <t>コウモク</t>
    </rPh>
    <rPh sb="34" eb="36">
      <t>センタク</t>
    </rPh>
    <phoneticPr fontId="11"/>
  </si>
  <si>
    <t>実施前調査宿泊費</t>
    <phoneticPr fontId="11"/>
  </si>
  <si>
    <t>ワークショップ</t>
    <phoneticPr fontId="11"/>
  </si>
  <si>
    <t>WS車両交通費</t>
    <phoneticPr fontId="11"/>
  </si>
  <si>
    <t>本公演</t>
    <rPh sb="0" eb="3">
      <t>ホンコウエン</t>
    </rPh>
    <phoneticPr fontId="11"/>
  </si>
  <si>
    <t>【内訳】</t>
    <rPh sb="1" eb="3">
      <t>ウチワケ</t>
    </rPh>
    <phoneticPr fontId="2"/>
  </si>
  <si>
    <t>氏名</t>
    <rPh sb="0" eb="2">
      <t>シメイ</t>
    </rPh>
    <phoneticPr fontId="2"/>
  </si>
  <si>
    <t>ワークショップ謝金</t>
    <rPh sb="7" eb="9">
      <t>シャキン</t>
    </rPh>
    <phoneticPr fontId="2"/>
  </si>
  <si>
    <t>補助者</t>
    <rPh sb="0" eb="3">
      <t>ホジョシャ</t>
    </rPh>
    <phoneticPr fontId="2"/>
  </si>
  <si>
    <t>合計回数</t>
    <rPh sb="0" eb="2">
      <t>ゴウケイ</t>
    </rPh>
    <rPh sb="2" eb="4">
      <t>カイスウ</t>
    </rPh>
    <phoneticPr fontId="2"/>
  </si>
  <si>
    <t>＊自家用車を選択しますと、計上不可欄はグレーアウトされます。</t>
    <rPh sb="1" eb="5">
      <t>ジカヨウシャ</t>
    </rPh>
    <rPh sb="6" eb="8">
      <t>センタク</t>
    </rPh>
    <rPh sb="13" eb="15">
      <t>ケイジョウ</t>
    </rPh>
    <rPh sb="15" eb="17">
      <t>フカ</t>
    </rPh>
    <rPh sb="17" eb="18">
      <t>ラン</t>
    </rPh>
    <phoneticPr fontId="11"/>
  </si>
  <si>
    <t>算出根拠</t>
    <rPh sb="0" eb="4">
      <t>サンシュツコンキョ</t>
    </rPh>
    <phoneticPr fontId="1"/>
  </si>
  <si>
    <t>実施前調査交通費</t>
    <phoneticPr fontId="11"/>
  </si>
  <si>
    <t>実施前調査車両交通費</t>
    <phoneticPr fontId="11"/>
  </si>
  <si>
    <t>実施前調査日当</t>
    <rPh sb="5" eb="7">
      <t>ニットウ</t>
    </rPh>
    <phoneticPr fontId="11"/>
  </si>
  <si>
    <t>WS交通費</t>
    <phoneticPr fontId="11"/>
  </si>
  <si>
    <t>本公演交通費</t>
    <phoneticPr fontId="11"/>
  </si>
  <si>
    <t>本公演車両交通費</t>
    <phoneticPr fontId="11"/>
  </si>
  <si>
    <t>本公演日当</t>
    <rPh sb="3" eb="5">
      <t>ニットウ</t>
    </rPh>
    <phoneticPr fontId="11"/>
  </si>
  <si>
    <t>本公演車宿泊費</t>
    <rPh sb="4" eb="7">
      <t>シュクハクヒ</t>
    </rPh>
    <phoneticPr fontId="11"/>
  </si>
  <si>
    <t>実施前調査交通費</t>
    <phoneticPr fontId="11"/>
  </si>
  <si>
    <t>本公演宿泊費</t>
    <rPh sb="0" eb="3">
      <t>ホンコウエン</t>
    </rPh>
    <phoneticPr fontId="11"/>
  </si>
  <si>
    <t>青色の欄には計算式が設定されていますので入力しないでください。</t>
    <phoneticPr fontId="11"/>
  </si>
  <si>
    <t>各従事者別支払額
（合計）</t>
    <rPh sb="0" eb="5">
      <t>カクジュウジシャベツ</t>
    </rPh>
    <rPh sb="5" eb="8">
      <t>シハライガク</t>
    </rPh>
    <rPh sb="10" eb="12">
      <t>ゴウケイ</t>
    </rPh>
    <phoneticPr fontId="2"/>
  </si>
  <si>
    <t>時間</t>
    <rPh sb="0" eb="2">
      <t>ジカン</t>
    </rPh>
    <phoneticPr fontId="1"/>
  </si>
  <si>
    <t>総対応時間</t>
    <rPh sb="0" eb="5">
      <t>ソウタイオウジカン</t>
    </rPh>
    <phoneticPr fontId="1"/>
  </si>
  <si>
    <t>総対応時間</t>
    <rPh sb="0" eb="5">
      <t>ソウタイオウジカン</t>
    </rPh>
    <phoneticPr fontId="2"/>
  </si>
  <si>
    <t>事前打ち合わせ謝金</t>
    <rPh sb="0" eb="3">
      <t>ジゼンウ</t>
    </rPh>
    <rPh sb="4" eb="5">
      <t>ア</t>
    </rPh>
    <rPh sb="7" eb="9">
      <t>シャキン</t>
    </rPh>
    <phoneticPr fontId="1"/>
  </si>
  <si>
    <t>(団体印)</t>
    <rPh sb="1" eb="4">
      <t>ダンタイイン</t>
    </rPh>
    <phoneticPr fontId="1"/>
  </si>
  <si>
    <t>検算：</t>
    <rPh sb="0" eb="2">
      <t>ケンザン</t>
    </rPh>
    <phoneticPr fontId="1"/>
  </si>
  <si>
    <t>様式４－付属２</t>
    <rPh sb="4" eb="6">
      <t>フゾク</t>
    </rPh>
    <phoneticPr fontId="2"/>
  </si>
  <si>
    <t>様式４－付属３</t>
    <rPh sb="4" eb="6">
      <t>フゾク</t>
    </rPh>
    <phoneticPr fontId="2"/>
  </si>
  <si>
    <t>様式４－付属４</t>
    <rPh sb="4" eb="6">
      <t>フゾク</t>
    </rPh>
    <phoneticPr fontId="2"/>
  </si>
  <si>
    <t>様式４－付属５</t>
    <rPh sb="4" eb="6">
      <t>フゾク</t>
    </rPh>
    <phoneticPr fontId="2"/>
  </si>
  <si>
    <t>派遣期間</t>
    <rPh sb="0" eb="2">
      <t>ハケン</t>
    </rPh>
    <rPh sb="2" eb="4">
      <t>キカン</t>
    </rPh>
    <phoneticPr fontId="2"/>
  </si>
  <si>
    <t>所属</t>
    <rPh sb="0" eb="2">
      <t>ショゾク</t>
    </rPh>
    <phoneticPr fontId="2"/>
  </si>
  <si>
    <t>氏名
(芸名)</t>
    <rPh sb="0" eb="2">
      <t>シメイ</t>
    </rPh>
    <phoneticPr fontId="2"/>
  </si>
  <si>
    <t>役職</t>
    <rPh sb="0" eb="2">
      <t>ヤクショク</t>
    </rPh>
    <phoneticPr fontId="2"/>
  </si>
  <si>
    <t>スタッフ</t>
    <phoneticPr fontId="2"/>
  </si>
  <si>
    <t>本公演
メインプログラム</t>
    <rPh sb="0" eb="3">
      <t>ホンコウエン</t>
    </rPh>
    <phoneticPr fontId="2"/>
  </si>
  <si>
    <t>※団体の公演期間を記載の上、移動日は△、公演日（ＷＳ日）は〇を記載してください。</t>
    <phoneticPr fontId="1"/>
  </si>
  <si>
    <t>出演者</t>
    <phoneticPr fontId="2"/>
  </si>
  <si>
    <t>○</t>
    <phoneticPr fontId="1"/>
  </si>
  <si>
    <t>△</t>
    <phoneticPr fontId="1"/>
  </si>
  <si>
    <t>派遣期間</t>
    <phoneticPr fontId="2"/>
  </si>
  <si>
    <t>※主指導者は所属欄に◎をつけてください。</t>
    <rPh sb="1" eb="2">
      <t>シュ</t>
    </rPh>
    <rPh sb="2" eb="5">
      <t>シドウシャ</t>
    </rPh>
    <rPh sb="6" eb="8">
      <t>ショゾク</t>
    </rPh>
    <rPh sb="8" eb="9">
      <t>ラン</t>
    </rPh>
    <phoneticPr fontId="2"/>
  </si>
  <si>
    <t>派遣期間</t>
    <phoneticPr fontId="2"/>
  </si>
  <si>
    <t>氏名
(芸名)</t>
    <rPh sb="0" eb="2">
      <t>シメイ</t>
    </rPh>
    <rPh sb="4" eb="6">
      <t>ゲイメイ</t>
    </rPh>
    <phoneticPr fontId="2"/>
  </si>
  <si>
    <t>ワークショップ</t>
    <phoneticPr fontId="2"/>
  </si>
  <si>
    <t>打ち合わせ・調査</t>
    <rPh sb="0" eb="1">
      <t>ウ</t>
    </rPh>
    <rPh sb="2" eb="3">
      <t>ア</t>
    </rPh>
    <rPh sb="6" eb="8">
      <t>チョウサ</t>
    </rPh>
    <phoneticPr fontId="2"/>
  </si>
  <si>
    <t>標準</t>
    <rPh sb="0" eb="2">
      <t>ヒョウジュン</t>
    </rPh>
    <phoneticPr fontId="2"/>
  </si>
  <si>
    <t>制作団体名</t>
  </si>
  <si>
    <t>公演団体名</t>
  </si>
  <si>
    <t>実施校等</t>
    <rPh sb="0" eb="3">
      <t>ジッシコウ</t>
    </rPh>
    <rPh sb="3" eb="4">
      <t>トウ</t>
    </rPh>
    <phoneticPr fontId="2"/>
  </si>
  <si>
    <t>ワークショップ日程</t>
  </si>
  <si>
    <t>本公演(メインプログラム)日程</t>
    <rPh sb="0" eb="3">
      <t>ホンコウエン</t>
    </rPh>
    <phoneticPr fontId="2"/>
  </si>
  <si>
    <t>都道府県</t>
  </si>
  <si>
    <t>実施校ID</t>
    <rPh sb="0" eb="2">
      <t>ジッシ</t>
    </rPh>
    <rPh sb="2" eb="3">
      <t>コウ</t>
    </rPh>
    <phoneticPr fontId="2"/>
  </si>
  <si>
    <t>実施校名</t>
    <rPh sb="3" eb="4">
      <t>メイ</t>
    </rPh>
    <phoneticPr fontId="2"/>
  </si>
  <si>
    <t>プログラム記号</t>
    <rPh sb="5" eb="7">
      <t>キゴウ</t>
    </rPh>
    <phoneticPr fontId="2"/>
  </si>
  <si>
    <t>実施月日</t>
  </si>
  <si>
    <t>曜日</t>
  </si>
  <si>
    <t>実施時間</t>
    <rPh sb="0" eb="2">
      <t>ジッシ</t>
    </rPh>
    <phoneticPr fontId="2"/>
  </si>
  <si>
    <t>参加対象クラス(学年)</t>
    <rPh sb="0" eb="2">
      <t>サンカ</t>
    </rPh>
    <rPh sb="2" eb="4">
      <t>タイショウ</t>
    </rPh>
    <rPh sb="8" eb="10">
      <t>ガクネン</t>
    </rPh>
    <phoneticPr fontId="2"/>
  </si>
  <si>
    <t>参加予定人数</t>
    <rPh sb="0" eb="6">
      <t>サンカヨテイニンズウ</t>
    </rPh>
    <phoneticPr fontId="2"/>
  </si>
  <si>
    <t>会場</t>
  </si>
  <si>
    <t>具体的な実施内容</t>
    <rPh sb="0" eb="3">
      <t>グタイテキ</t>
    </rPh>
    <rPh sb="4" eb="8">
      <t>ジッシナイヨウ</t>
    </rPh>
    <phoneticPr fontId="2"/>
  </si>
  <si>
    <t>開始時間</t>
  </si>
  <si>
    <t>政令指定都市</t>
  </si>
  <si>
    <t>その他特記すべき事項</t>
    <rPh sb="2" eb="5">
      <t>タトッキ</t>
    </rPh>
    <rPh sb="8" eb="10">
      <t>ジコウ</t>
    </rPh>
    <phoneticPr fontId="2"/>
  </si>
  <si>
    <t>事前調査に係る経費</t>
    <rPh sb="0" eb="4">
      <t>ジゼンチョウサ</t>
    </rPh>
    <rPh sb="5" eb="6">
      <t>カカ</t>
    </rPh>
    <rPh sb="7" eb="9">
      <t>ケイヒ</t>
    </rPh>
    <phoneticPr fontId="11"/>
  </si>
  <si>
    <t>様式４－付属１</t>
    <rPh sb="0" eb="2">
      <t>ヨウシキ</t>
    </rPh>
    <rPh sb="4" eb="6">
      <t>フゾク</t>
    </rPh>
    <phoneticPr fontId="2"/>
  </si>
  <si>
    <t>計上項目</t>
    <rPh sb="0" eb="4">
      <t>ケイジョウコウモク</t>
    </rPh>
    <phoneticPr fontId="2"/>
  </si>
  <si>
    <t>様式4</t>
    <rPh sb="0" eb="2">
      <t>ヨウシキ</t>
    </rPh>
    <phoneticPr fontId="2"/>
  </si>
  <si>
    <t>出演料</t>
    <rPh sb="0" eb="2">
      <t>シュツエン</t>
    </rPh>
    <rPh sb="2" eb="3">
      <t>リョウ</t>
    </rPh>
    <phoneticPr fontId="11"/>
  </si>
  <si>
    <t>事前打合せ・ワークショップ費</t>
    <rPh sb="13" eb="14">
      <t>ヒ</t>
    </rPh>
    <phoneticPr fontId="11"/>
  </si>
  <si>
    <t>事前打合せ交通費</t>
  </si>
  <si>
    <t>事前打合せ車両交通費</t>
  </si>
  <si>
    <t>事前打合せ宿泊費</t>
  </si>
  <si>
    <t>具体的な実施予定内容</t>
    <rPh sb="0" eb="3">
      <t>グタイテキ</t>
    </rPh>
    <rPh sb="4" eb="6">
      <t>ジッシ</t>
    </rPh>
    <rPh sb="6" eb="8">
      <t>ヨテイ</t>
    </rPh>
    <rPh sb="8" eb="10">
      <t>ナイヨウ</t>
    </rPh>
    <phoneticPr fontId="2"/>
  </si>
  <si>
    <t>実施時間</t>
    <rPh sb="0" eb="2">
      <t>ジッシ</t>
    </rPh>
    <phoneticPr fontId="1"/>
  </si>
  <si>
    <t>様式２</t>
    <rPh sb="0" eb="2">
      <t>ヨウシキ</t>
    </rPh>
    <phoneticPr fontId="2"/>
  </si>
  <si>
    <t>令和４年度　文化芸術による子供育成推進事業―ユニバーサル公演事業―見積書</t>
    <rPh sb="17" eb="19">
      <t>スイシン</t>
    </rPh>
    <rPh sb="30" eb="32">
      <t>ジギョウ</t>
    </rPh>
    <rPh sb="33" eb="36">
      <t>ミツモリショ</t>
    </rPh>
    <phoneticPr fontId="2"/>
  </si>
  <si>
    <t>【様式１】　令和４年度 文化芸術による子供育成推進事業―ユニバーサル公演―実施計画書</t>
    <rPh sb="1" eb="3">
      <t>ヨウシキ</t>
    </rPh>
    <rPh sb="23" eb="25">
      <t>スイシン</t>
    </rPh>
    <rPh sb="37" eb="42">
      <t>ジッシケイカクショ</t>
    </rPh>
    <phoneticPr fontId="2"/>
  </si>
  <si>
    <t>【様式３】　 令和４年度　文化芸術による子供育成推進事業―ユニバーサル公演事業―公演完了報告書</t>
    <rPh sb="1" eb="3">
      <t>ヨウシキ</t>
    </rPh>
    <rPh sb="40" eb="42">
      <t>コウエン</t>
    </rPh>
    <rPh sb="42" eb="44">
      <t>カンリョウ</t>
    </rPh>
    <rPh sb="44" eb="47">
      <t>ホウコクショ</t>
    </rPh>
    <rPh sb="46" eb="47">
      <t>ショ</t>
    </rPh>
    <phoneticPr fontId="2"/>
  </si>
  <si>
    <t>令和４年度　文化芸術による子供育成推進事業―ユニバーサル公演事業―精算報告書(委託業務完了報告書)</t>
    <rPh sb="33" eb="35">
      <t>セイサン</t>
    </rPh>
    <rPh sb="39" eb="41">
      <t>イタク</t>
    </rPh>
    <rPh sb="41" eb="43">
      <t>ギョウム</t>
    </rPh>
    <rPh sb="43" eb="45">
      <t>カンリョウ</t>
    </rPh>
    <rPh sb="45" eb="48">
      <t>ホウコクショ</t>
    </rPh>
    <phoneticPr fontId="2"/>
  </si>
  <si>
    <t>令和４年度　文化芸術による子供育成推進事業―ユニバーサル公演事業―従事者表</t>
    <rPh sb="33" eb="36">
      <t>ジュウジシャ</t>
    </rPh>
    <rPh sb="36" eb="37">
      <t>ヒョウ</t>
    </rPh>
    <phoneticPr fontId="2"/>
  </si>
  <si>
    <t>　　　※団体の公演期間を記載の上、移動日と待機日は△、公演日（ＷＳ日）または業務発生日は〇を記載してください。</t>
    <rPh sb="21" eb="23">
      <t>タイキ</t>
    </rPh>
    <rPh sb="23" eb="24">
      <t>ビ</t>
    </rPh>
    <rPh sb="38" eb="43">
      <t>ギョウムハッセイビ</t>
    </rPh>
    <phoneticPr fontId="1"/>
  </si>
  <si>
    <t>令和４年度　文化芸術による子供育成推進事業―ユニバーサル公演事業―
出演料・メインプログラムに係る人件費内訳</t>
    <rPh sb="34" eb="36">
      <t>シュツエン</t>
    </rPh>
    <rPh sb="36" eb="37">
      <t>リョウ</t>
    </rPh>
    <rPh sb="47" eb="48">
      <t>カカ</t>
    </rPh>
    <rPh sb="49" eb="52">
      <t>ジンケンヒ</t>
    </rPh>
    <rPh sb="52" eb="54">
      <t>ウチワケ</t>
    </rPh>
    <phoneticPr fontId="2"/>
  </si>
  <si>
    <t>令和４年度　文化芸術による子供育成推進事業―ユニバーサル公演事業―　旅費算定基礎表</t>
    <rPh sb="34" eb="36">
      <t>リョヒ</t>
    </rPh>
    <rPh sb="36" eb="38">
      <t>サンテイ</t>
    </rPh>
    <rPh sb="38" eb="40">
      <t>キソ</t>
    </rPh>
    <rPh sb="40" eb="41">
      <t>ヒョウ</t>
    </rPh>
    <phoneticPr fontId="2"/>
  </si>
  <si>
    <t>令和４年度　文化芸術による子供育成推進事業―ユニバーサル公演事業―　車両行程表兼運転手当支払確認書</t>
    <rPh sb="34" eb="36">
      <t>シャリョウ</t>
    </rPh>
    <rPh sb="36" eb="39">
      <t>コウテイヒョウ</t>
    </rPh>
    <rPh sb="39" eb="40">
      <t>ケン</t>
    </rPh>
    <rPh sb="40" eb="42">
      <t>ウンテン</t>
    </rPh>
    <rPh sb="42" eb="44">
      <t>テアテ</t>
    </rPh>
    <rPh sb="44" eb="46">
      <t>シハライ</t>
    </rPh>
    <rPh sb="46" eb="49">
      <t>カクニンショ</t>
    </rPh>
    <phoneticPr fontId="2"/>
  </si>
  <si>
    <t>令和４年度　文化芸術による子供育成推進事業―ユニバーサル公演事業―
文化庁規定に基づく謝金及日当の支払明細</t>
    <rPh sb="34" eb="39">
      <t>ブンカチョウキテイ</t>
    </rPh>
    <rPh sb="40" eb="41">
      <t>モトシャキンオヨニットウシハライメイサイ</t>
    </rPh>
    <phoneticPr fontId="2"/>
  </si>
  <si>
    <t>事前打ち合わせ日当</t>
    <rPh sb="0" eb="3">
      <t>ジゼンウ</t>
    </rPh>
    <rPh sb="4" eb="5">
      <t>ア</t>
    </rPh>
    <rPh sb="7" eb="9">
      <t>ニットウ</t>
    </rPh>
    <phoneticPr fontId="1"/>
  </si>
  <si>
    <t>ワークショップ日当</t>
    <rPh sb="7" eb="9">
      <t>ニットウ</t>
    </rPh>
    <phoneticPr fontId="1"/>
  </si>
  <si>
    <t>本公演日当</t>
    <rPh sb="0" eb="5">
      <t>ホンコウエンニットウ</t>
    </rPh>
    <phoneticPr fontId="1"/>
  </si>
  <si>
    <t>事前打合せに係る経費</t>
    <rPh sb="0" eb="2">
      <t>ジゼン</t>
    </rPh>
    <rPh sb="2" eb="4">
      <t>ウチアワ</t>
    </rPh>
    <rPh sb="6" eb="7">
      <t>カカ</t>
    </rPh>
    <rPh sb="8" eb="10">
      <t>ケイヒ</t>
    </rPh>
    <phoneticPr fontId="11"/>
  </si>
  <si>
    <t>実施校の状況と
児童の体験や理解を深めるために工夫した点</t>
    <rPh sb="0" eb="2">
      <t>ジッシ</t>
    </rPh>
    <rPh sb="2" eb="3">
      <t>コウ</t>
    </rPh>
    <rPh sb="4" eb="6">
      <t>ジョウキョウ</t>
    </rPh>
    <rPh sb="8" eb="10">
      <t>ジドウ</t>
    </rPh>
    <rPh sb="11" eb="13">
      <t>タイケン</t>
    </rPh>
    <rPh sb="14" eb="16">
      <t>リカイ</t>
    </rPh>
    <rPh sb="17" eb="18">
      <t>フカ</t>
    </rPh>
    <rPh sb="23" eb="25">
      <t>クフウ</t>
    </rPh>
    <rPh sb="27" eb="28">
      <t>テン</t>
    </rPh>
    <phoneticPr fontId="2"/>
  </si>
  <si>
    <t>行程の種類：</t>
    <rPh sb="0" eb="2">
      <t>コウテイ</t>
    </rPh>
    <rPh sb="3" eb="5">
      <t>シュルイ</t>
    </rPh>
    <phoneticPr fontId="1"/>
  </si>
  <si>
    <t>その他経費・ユニバーサル対応費</t>
    <rPh sb="2" eb="3">
      <t>タ</t>
    </rPh>
    <rPh sb="3" eb="5">
      <t>ケイヒ</t>
    </rPh>
    <phoneticPr fontId="11"/>
  </si>
  <si>
    <t>事前打合せ日当</t>
    <phoneticPr fontId="1"/>
  </si>
  <si>
    <t>事前打合せ</t>
    <phoneticPr fontId="11"/>
  </si>
  <si>
    <t>事前打合せ車両交通費</t>
    <phoneticPr fontId="11"/>
  </si>
  <si>
    <t>事前打合せ交通費</t>
    <phoneticPr fontId="11"/>
  </si>
  <si>
    <t>事前打合せ日当</t>
    <rPh sb="5" eb="7">
      <t>ニットウ</t>
    </rPh>
    <phoneticPr fontId="11"/>
  </si>
  <si>
    <t>事前打合せ宿泊費</t>
    <phoneticPr fontId="11"/>
  </si>
  <si>
    <t>WS</t>
    <phoneticPr fontId="1"/>
  </si>
  <si>
    <t>本公演</t>
    <rPh sb="0" eb="3">
      <t>ホンコウエン</t>
    </rPh>
    <phoneticPr fontId="1"/>
  </si>
  <si>
    <t>区分</t>
    <rPh sb="0" eb="2">
      <t>クブン</t>
    </rPh>
    <phoneticPr fontId="1"/>
  </si>
  <si>
    <t>打合せ</t>
    <rPh sb="0" eb="2">
      <t>ウチアワ</t>
    </rPh>
    <phoneticPr fontId="1"/>
  </si>
  <si>
    <t>検算</t>
    <rPh sb="0" eb="2">
      <t>ケンザン</t>
    </rPh>
    <phoneticPr fontId="1"/>
  </si>
  <si>
    <t>車両使用目的</t>
    <rPh sb="0" eb="2">
      <t>シャリョウ</t>
    </rPh>
    <rPh sb="2" eb="4">
      <t>シヨウ</t>
    </rPh>
    <rPh sb="4" eb="6">
      <t>モクテキ</t>
    </rPh>
    <phoneticPr fontId="1"/>
  </si>
  <si>
    <t>(団体名)
＊＊＊＊＊＊＊＊＊＊＊＊＊＊</t>
    <rPh sb="1" eb="4">
      <t>ダンタイメイ</t>
    </rPh>
    <phoneticPr fontId="1"/>
  </si>
  <si>
    <t>(団体代表者名)
＊＊　＊＊＊</t>
    <rPh sb="1" eb="7">
      <t>ダンタイダイヒョウシャメイ</t>
    </rPh>
    <phoneticPr fontId="1"/>
  </si>
  <si>
    <t>支払額合計</t>
    <phoneticPr fontId="1"/>
  </si>
  <si>
    <t>概算払の有無</t>
    <rPh sb="0" eb="3">
      <t>ガイサンバラ</t>
    </rPh>
    <rPh sb="4" eb="6">
      <t>ウム</t>
    </rPh>
    <phoneticPr fontId="1"/>
  </si>
  <si>
    <t>参加人数</t>
    <rPh sb="0" eb="2">
      <t>サンカ</t>
    </rPh>
    <rPh sb="2" eb="4">
      <t>ニンズウ</t>
    </rPh>
    <phoneticPr fontId="2"/>
  </si>
  <si>
    <t>●</t>
    <phoneticPr fontId="1"/>
  </si>
  <si>
    <t>●</t>
    <phoneticPr fontId="1"/>
  </si>
  <si>
    <t xml:space="preserve">(団体所在地)
</t>
    <rPh sb="1" eb="6">
      <t>ダンタイショザイチ</t>
    </rPh>
    <phoneticPr fontId="1"/>
  </si>
  <si>
    <t>(発行日)　令和　年　　月　日</t>
    <rPh sb="1" eb="4">
      <t>ハッコウビ</t>
    </rPh>
    <rPh sb="6" eb="8">
      <t>レイワ</t>
    </rPh>
    <rPh sb="9" eb="10">
      <t>ネン</t>
    </rPh>
    <rPh sb="12" eb="13">
      <t>ガツ</t>
    </rPh>
    <rPh sb="14" eb="15">
      <t>ニチ</t>
    </rPh>
    <phoneticPr fontId="1"/>
  </si>
  <si>
    <r>
      <t>令和４年度　文化芸術による子供育成推進事業―ユニバーサル公演事業―
文化庁規定に基づく謝金及び日当を</t>
    </r>
    <r>
      <rPr>
        <sz val="11"/>
        <color rgb="FFFF0000"/>
        <rFont val="ＭＳ ゴシック"/>
        <family val="3"/>
        <charset val="128"/>
      </rPr>
      <t>令和　年　月　日付</t>
    </r>
    <r>
      <rPr>
        <sz val="11"/>
        <rFont val="ＭＳ ゴシック"/>
        <family val="3"/>
        <charset val="128"/>
      </rPr>
      <t>で下記の通り支払いました。</t>
    </r>
    <rPh sb="50" eb="52">
      <t>レイワ</t>
    </rPh>
    <rPh sb="53" eb="54">
      <t>ネン</t>
    </rPh>
    <rPh sb="55" eb="56">
      <t>ガツ</t>
    </rPh>
    <rPh sb="57" eb="59">
      <t>ニチヅケ</t>
    </rPh>
    <rPh sb="60" eb="62">
      <t>カキ</t>
    </rPh>
    <rPh sb="63" eb="64">
      <t>トオ</t>
    </rPh>
    <rPh sb="65" eb="67">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</si>
</sst>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_);[Red]\(#,##0\)"/>
    <numFmt numFmtId="177" formatCode="m/d;@"/>
    <numFmt numFmtId="178" formatCode="#,##0&quot;円&quot;"/>
    <numFmt numFmtId="179" formatCode="#,##0_ "/>
    <numFmt numFmtId="180" formatCode="#,##0&quot;回&quot;"/>
    <numFmt numFmtId="181" formatCode="0;\-0;;@"/>
    <numFmt numFmtId="182" formatCode="0.0&quot;km&quot;_ "/>
    <numFmt numFmtId="183" formatCode="m&quot;月&quot;d&quot;日&quot;;@"/>
    <numFmt numFmtId="184" formatCode="0.0&quot;km&quot;"/>
    <numFmt numFmtId="185" formatCode="m&quot;月&quot;d&quot;日&quot;;;;"/>
    <numFmt numFmtId="186" formatCode="h:mm;@"/>
    <numFmt numFmtId="187" formatCode="aaa"/>
    <numFmt numFmtId="188" formatCode="0_);[Red]\(0\)"/>
    <numFmt numFmtId="189" formatCode="General&quot;人&quot;"/>
  </numFmts>
  <fonts count="58">
    <font>
      <sz val="9"/>
      <color theme="1"/>
      <name val="Meiryo UI"/>
      <family val="3"/>
      <charset val="128"/>
    </font>
    <font>
      <sz val="6"/>
      <name val="Meiryo UI"/>
      <family val="3"/>
      <charset val="128"/>
    </font>
    <font>
      <sz val="6"/>
      <name val="ＭＳ Ｐゴシック"/>
      <family val="3"/>
      <charset val="128"/>
    </font>
    <font>
      <b/>
      <sz val="10"/>
      <name val="ＭＳ Ｐゴシック"/>
      <family val="3"/>
      <charset val="128"/>
    </font>
    <font>
      <sz val="11"/>
      <name val="ＭＳ Ｐゴシック"/>
      <family val="3"/>
      <charset val="128"/>
    </font>
    <font>
      <b/>
      <sz val="14"/>
      <color indexed="9"/>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8"/>
      <name val="ＭＳ Ｐゴシック"/>
      <family val="3"/>
      <charset val="128"/>
    </font>
    <font>
      <sz val="6"/>
      <name val="游ゴシック"/>
      <family val="3"/>
      <charset val="128"/>
    </font>
    <font>
      <sz val="10"/>
      <color indexed="9"/>
      <name val="細明朝体"/>
      <family val="3"/>
      <charset val="128"/>
    </font>
    <font>
      <sz val="12"/>
      <name val="ＭＳ Ｐゴシック"/>
      <family val="3"/>
      <charset val="128"/>
    </font>
    <font>
      <b/>
      <sz val="13"/>
      <name val="ＭＳ Ｐゴシック"/>
      <family val="3"/>
      <charset val="128"/>
    </font>
    <font>
      <sz val="9"/>
      <name val="ＭＳ Ｐゴシック"/>
      <family val="3"/>
      <charset val="128"/>
    </font>
    <font>
      <sz val="9.5"/>
      <name val="ＭＳ Ｐゴシック"/>
      <family val="3"/>
      <charset val="128"/>
    </font>
    <font>
      <b/>
      <sz val="9"/>
      <name val="ＭＳ Ｐゴシック"/>
      <family val="3"/>
      <charset val="128"/>
    </font>
    <font>
      <b/>
      <sz val="11"/>
      <color indexed="8"/>
      <name val="ＭＳ Ｐゴシック"/>
      <family val="3"/>
      <charset val="128"/>
    </font>
    <font>
      <b/>
      <sz val="12"/>
      <color indexed="8"/>
      <name val="ＭＳ Ｐゴシック"/>
      <family val="3"/>
      <charset val="128"/>
    </font>
    <font>
      <b/>
      <sz val="18"/>
      <color indexed="56"/>
      <name val="ＭＳ Ｐゴシック"/>
      <family val="3"/>
      <charset val="128"/>
    </font>
    <font>
      <sz val="11"/>
      <color indexed="8"/>
      <name val="ＭＳ Ｐゴシック"/>
      <family val="3"/>
      <charset val="128"/>
    </font>
    <font>
      <sz val="14"/>
      <color indexed="8"/>
      <name val="ＭＳ Ｐゴシック"/>
      <family val="3"/>
      <charset val="128"/>
    </font>
    <font>
      <b/>
      <sz val="14"/>
      <color indexed="8"/>
      <name val="ＭＳ Ｐゴシック"/>
      <family val="3"/>
      <charset val="128"/>
    </font>
    <font>
      <sz val="11"/>
      <name val="ＭＳ ゴシック"/>
      <family val="3"/>
      <charset val="128"/>
    </font>
    <font>
      <b/>
      <sz val="11"/>
      <name val="ＭＳ ゴシック"/>
      <family val="3"/>
      <charset val="128"/>
    </font>
    <font>
      <b/>
      <sz val="9"/>
      <name val="ＭＳ ゴシック"/>
      <family val="3"/>
      <charset val="128"/>
    </font>
    <font>
      <sz val="9"/>
      <color theme="1"/>
      <name val="Meiryo UI"/>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1"/>
      <color theme="0" tint="-0.499984740745262"/>
      <name val="ＭＳ Ｐゴシック"/>
      <family val="3"/>
      <charset val="128"/>
    </font>
    <font>
      <sz val="11"/>
      <color rgb="FF0000FF"/>
      <name val="ＭＳ Ｐゴシック"/>
      <family val="3"/>
      <charset val="128"/>
    </font>
    <font>
      <sz val="11"/>
      <color theme="1"/>
      <name val="ＭＳ Ｐゴシック"/>
      <family val="3"/>
      <charset val="128"/>
    </font>
    <font>
      <b/>
      <sz val="11"/>
      <color theme="1"/>
      <name val="ＭＳ Ｐゴシック"/>
      <family val="3"/>
      <charset val="128"/>
    </font>
    <font>
      <sz val="11"/>
      <color theme="1"/>
      <name val="ＭＳ ゴシック"/>
      <family val="3"/>
      <charset val="128"/>
    </font>
    <font>
      <sz val="11"/>
      <color rgb="FF0000FF"/>
      <name val="ＭＳ ゴシック"/>
      <family val="3"/>
      <charset val="128"/>
    </font>
    <font>
      <b/>
      <sz val="14"/>
      <color theme="0"/>
      <name val="ＭＳ Ｐゴシック"/>
      <family val="3"/>
      <charset val="128"/>
    </font>
    <font>
      <sz val="11"/>
      <color rgb="FF0000FF"/>
      <name val="游ゴシック"/>
      <family val="3"/>
      <charset val="128"/>
      <scheme val="minor"/>
    </font>
    <font>
      <b/>
      <sz val="14"/>
      <color theme="1"/>
      <name val="ＭＳ Ｐゴシック"/>
      <family val="3"/>
      <charset val="128"/>
    </font>
    <font>
      <sz val="9"/>
      <name val="Meiryo UI"/>
      <family val="3"/>
      <charset val="128"/>
    </font>
    <font>
      <sz val="9"/>
      <name val="ＭＳ ゴシック"/>
      <family val="3"/>
      <charset val="128"/>
    </font>
    <font>
      <sz val="12"/>
      <color theme="1"/>
      <name val="游ゴシック"/>
      <family val="3"/>
      <charset val="128"/>
      <scheme val="minor"/>
    </font>
    <font>
      <sz val="14"/>
      <color indexed="8"/>
      <name val="HGP創英角ｺﾞｼｯｸUB"/>
      <family val="3"/>
      <charset val="128"/>
    </font>
    <font>
      <sz val="10.5"/>
      <color indexed="8"/>
      <name val="HGPｺﾞｼｯｸE"/>
      <family val="3"/>
      <charset val="128"/>
    </font>
    <font>
      <sz val="14"/>
      <color indexed="8"/>
      <name val="HGPｺﾞｼｯｸE"/>
      <family val="3"/>
      <charset val="128"/>
    </font>
    <font>
      <sz val="10"/>
      <color indexed="8"/>
      <name val="HGPｺﾞｼｯｸE"/>
      <family val="3"/>
      <charset val="128"/>
    </font>
    <font>
      <sz val="10.5"/>
      <color indexed="8"/>
      <name val="Century"/>
      <family val="1"/>
    </font>
    <font>
      <sz val="11"/>
      <color rgb="FFFF0000"/>
      <name val="ＭＳ ゴシック"/>
      <family val="3"/>
      <charset val="128"/>
    </font>
    <font>
      <b/>
      <sz val="18"/>
      <name val="ＭＳ Ｐゴシック"/>
      <family val="3"/>
      <charset val="128"/>
    </font>
    <font>
      <sz val="16"/>
      <name val="ＭＳ Ｐゴシック"/>
      <family val="3"/>
      <charset val="128"/>
    </font>
    <font>
      <sz val="14"/>
      <color rgb="FF000000"/>
      <name val="ＭＳ Ｐ明朝"/>
      <family val="1"/>
      <charset val="128"/>
    </font>
    <font>
      <sz val="14"/>
      <name val="ＭＳ Ｐ明朝"/>
      <family val="1"/>
      <charset val="128"/>
    </font>
    <font>
      <sz val="14"/>
      <color indexed="8"/>
      <name val="ＭＳ Ｐ明朝"/>
      <family val="1"/>
      <charset val="128"/>
    </font>
    <font>
      <sz val="12"/>
      <color indexed="8"/>
      <name val="HGPｺﾞｼｯｸE"/>
      <family val="3"/>
      <charset val="128"/>
    </font>
    <font>
      <sz val="14"/>
      <color rgb="FF0000FF"/>
      <name val="游ゴシック"/>
      <family val="3"/>
      <charset val="128"/>
      <scheme val="minor"/>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4" tint="0.39997558519241921"/>
        <bgColor indexed="64"/>
      </patternFill>
    </fill>
  </fills>
  <borders count="28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style="medium">
        <color indexed="64"/>
      </left>
      <right style="medium">
        <color indexed="64"/>
      </right>
      <top/>
      <bottom style="thin">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thin">
        <color indexed="64"/>
      </top>
      <bottom style="thin">
        <color indexed="64"/>
      </bottom>
      <diagonal/>
    </border>
    <border>
      <left style="dashed">
        <color indexed="64"/>
      </left>
      <right style="medium">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thin">
        <color indexed="64"/>
      </top>
      <bottom style="double">
        <color indexed="64"/>
      </bottom>
      <diagonal/>
    </border>
    <border>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right/>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dashed">
        <color indexed="64"/>
      </right>
      <top style="dashed">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dashed">
        <color indexed="64"/>
      </left>
      <right style="dashed">
        <color indexed="64"/>
      </right>
      <top style="medium">
        <color indexed="64"/>
      </top>
      <bottom style="dashed">
        <color indexed="64"/>
      </bottom>
      <diagonal/>
    </border>
    <border>
      <left style="dashed">
        <color indexed="64"/>
      </left>
      <right style="dashed">
        <color indexed="64"/>
      </right>
      <top style="dashed">
        <color indexed="64"/>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uble">
        <color indexed="64"/>
      </bottom>
      <diagonal/>
    </border>
    <border>
      <left/>
      <right style="dotted">
        <color indexed="64"/>
      </right>
      <top/>
      <bottom style="thin">
        <color indexed="64"/>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style="double">
        <color indexed="64"/>
      </top>
      <bottom/>
      <diagonal/>
    </border>
    <border>
      <left/>
      <right style="double">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medium">
        <color indexed="64"/>
      </left>
      <right/>
      <top style="double">
        <color indexed="64"/>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uble">
        <color indexed="64"/>
      </bottom>
      <diagonal/>
    </border>
    <border>
      <left style="thin">
        <color indexed="64"/>
      </left>
      <right style="double">
        <color indexed="64"/>
      </right>
      <top style="double">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dashed">
        <color indexed="64"/>
      </top>
      <bottom style="thin">
        <color indexed="64"/>
      </bottom>
      <diagonal/>
    </border>
    <border>
      <left style="double">
        <color indexed="64"/>
      </left>
      <right/>
      <top style="thin">
        <color indexed="64"/>
      </top>
      <bottom style="thin">
        <color indexed="64"/>
      </bottom>
      <diagonal/>
    </border>
  </borders>
  <cellStyleXfs count="11">
    <xf numFmtId="0" fontId="0" fillId="0" borderId="0">
      <alignment vertical="center"/>
    </xf>
    <xf numFmtId="38" fontId="28" fillId="0" borderId="0" applyFont="0" applyFill="0" applyBorder="0" applyAlignment="0" applyProtection="0">
      <alignment vertical="center"/>
    </xf>
    <xf numFmtId="38" fontId="4" fillId="0" borderId="0" applyFont="0" applyFill="0" applyBorder="0" applyAlignment="0" applyProtection="0"/>
    <xf numFmtId="38" fontId="27" fillId="0" borderId="0" applyFont="0" applyFill="0" applyBorder="0" applyAlignment="0" applyProtection="0">
      <alignment vertical="center"/>
    </xf>
    <xf numFmtId="38" fontId="21" fillId="0" borderId="0" applyFont="0" applyFill="0" applyBorder="0" applyAlignment="0" applyProtection="0">
      <alignment vertical="center"/>
    </xf>
    <xf numFmtId="38" fontId="28" fillId="0" borderId="0" applyFont="0" applyFill="0" applyBorder="0" applyAlignment="0" applyProtection="0">
      <alignment vertical="center"/>
    </xf>
    <xf numFmtId="0" fontId="4" fillId="0" borderId="0"/>
    <xf numFmtId="0" fontId="28" fillId="0" borderId="0">
      <alignment vertical="center"/>
    </xf>
    <xf numFmtId="0" fontId="4" fillId="0" borderId="0"/>
    <xf numFmtId="0" fontId="44" fillId="0" borderId="0"/>
    <xf numFmtId="6" fontId="27" fillId="0" borderId="0" applyFont="0" applyFill="0" applyBorder="0" applyAlignment="0" applyProtection="0">
      <alignment vertical="center"/>
    </xf>
  </cellStyleXfs>
  <cellXfs count="1198">
    <xf numFmtId="0" fontId="0" fillId="0" borderId="0" xfId="0">
      <alignment vertical="center"/>
    </xf>
    <xf numFmtId="0" fontId="4" fillId="0" borderId="0" xfId="6" applyAlignment="1">
      <alignment horizontal="right" vertical="center"/>
    </xf>
    <xf numFmtId="0" fontId="4" fillId="0" borderId="0" xfId="6" applyAlignment="1">
      <alignment vertical="center"/>
    </xf>
    <xf numFmtId="176" fontId="8" fillId="4" borderId="37" xfId="8" applyNumberFormat="1" applyFont="1" applyFill="1" applyBorder="1" applyAlignment="1">
      <alignment horizontal="center" vertical="center"/>
    </xf>
    <xf numFmtId="0" fontId="9" fillId="5" borderId="37" xfId="6" applyFont="1" applyFill="1" applyBorder="1" applyAlignment="1">
      <alignment horizontal="center" vertical="center" shrinkToFit="1"/>
    </xf>
    <xf numFmtId="176" fontId="9" fillId="4" borderId="37" xfId="8" applyNumberFormat="1" applyFont="1" applyFill="1" applyBorder="1" applyAlignment="1">
      <alignment horizontal="center" vertical="center"/>
    </xf>
    <xf numFmtId="0" fontId="4" fillId="0" borderId="40" xfId="6" applyBorder="1" applyAlignment="1">
      <alignment vertical="center"/>
    </xf>
    <xf numFmtId="0" fontId="33" fillId="0" borderId="0" xfId="6" applyFont="1" applyAlignment="1">
      <alignment horizontal="center" vertical="center"/>
    </xf>
    <xf numFmtId="0" fontId="33" fillId="0" borderId="0" xfId="6" applyFont="1" applyAlignment="1">
      <alignment vertical="center"/>
    </xf>
    <xf numFmtId="0" fontId="4" fillId="0" borderId="48" xfId="6" applyBorder="1" applyAlignment="1">
      <alignment horizontal="left" vertical="center"/>
    </xf>
    <xf numFmtId="0" fontId="4" fillId="0" borderId="48" xfId="6" applyBorder="1" applyAlignment="1">
      <alignment vertical="center"/>
    </xf>
    <xf numFmtId="0" fontId="4" fillId="0" borderId="49" xfId="6" applyBorder="1" applyAlignment="1">
      <alignment vertical="center"/>
    </xf>
    <xf numFmtId="0" fontId="33" fillId="4" borderId="0" xfId="6" applyFont="1" applyFill="1" applyAlignment="1">
      <alignment vertical="center"/>
    </xf>
    <xf numFmtId="0" fontId="4" fillId="0" borderId="0" xfId="6" applyAlignment="1">
      <alignment horizontal="center" vertical="center"/>
    </xf>
    <xf numFmtId="0" fontId="33" fillId="0" borderId="0" xfId="6" applyFont="1" applyAlignment="1">
      <alignment horizontal="right" vertical="center"/>
    </xf>
    <xf numFmtId="0" fontId="6" fillId="0" borderId="0" xfId="6" applyFont="1" applyAlignment="1">
      <alignment vertical="center" shrinkToFit="1"/>
    </xf>
    <xf numFmtId="0" fontId="8" fillId="4" borderId="64" xfId="6" applyFont="1" applyFill="1" applyBorder="1" applyAlignment="1">
      <alignment vertical="center"/>
    </xf>
    <xf numFmtId="0" fontId="8" fillId="4" borderId="65" xfId="6" applyFont="1" applyFill="1" applyBorder="1" applyAlignment="1">
      <alignment horizontal="center" vertical="center" wrapText="1"/>
    </xf>
    <xf numFmtId="178" fontId="8" fillId="4" borderId="65" xfId="6" applyNumberFormat="1" applyFont="1" applyFill="1" applyBorder="1" applyAlignment="1">
      <alignment horizontal="center" vertical="center"/>
    </xf>
    <xf numFmtId="0" fontId="8" fillId="4" borderId="65" xfId="6" applyFont="1" applyFill="1" applyBorder="1" applyAlignment="1">
      <alignment horizontal="center" vertical="center" shrinkToFit="1"/>
    </xf>
    <xf numFmtId="0" fontId="8" fillId="4" borderId="65" xfId="6" applyFont="1" applyFill="1" applyBorder="1" applyAlignment="1">
      <alignment horizontal="center" vertical="center"/>
    </xf>
    <xf numFmtId="178" fontId="8" fillId="6" borderId="65" xfId="6" applyNumberFormat="1" applyFont="1" applyFill="1" applyBorder="1" applyAlignment="1">
      <alignment horizontal="right" vertical="center"/>
    </xf>
    <xf numFmtId="0" fontId="0" fillId="0" borderId="0" xfId="0" applyAlignment="1">
      <alignment horizontal="center" vertical="center"/>
    </xf>
    <xf numFmtId="0" fontId="4" fillId="0" borderId="0" xfId="6" applyAlignment="1">
      <alignment vertical="center" shrinkToFit="1"/>
    </xf>
    <xf numFmtId="38" fontId="4" fillId="0" borderId="0" xfId="2" applyFont="1" applyAlignment="1">
      <alignment vertical="center"/>
    </xf>
    <xf numFmtId="3" fontId="34" fillId="0" borderId="0" xfId="6" applyNumberFormat="1" applyFont="1" applyAlignment="1">
      <alignment horizontal="right" vertical="center"/>
    </xf>
    <xf numFmtId="178" fontId="4" fillId="0" borderId="0" xfId="6" applyNumberFormat="1" applyAlignment="1">
      <alignment vertical="center"/>
    </xf>
    <xf numFmtId="0" fontId="4" fillId="0" borderId="0" xfId="8" applyAlignment="1">
      <alignment horizontal="right" vertical="center"/>
    </xf>
    <xf numFmtId="176" fontId="4" fillId="0" borderId="0" xfId="8" applyNumberFormat="1" applyAlignment="1">
      <alignment horizontal="center" vertical="center"/>
    </xf>
    <xf numFmtId="0" fontId="4" fillId="0" borderId="0" xfId="8" applyAlignment="1">
      <alignment vertical="center"/>
    </xf>
    <xf numFmtId="181" fontId="4" fillId="0" borderId="0" xfId="8" applyNumberFormat="1" applyAlignment="1">
      <alignment vertical="center" shrinkToFit="1"/>
    </xf>
    <xf numFmtId="0" fontId="4" fillId="0" borderId="0" xfId="8" applyAlignment="1">
      <alignment horizontal="center" vertical="center"/>
    </xf>
    <xf numFmtId="176" fontId="4" fillId="0" borderId="40" xfId="8" applyNumberFormat="1" applyBorder="1" applyAlignment="1">
      <alignment horizontal="center" vertical="center"/>
    </xf>
    <xf numFmtId="0" fontId="13" fillId="0" borderId="40" xfId="6" applyFont="1" applyBorder="1" applyAlignment="1">
      <alignment horizontal="center" vertical="center"/>
    </xf>
    <xf numFmtId="0" fontId="14" fillId="0" borderId="40" xfId="8" applyFont="1" applyBorder="1" applyAlignment="1">
      <alignment vertical="center"/>
    </xf>
    <xf numFmtId="0" fontId="6" fillId="0" borderId="40" xfId="8" applyFont="1" applyBorder="1" applyAlignment="1">
      <alignment vertical="center"/>
    </xf>
    <xf numFmtId="0" fontId="4" fillId="4" borderId="66" xfId="8" applyFill="1" applyBorder="1" applyAlignment="1">
      <alignment horizontal="center" vertical="center" shrinkToFit="1"/>
    </xf>
    <xf numFmtId="0" fontId="4" fillId="0" borderId="0" xfId="8" applyAlignment="1">
      <alignment horizontal="center" vertical="center" shrinkToFit="1"/>
    </xf>
    <xf numFmtId="176" fontId="4" fillId="4" borderId="54" xfId="8" applyNumberFormat="1" applyFill="1" applyBorder="1" applyAlignment="1">
      <alignment horizontal="center" vertical="center" shrinkToFit="1"/>
    </xf>
    <xf numFmtId="176" fontId="4" fillId="4" borderId="55" xfId="8" applyNumberFormat="1" applyFill="1" applyBorder="1" applyAlignment="1">
      <alignment horizontal="center" vertical="center" wrapText="1" shrinkToFit="1"/>
    </xf>
    <xf numFmtId="176" fontId="4" fillId="4" borderId="55" xfId="8" applyNumberFormat="1" applyFill="1" applyBorder="1" applyAlignment="1">
      <alignment horizontal="center" vertical="center" shrinkToFit="1"/>
    </xf>
    <xf numFmtId="176" fontId="4" fillId="4" borderId="59" xfId="8" applyNumberFormat="1" applyFill="1" applyBorder="1" applyAlignment="1">
      <alignment horizontal="center" vertical="center" shrinkToFit="1"/>
    </xf>
    <xf numFmtId="0" fontId="4" fillId="4" borderId="59" xfId="8" applyFill="1" applyBorder="1" applyAlignment="1">
      <alignment horizontal="center" vertical="center" shrinkToFit="1"/>
    </xf>
    <xf numFmtId="183" fontId="4" fillId="0" borderId="71" xfId="8" applyNumberFormat="1" applyBorder="1" applyAlignment="1">
      <alignment horizontal="center" vertical="center" shrinkToFit="1"/>
    </xf>
    <xf numFmtId="0" fontId="4" fillId="10" borderId="63" xfId="8" applyFill="1" applyBorder="1" applyAlignment="1">
      <alignment horizontal="center" vertical="center" shrinkToFit="1"/>
    </xf>
    <xf numFmtId="0" fontId="4" fillId="0" borderId="71" xfId="8" applyBorder="1" applyAlignment="1">
      <alignment horizontal="center" vertical="center" shrinkToFit="1"/>
    </xf>
    <xf numFmtId="0" fontId="4" fillId="0" borderId="72" xfId="8" applyBorder="1" applyAlignment="1">
      <alignment horizontal="center" vertical="center" shrinkToFit="1"/>
    </xf>
    <xf numFmtId="184" fontId="4" fillId="0" borderId="73" xfId="8" applyNumberFormat="1" applyBorder="1" applyAlignment="1">
      <alignment horizontal="right" vertical="center" shrinkToFit="1"/>
    </xf>
    <xf numFmtId="3" fontId="4" fillId="0" borderId="52" xfId="8" applyNumberFormat="1" applyBorder="1" applyAlignment="1">
      <alignment horizontal="right" vertical="center" shrinkToFit="1"/>
    </xf>
    <xf numFmtId="3" fontId="4" fillId="10" borderId="72" xfId="2" applyNumberFormat="1" applyFont="1" applyFill="1" applyBorder="1" applyAlignment="1">
      <alignment horizontal="right" vertical="center" shrinkToFit="1"/>
    </xf>
    <xf numFmtId="3" fontId="4" fillId="4" borderId="74" xfId="2" applyNumberFormat="1" applyFont="1" applyFill="1" applyBorder="1" applyAlignment="1">
      <alignment horizontal="right" vertical="center" shrinkToFit="1"/>
    </xf>
    <xf numFmtId="3" fontId="4" fillId="4" borderId="75" xfId="2" applyNumberFormat="1" applyFont="1" applyFill="1" applyBorder="1" applyAlignment="1">
      <alignment horizontal="right" vertical="center" shrinkToFit="1"/>
    </xf>
    <xf numFmtId="3" fontId="4" fillId="0" borderId="41" xfId="2" applyNumberFormat="1" applyFont="1" applyFill="1" applyBorder="1" applyAlignment="1">
      <alignment horizontal="right" vertical="center"/>
    </xf>
    <xf numFmtId="3" fontId="4" fillId="0" borderId="76" xfId="2" applyNumberFormat="1" applyFont="1" applyFill="1" applyBorder="1" applyAlignment="1">
      <alignment horizontal="right" vertical="center"/>
    </xf>
    <xf numFmtId="0" fontId="4" fillId="0" borderId="76" xfId="2" applyNumberFormat="1" applyFont="1" applyFill="1" applyBorder="1" applyAlignment="1">
      <alignment horizontal="center" vertical="center" shrinkToFit="1"/>
    </xf>
    <xf numFmtId="181" fontId="4" fillId="10" borderId="63" xfId="8" applyNumberFormat="1" applyFill="1" applyBorder="1" applyAlignment="1">
      <alignment horizontal="center" vertical="center" shrinkToFit="1"/>
    </xf>
    <xf numFmtId="183" fontId="4" fillId="0" borderId="47" xfId="8" applyNumberFormat="1" applyBorder="1" applyAlignment="1">
      <alignment horizontal="center" vertical="center" shrinkToFit="1"/>
    </xf>
    <xf numFmtId="0" fontId="4" fillId="0" borderId="47" xfId="8" applyBorder="1" applyAlignment="1">
      <alignment horizontal="center" vertical="center" shrinkToFit="1"/>
    </xf>
    <xf numFmtId="0" fontId="4" fillId="0" borderId="48" xfId="8" applyBorder="1" applyAlignment="1">
      <alignment horizontal="left" vertical="center" shrinkToFit="1"/>
    </xf>
    <xf numFmtId="0" fontId="4" fillId="0" borderId="48" xfId="8" applyBorder="1" applyAlignment="1">
      <alignment horizontal="center" vertical="center" shrinkToFit="1"/>
    </xf>
    <xf numFmtId="3" fontId="4" fillId="0" borderId="53" xfId="8" applyNumberFormat="1" applyBorder="1" applyAlignment="1">
      <alignment horizontal="right" vertical="center" shrinkToFit="1"/>
    </xf>
    <xf numFmtId="3" fontId="4" fillId="10" borderId="48" xfId="2" applyNumberFormat="1" applyFont="1" applyFill="1" applyBorder="1" applyAlignment="1">
      <alignment horizontal="right" vertical="center" shrinkToFit="1"/>
    </xf>
    <xf numFmtId="3" fontId="4" fillId="4" borderId="69" xfId="2" applyNumberFormat="1" applyFont="1" applyFill="1" applyBorder="1" applyAlignment="1">
      <alignment horizontal="right" vertical="center" shrinkToFit="1"/>
    </xf>
    <xf numFmtId="3" fontId="4" fillId="0" borderId="73" xfId="2" applyNumberFormat="1" applyFont="1" applyFill="1" applyBorder="1" applyAlignment="1">
      <alignment horizontal="right" vertical="center"/>
    </xf>
    <xf numFmtId="3" fontId="4" fillId="0" borderId="69" xfId="2" applyNumberFormat="1" applyFont="1" applyFill="1" applyBorder="1" applyAlignment="1">
      <alignment horizontal="right" vertical="center"/>
    </xf>
    <xf numFmtId="0" fontId="4" fillId="0" borderId="73" xfId="2" applyNumberFormat="1" applyFont="1" applyBorder="1" applyAlignment="1">
      <alignment horizontal="center" vertical="center" shrinkToFit="1"/>
    </xf>
    <xf numFmtId="183" fontId="4" fillId="0" borderId="50" xfId="8" applyNumberFormat="1" applyBorder="1" applyAlignment="1">
      <alignment horizontal="center" vertical="center" shrinkToFit="1"/>
    </xf>
    <xf numFmtId="0" fontId="4" fillId="0" borderId="50" xfId="8" applyBorder="1" applyAlignment="1">
      <alignment horizontal="center" vertical="center" shrinkToFit="1"/>
    </xf>
    <xf numFmtId="0" fontId="4" fillId="0" borderId="51" xfId="8" applyBorder="1" applyAlignment="1">
      <alignment horizontal="center" vertical="center" shrinkToFit="1"/>
    </xf>
    <xf numFmtId="3" fontId="4" fillId="0" borderId="48" xfId="8" applyNumberFormat="1" applyBorder="1" applyAlignment="1">
      <alignment horizontal="right" vertical="center" shrinkToFit="1"/>
    </xf>
    <xf numFmtId="3" fontId="4" fillId="4" borderId="77" xfId="2" applyNumberFormat="1" applyFont="1" applyFill="1" applyBorder="1" applyAlignment="1">
      <alignment horizontal="right" vertical="center" shrinkToFit="1"/>
    </xf>
    <xf numFmtId="3" fontId="4" fillId="0" borderId="50" xfId="2" applyNumberFormat="1" applyFont="1" applyFill="1" applyBorder="1" applyAlignment="1">
      <alignment horizontal="right" vertical="center"/>
    </xf>
    <xf numFmtId="3" fontId="4" fillId="10" borderId="51" xfId="2" applyNumberFormat="1" applyFont="1" applyFill="1" applyBorder="1" applyAlignment="1">
      <alignment horizontal="right" vertical="center" shrinkToFit="1"/>
    </xf>
    <xf numFmtId="183" fontId="4" fillId="0" borderId="78" xfId="8" applyNumberFormat="1" applyBorder="1" applyAlignment="1">
      <alignment horizontal="center" vertical="center" shrinkToFit="1"/>
    </xf>
    <xf numFmtId="0" fontId="4" fillId="10" borderId="79" xfId="8" applyFill="1" applyBorder="1" applyAlignment="1">
      <alignment horizontal="center" vertical="center" shrinkToFit="1"/>
    </xf>
    <xf numFmtId="0" fontId="4" fillId="0" borderId="78" xfId="8" applyBorder="1" applyAlignment="1">
      <alignment horizontal="center" vertical="center" shrinkToFit="1"/>
    </xf>
    <xf numFmtId="0" fontId="4" fillId="0" borderId="80" xfId="8" applyBorder="1" applyAlignment="1">
      <alignment horizontal="left" vertical="center" shrinkToFit="1"/>
    </xf>
    <xf numFmtId="0" fontId="4" fillId="0" borderId="80" xfId="8" applyBorder="1" applyAlignment="1">
      <alignment horizontal="center" vertical="center" shrinkToFit="1"/>
    </xf>
    <xf numFmtId="184" fontId="4" fillId="0" borderId="81" xfId="8" applyNumberFormat="1" applyBorder="1" applyAlignment="1">
      <alignment horizontal="right" vertical="center" shrinkToFit="1"/>
    </xf>
    <xf numFmtId="3" fontId="4" fillId="0" borderId="82" xfId="8" applyNumberFormat="1" applyBorder="1" applyAlignment="1">
      <alignment horizontal="right" vertical="center" shrinkToFit="1"/>
    </xf>
    <xf numFmtId="3" fontId="4" fillId="10" borderId="80" xfId="2" applyNumberFormat="1" applyFont="1" applyFill="1" applyBorder="1" applyAlignment="1">
      <alignment horizontal="right" vertical="center" shrinkToFit="1"/>
    </xf>
    <xf numFmtId="3" fontId="4" fillId="4" borderId="83" xfId="2" applyNumberFormat="1" applyFont="1" applyFill="1" applyBorder="1" applyAlignment="1">
      <alignment horizontal="right" vertical="center" shrinkToFit="1"/>
    </xf>
    <xf numFmtId="3" fontId="4" fillId="0" borderId="81" xfId="2" applyNumberFormat="1" applyFont="1" applyFill="1" applyBorder="1" applyAlignment="1">
      <alignment horizontal="right" vertical="center"/>
    </xf>
    <xf numFmtId="3" fontId="4" fillId="0" borderId="83" xfId="2" applyNumberFormat="1" applyFont="1" applyFill="1" applyBorder="1" applyAlignment="1">
      <alignment horizontal="right" vertical="center"/>
    </xf>
    <xf numFmtId="0" fontId="4" fillId="0" borderId="81" xfId="2" applyNumberFormat="1" applyFont="1" applyBorder="1" applyAlignment="1">
      <alignment horizontal="center" vertical="center" shrinkToFit="1"/>
    </xf>
    <xf numFmtId="181" fontId="4" fillId="10" borderId="84" xfId="8" applyNumberFormat="1" applyFill="1" applyBorder="1" applyAlignment="1">
      <alignment horizontal="center" vertical="center" shrinkToFit="1"/>
    </xf>
    <xf numFmtId="183" fontId="4" fillId="4" borderId="85" xfId="8" applyNumberFormat="1" applyFill="1" applyBorder="1" applyAlignment="1">
      <alignment horizontal="center" vertical="center" shrinkToFit="1"/>
    </xf>
    <xf numFmtId="0" fontId="4" fillId="4" borderId="86" xfId="8" applyFill="1" applyBorder="1" applyAlignment="1">
      <alignment horizontal="center" vertical="center" shrinkToFit="1"/>
    </xf>
    <xf numFmtId="0" fontId="4" fillId="4" borderId="85" xfId="8" applyFill="1" applyBorder="1" applyAlignment="1">
      <alignment horizontal="center" vertical="center" shrinkToFit="1"/>
    </xf>
    <xf numFmtId="0" fontId="4" fillId="4" borderId="87" xfId="8" applyFill="1" applyBorder="1" applyAlignment="1">
      <alignment horizontal="left" vertical="center" shrinkToFit="1"/>
    </xf>
    <xf numFmtId="0" fontId="4" fillId="4" borderId="87" xfId="8" applyFill="1" applyBorder="1" applyAlignment="1">
      <alignment horizontal="center" vertical="center" shrinkToFit="1"/>
    </xf>
    <xf numFmtId="184" fontId="4" fillId="4" borderId="88" xfId="8" applyNumberFormat="1" applyFill="1" applyBorder="1" applyAlignment="1">
      <alignment horizontal="right" vertical="center" shrinkToFit="1"/>
    </xf>
    <xf numFmtId="3" fontId="4" fillId="4" borderId="89" xfId="8" applyNumberFormat="1" applyFill="1" applyBorder="1" applyAlignment="1">
      <alignment horizontal="right" vertical="center" shrinkToFit="1"/>
    </xf>
    <xf numFmtId="3" fontId="4" fillId="4" borderId="87" xfId="2" applyNumberFormat="1" applyFont="1" applyFill="1" applyBorder="1" applyAlignment="1">
      <alignment horizontal="center" vertical="center" shrinkToFit="1"/>
    </xf>
    <xf numFmtId="3" fontId="4" fillId="4" borderId="87" xfId="2" applyNumberFormat="1" applyFont="1" applyFill="1" applyBorder="1" applyAlignment="1">
      <alignment horizontal="right" vertical="center" shrinkToFit="1"/>
    </xf>
    <xf numFmtId="3" fontId="4" fillId="10" borderId="87" xfId="2" applyNumberFormat="1" applyFont="1" applyFill="1" applyBorder="1" applyAlignment="1">
      <alignment horizontal="right" vertical="center" shrinkToFit="1"/>
    </xf>
    <xf numFmtId="3" fontId="4" fillId="4" borderId="90" xfId="2" applyNumberFormat="1" applyFont="1" applyFill="1" applyBorder="1" applyAlignment="1">
      <alignment horizontal="right" vertical="center" shrinkToFit="1"/>
    </xf>
    <xf numFmtId="3" fontId="4" fillId="4" borderId="87" xfId="8" applyNumberFormat="1" applyFill="1" applyBorder="1" applyAlignment="1">
      <alignment horizontal="center" vertical="center" shrinkToFit="1"/>
    </xf>
    <xf numFmtId="3" fontId="4" fillId="4" borderId="87" xfId="8" applyNumberFormat="1" applyFill="1" applyBorder="1" applyAlignment="1">
      <alignment horizontal="right" vertical="center" shrinkToFit="1"/>
    </xf>
    <xf numFmtId="3" fontId="4" fillId="4" borderId="88" xfId="2" applyNumberFormat="1" applyFont="1" applyFill="1" applyBorder="1" applyAlignment="1">
      <alignment horizontal="right" vertical="center"/>
    </xf>
    <xf numFmtId="3" fontId="4" fillId="4" borderId="90" xfId="2" applyNumberFormat="1" applyFont="1" applyFill="1" applyBorder="1" applyAlignment="1">
      <alignment horizontal="right" vertical="center"/>
    </xf>
    <xf numFmtId="0" fontId="4" fillId="4" borderId="88" xfId="2" applyNumberFormat="1" applyFont="1" applyFill="1" applyBorder="1" applyAlignment="1">
      <alignment horizontal="center" vertical="center" shrinkToFit="1"/>
    </xf>
    <xf numFmtId="182" fontId="4" fillId="0" borderId="0" xfId="8" applyNumberFormat="1" applyAlignment="1">
      <alignment horizontal="center" vertical="center" shrinkToFit="1"/>
    </xf>
    <xf numFmtId="176" fontId="4" fillId="0" borderId="0" xfId="2" applyNumberFormat="1" applyFont="1" applyAlignment="1">
      <alignment horizontal="center" vertical="center"/>
    </xf>
    <xf numFmtId="38" fontId="4" fillId="0" borderId="0" xfId="2" applyFont="1" applyAlignment="1">
      <alignment horizontal="center" vertical="center"/>
    </xf>
    <xf numFmtId="14" fontId="4" fillId="0" borderId="0" xfId="8" applyNumberFormat="1" applyAlignment="1">
      <alignment horizontal="center" vertical="center"/>
    </xf>
    <xf numFmtId="181" fontId="4" fillId="0" borderId="40" xfId="8" applyNumberFormat="1" applyBorder="1" applyAlignment="1">
      <alignment horizontal="center" vertical="center"/>
    </xf>
    <xf numFmtId="0" fontId="9" fillId="0" borderId="40" xfId="6" applyFont="1" applyBorder="1" applyAlignment="1">
      <alignment vertical="center" shrinkToFit="1"/>
    </xf>
    <xf numFmtId="0" fontId="9" fillId="0" borderId="92" xfId="6" applyFont="1" applyBorder="1" applyAlignment="1">
      <alignment vertical="center" shrinkToFit="1"/>
    </xf>
    <xf numFmtId="183" fontId="4" fillId="0" borderId="0" xfId="6" applyNumberFormat="1" applyAlignment="1">
      <alignment horizontal="center" vertical="center"/>
    </xf>
    <xf numFmtId="0" fontId="4" fillId="0" borderId="0" xfId="8" applyAlignment="1">
      <alignment horizontal="right" vertical="center" shrinkToFit="1"/>
    </xf>
    <xf numFmtId="0" fontId="5" fillId="0" borderId="0" xfId="8" applyFont="1" applyAlignment="1">
      <alignment horizontal="center" vertical="center" shrinkToFit="1"/>
    </xf>
    <xf numFmtId="0" fontId="5" fillId="0" borderId="0" xfId="6" applyFont="1" applyAlignment="1">
      <alignment horizontal="center" vertical="center" shrinkToFit="1"/>
    </xf>
    <xf numFmtId="176" fontId="4" fillId="0" borderId="95" xfId="8" applyNumberFormat="1" applyBorder="1" applyAlignment="1">
      <alignment horizontal="center" vertical="center"/>
    </xf>
    <xf numFmtId="176" fontId="8" fillId="0" borderId="95" xfId="8" applyNumberFormat="1" applyFont="1" applyBorder="1" applyAlignment="1">
      <alignment horizontal="center" vertical="center"/>
    </xf>
    <xf numFmtId="0" fontId="4" fillId="11" borderId="96" xfId="6" applyFill="1" applyBorder="1" applyAlignment="1">
      <alignment horizontal="center" vertical="center"/>
    </xf>
    <xf numFmtId="0" fontId="4" fillId="11" borderId="97" xfId="6" applyFill="1" applyBorder="1" applyAlignment="1">
      <alignment horizontal="center" vertical="center"/>
    </xf>
    <xf numFmtId="0" fontId="4" fillId="11" borderId="98" xfId="6" applyFill="1" applyBorder="1" applyAlignment="1">
      <alignment horizontal="center" vertical="center"/>
    </xf>
    <xf numFmtId="0" fontId="4" fillId="0" borderId="0" xfId="6" applyAlignment="1">
      <alignment horizontal="center" vertical="center" shrinkToFit="1"/>
    </xf>
    <xf numFmtId="0" fontId="8" fillId="4" borderId="44" xfId="6" applyFont="1" applyFill="1" applyBorder="1" applyAlignment="1">
      <alignment horizontal="center" vertical="center" shrinkToFit="1"/>
    </xf>
    <xf numFmtId="0" fontId="8" fillId="4" borderId="55" xfId="6" applyFont="1" applyFill="1" applyBorder="1" applyAlignment="1">
      <alignment horizontal="center" vertical="center" shrinkToFit="1"/>
    </xf>
    <xf numFmtId="183" fontId="4" fillId="0" borderId="71" xfId="6" applyNumberFormat="1" applyBorder="1" applyAlignment="1">
      <alignment horizontal="center" vertical="center" shrinkToFit="1"/>
    </xf>
    <xf numFmtId="183" fontId="4" fillId="9" borderId="63" xfId="6" applyNumberFormat="1" applyFill="1" applyBorder="1" applyAlignment="1">
      <alignment horizontal="center" vertical="center" shrinkToFit="1"/>
    </xf>
    <xf numFmtId="0" fontId="4" fillId="0" borderId="71" xfId="6" applyBorder="1" applyAlignment="1">
      <alignment vertical="center" shrinkToFit="1"/>
    </xf>
    <xf numFmtId="0" fontId="4" fillId="0" borderId="72" xfId="6" applyBorder="1" applyAlignment="1">
      <alignment vertical="center" shrinkToFit="1"/>
    </xf>
    <xf numFmtId="184" fontId="4" fillId="0" borderId="66" xfId="6" applyNumberFormat="1" applyBorder="1" applyAlignment="1">
      <alignment horizontal="right" vertical="center" shrinkToFit="1"/>
    </xf>
    <xf numFmtId="3" fontId="4" fillId="0" borderId="52" xfId="6" applyNumberFormat="1" applyBorder="1" applyAlignment="1">
      <alignment horizontal="right" vertical="center" shrinkToFit="1"/>
    </xf>
    <xf numFmtId="3" fontId="4" fillId="4" borderId="63" xfId="6" applyNumberFormat="1" applyFill="1" applyBorder="1" applyAlignment="1">
      <alignment horizontal="right" vertical="center" shrinkToFit="1"/>
    </xf>
    <xf numFmtId="3" fontId="4" fillId="9" borderId="67" xfId="6" applyNumberFormat="1" applyFill="1" applyBorder="1" applyAlignment="1">
      <alignment horizontal="right" vertical="center" shrinkToFit="1"/>
    </xf>
    <xf numFmtId="0" fontId="4" fillId="4" borderId="63" xfId="6" applyFill="1" applyBorder="1" applyAlignment="1">
      <alignment horizontal="right" vertical="center" shrinkToFit="1"/>
    </xf>
    <xf numFmtId="183" fontId="4" fillId="0" borderId="47" xfId="6" applyNumberFormat="1" applyBorder="1" applyAlignment="1">
      <alignment horizontal="center" vertical="center" shrinkToFit="1"/>
    </xf>
    <xf numFmtId="0" fontId="4" fillId="0" borderId="47" xfId="6" applyBorder="1" applyAlignment="1">
      <alignment vertical="center" shrinkToFit="1"/>
    </xf>
    <xf numFmtId="0" fontId="4" fillId="0" borderId="48" xfId="6" applyBorder="1" applyAlignment="1">
      <alignment vertical="center" shrinkToFit="1"/>
    </xf>
    <xf numFmtId="184" fontId="4" fillId="0" borderId="47" xfId="6" applyNumberFormat="1" applyBorder="1" applyAlignment="1">
      <alignment horizontal="right" vertical="center" shrinkToFit="1"/>
    </xf>
    <xf numFmtId="3" fontId="4" fillId="0" borderId="53" xfId="6" applyNumberFormat="1" applyBorder="1" applyAlignment="1">
      <alignment horizontal="right" vertical="center" shrinkToFit="1"/>
    </xf>
    <xf numFmtId="3" fontId="4" fillId="4" borderId="49" xfId="6" applyNumberFormat="1" applyFill="1" applyBorder="1" applyAlignment="1">
      <alignment horizontal="right" vertical="center" shrinkToFit="1"/>
    </xf>
    <xf numFmtId="3" fontId="4" fillId="9" borderId="72" xfId="6" applyNumberFormat="1" applyFill="1" applyBorder="1" applyAlignment="1">
      <alignment horizontal="right" vertical="center" shrinkToFit="1"/>
    </xf>
    <xf numFmtId="0" fontId="4" fillId="4" borderId="49" xfId="6" applyFill="1" applyBorder="1" applyAlignment="1">
      <alignment horizontal="right" vertical="center" shrinkToFit="1"/>
    </xf>
    <xf numFmtId="183" fontId="4" fillId="0" borderId="78" xfId="6" applyNumberFormat="1" applyBorder="1" applyAlignment="1">
      <alignment horizontal="center" vertical="center" shrinkToFit="1"/>
    </xf>
    <xf numFmtId="183" fontId="4" fillId="9" borderId="79" xfId="6" applyNumberFormat="1" applyFill="1" applyBorder="1" applyAlignment="1">
      <alignment horizontal="center" vertical="center" shrinkToFit="1"/>
    </xf>
    <xf numFmtId="0" fontId="4" fillId="0" borderId="78" xfId="6" applyBorder="1" applyAlignment="1">
      <alignment vertical="center" shrinkToFit="1"/>
    </xf>
    <xf numFmtId="0" fontId="4" fillId="0" borderId="80" xfId="6" applyBorder="1" applyAlignment="1">
      <alignment vertical="center" shrinkToFit="1"/>
    </xf>
    <xf numFmtId="184" fontId="4" fillId="0" borderId="78" xfId="6" applyNumberFormat="1" applyBorder="1" applyAlignment="1">
      <alignment horizontal="right" vertical="center" shrinkToFit="1"/>
    </xf>
    <xf numFmtId="3" fontId="4" fillId="0" borderId="82" xfId="6" applyNumberFormat="1" applyBorder="1" applyAlignment="1">
      <alignment horizontal="right" vertical="center" shrinkToFit="1"/>
    </xf>
    <xf numFmtId="3" fontId="4" fillId="4" borderId="79" xfId="6" applyNumberFormat="1" applyFill="1" applyBorder="1" applyAlignment="1">
      <alignment horizontal="right" vertical="center" shrinkToFit="1"/>
    </xf>
    <xf numFmtId="3" fontId="4" fillId="9" borderId="99" xfId="6" applyNumberFormat="1" applyFill="1" applyBorder="1" applyAlignment="1">
      <alignment horizontal="right" vertical="center" shrinkToFit="1"/>
    </xf>
    <xf numFmtId="0" fontId="4" fillId="4" borderId="79" xfId="6" applyFill="1" applyBorder="1" applyAlignment="1">
      <alignment horizontal="right" vertical="center" shrinkToFit="1"/>
    </xf>
    <xf numFmtId="183" fontId="4" fillId="4" borderId="100" xfId="6" applyNumberFormat="1" applyFill="1" applyBorder="1" applyAlignment="1">
      <alignment horizontal="center" vertical="center" shrinkToFit="1"/>
    </xf>
    <xf numFmtId="0" fontId="4" fillId="4" borderId="84" xfId="6" applyFill="1" applyBorder="1" applyAlignment="1">
      <alignment horizontal="center" vertical="center" shrinkToFit="1"/>
    </xf>
    <xf numFmtId="0" fontId="4" fillId="4" borderId="100" xfId="6" applyFill="1" applyBorder="1" applyAlignment="1">
      <alignment vertical="center" shrinkToFit="1"/>
    </xf>
    <xf numFmtId="0" fontId="4" fillId="4" borderId="101" xfId="6" applyFill="1" applyBorder="1" applyAlignment="1">
      <alignment vertical="center" shrinkToFit="1"/>
    </xf>
    <xf numFmtId="184" fontId="4" fillId="9" borderId="100" xfId="6" applyNumberFormat="1" applyFill="1" applyBorder="1" applyAlignment="1">
      <alignment horizontal="right" vertical="center" shrinkToFit="1"/>
    </xf>
    <xf numFmtId="3" fontId="4" fillId="9" borderId="102" xfId="6" applyNumberFormat="1" applyFill="1" applyBorder="1" applyAlignment="1">
      <alignment horizontal="right" vertical="center" shrinkToFit="1"/>
    </xf>
    <xf numFmtId="3" fontId="4" fillId="9" borderId="84" xfId="6" applyNumberFormat="1" applyFill="1" applyBorder="1" applyAlignment="1">
      <alignment horizontal="right" vertical="center" shrinkToFit="1"/>
    </xf>
    <xf numFmtId="3" fontId="4" fillId="9" borderId="103" xfId="6" applyNumberFormat="1" applyFill="1" applyBorder="1" applyAlignment="1">
      <alignment horizontal="right" vertical="center" shrinkToFit="1"/>
    </xf>
    <xf numFmtId="3" fontId="4" fillId="9" borderId="101" xfId="6" applyNumberFormat="1" applyFill="1" applyBorder="1" applyAlignment="1">
      <alignment horizontal="right" vertical="center" shrinkToFit="1"/>
    </xf>
    <xf numFmtId="0" fontId="4" fillId="9" borderId="86" xfId="6" applyFill="1" applyBorder="1" applyAlignment="1">
      <alignment horizontal="right" vertical="center" shrinkToFit="1"/>
    </xf>
    <xf numFmtId="0" fontId="8" fillId="0" borderId="0" xfId="6" applyFont="1" applyAlignment="1">
      <alignment horizontal="right" vertical="center"/>
    </xf>
    <xf numFmtId="3" fontId="4" fillId="0" borderId="0" xfId="6" applyNumberFormat="1" applyAlignment="1">
      <alignment horizontal="right" vertical="center"/>
    </xf>
    <xf numFmtId="0" fontId="3" fillId="4" borderId="40" xfId="6" applyFont="1" applyFill="1" applyBorder="1" applyAlignment="1">
      <alignment horizontal="center" vertical="center"/>
    </xf>
    <xf numFmtId="0" fontId="17" fillId="4" borderId="84" xfId="6" applyFont="1" applyFill="1" applyBorder="1" applyAlignment="1">
      <alignment horizontal="center" vertical="center"/>
    </xf>
    <xf numFmtId="0" fontId="7" fillId="0" borderId="0" xfId="6" applyFont="1" applyAlignment="1">
      <alignment horizontal="center" vertical="center"/>
    </xf>
    <xf numFmtId="0" fontId="4" fillId="11" borderId="62" xfId="6" applyFill="1" applyBorder="1" applyAlignment="1">
      <alignment horizontal="center" vertical="center"/>
    </xf>
    <xf numFmtId="178" fontId="4" fillId="6" borderId="104" xfId="3" applyNumberFormat="1" applyFont="1" applyFill="1" applyBorder="1" applyAlignment="1">
      <alignment horizontal="right" vertical="center"/>
    </xf>
    <xf numFmtId="0" fontId="4" fillId="4" borderId="71" xfId="6" applyFill="1" applyBorder="1" applyAlignment="1">
      <alignment vertical="center"/>
    </xf>
    <xf numFmtId="0" fontId="4" fillId="11" borderId="72" xfId="6" applyFill="1" applyBorder="1" applyAlignment="1">
      <alignment horizontal="center" vertical="center"/>
    </xf>
    <xf numFmtId="0" fontId="4" fillId="11" borderId="51" xfId="6" applyFill="1" applyBorder="1" applyAlignment="1">
      <alignment horizontal="center" vertical="center"/>
    </xf>
    <xf numFmtId="178" fontId="4" fillId="6" borderId="105" xfId="3" applyNumberFormat="1" applyFont="1" applyFill="1" applyBorder="1" applyAlignment="1">
      <alignment horizontal="right" vertical="center"/>
    </xf>
    <xf numFmtId="0" fontId="4" fillId="4" borderId="47" xfId="6" applyFill="1" applyBorder="1" applyAlignment="1">
      <alignment vertical="center"/>
    </xf>
    <xf numFmtId="0" fontId="4" fillId="11" borderId="48" xfId="6" applyFill="1" applyBorder="1" applyAlignment="1">
      <alignment horizontal="center" vertical="center"/>
    </xf>
    <xf numFmtId="0" fontId="4" fillId="11" borderId="45" xfId="6" applyFill="1" applyBorder="1" applyAlignment="1">
      <alignment horizontal="center" vertical="center"/>
    </xf>
    <xf numFmtId="178" fontId="4" fillId="6" borderId="46" xfId="3" applyNumberFormat="1" applyFont="1" applyFill="1" applyBorder="1" applyAlignment="1">
      <alignment horizontal="right" vertical="center"/>
    </xf>
    <xf numFmtId="0" fontId="4" fillId="4" borderId="100" xfId="6" applyFill="1" applyBorder="1" applyAlignment="1">
      <alignment vertical="center"/>
    </xf>
    <xf numFmtId="0" fontId="4" fillId="11" borderId="55" xfId="6" applyFill="1" applyBorder="1" applyAlignment="1">
      <alignment horizontal="center" vertical="center"/>
    </xf>
    <xf numFmtId="0" fontId="0" fillId="0" borderId="0" xfId="0" applyAlignment="1">
      <alignment horizontal="left" vertical="center"/>
    </xf>
    <xf numFmtId="0" fontId="28" fillId="0" borderId="0" xfId="7" applyAlignment="1">
      <alignment horizontal="right" vertical="center"/>
    </xf>
    <xf numFmtId="0" fontId="28" fillId="0" borderId="0" xfId="7">
      <alignment vertical="center"/>
    </xf>
    <xf numFmtId="0" fontId="6" fillId="0" borderId="0" xfId="7" applyFont="1">
      <alignment vertical="center"/>
    </xf>
    <xf numFmtId="0" fontId="6" fillId="0" borderId="0" xfId="7" applyFont="1" applyAlignment="1">
      <alignment horizontal="center" vertical="center"/>
    </xf>
    <xf numFmtId="0" fontId="35" fillId="0" borderId="0" xfId="7" applyFont="1">
      <alignment vertical="center"/>
    </xf>
    <xf numFmtId="0" fontId="18" fillId="0" borderId="0" xfId="7" applyFont="1">
      <alignment vertical="center"/>
    </xf>
    <xf numFmtId="0" fontId="9" fillId="2" borderId="107" xfId="7" applyFont="1" applyFill="1" applyBorder="1" applyAlignment="1">
      <alignment horizontal="center" vertical="center"/>
    </xf>
    <xf numFmtId="0" fontId="35" fillId="7" borderId="108" xfId="7" applyFont="1" applyFill="1" applyBorder="1" applyAlignment="1">
      <alignment horizontal="center" vertical="center"/>
    </xf>
    <xf numFmtId="0" fontId="35" fillId="7" borderId="109" xfId="7" applyFont="1" applyFill="1" applyBorder="1" applyAlignment="1">
      <alignment horizontal="center" vertical="center"/>
    </xf>
    <xf numFmtId="38" fontId="22" fillId="6" borderId="110" xfId="4" applyFont="1" applyFill="1" applyBorder="1" applyAlignment="1">
      <alignment horizontal="right" vertical="center"/>
    </xf>
    <xf numFmtId="0" fontId="35" fillId="0" borderId="21" xfId="7" applyFont="1" applyBorder="1" applyAlignment="1">
      <alignment vertical="center" shrinkToFit="1"/>
    </xf>
    <xf numFmtId="38" fontId="35" fillId="6" borderId="20" xfId="1" applyFont="1" applyFill="1" applyBorder="1">
      <alignment vertical="center"/>
    </xf>
    <xf numFmtId="38" fontId="22" fillId="6" borderId="113" xfId="4" applyFont="1" applyFill="1" applyBorder="1" applyAlignment="1">
      <alignment horizontal="right" vertical="center"/>
    </xf>
    <xf numFmtId="0" fontId="35" fillId="0" borderId="9" xfId="7" applyFont="1" applyBorder="1">
      <alignment vertical="center"/>
    </xf>
    <xf numFmtId="38" fontId="35" fillId="6" borderId="7" xfId="7" applyNumberFormat="1" applyFont="1" applyFill="1" applyBorder="1">
      <alignment vertical="center"/>
    </xf>
    <xf numFmtId="38" fontId="35" fillId="6" borderId="115" xfId="7" applyNumberFormat="1" applyFont="1" applyFill="1" applyBorder="1">
      <alignment vertical="center"/>
    </xf>
    <xf numFmtId="38" fontId="22" fillId="6" borderId="116" xfId="4" applyFont="1" applyFill="1" applyBorder="1" applyAlignment="1">
      <alignment horizontal="right" vertical="center"/>
    </xf>
    <xf numFmtId="0" fontId="35" fillId="0" borderId="14" xfId="7" applyFont="1" applyBorder="1">
      <alignment vertical="center"/>
    </xf>
    <xf numFmtId="38" fontId="22" fillId="6" borderId="119" xfId="4" applyFont="1" applyFill="1" applyBorder="1" applyAlignment="1">
      <alignment horizontal="right" vertical="center"/>
    </xf>
    <xf numFmtId="38" fontId="23" fillId="6" borderId="120" xfId="4" applyFont="1" applyFill="1" applyBorder="1" applyAlignment="1">
      <alignment horizontal="right" vertical="center"/>
    </xf>
    <xf numFmtId="0" fontId="35" fillId="0" borderId="121" xfId="7" applyFont="1" applyBorder="1">
      <alignment vertical="center"/>
    </xf>
    <xf numFmtId="38" fontId="35" fillId="6" borderId="123" xfId="1" applyFont="1" applyFill="1" applyBorder="1">
      <alignment vertical="center"/>
    </xf>
    <xf numFmtId="38" fontId="35" fillId="6" borderId="124" xfId="7" applyNumberFormat="1" applyFont="1" applyFill="1" applyBorder="1">
      <alignment vertical="center"/>
    </xf>
    <xf numFmtId="0" fontId="35" fillId="9" borderId="125" xfId="7" applyFont="1" applyFill="1" applyBorder="1" applyAlignment="1">
      <alignment horizontal="center" vertical="center"/>
    </xf>
    <xf numFmtId="38" fontId="36" fillId="9" borderId="25" xfId="1" applyFont="1" applyFill="1" applyBorder="1">
      <alignment vertical="center"/>
    </xf>
    <xf numFmtId="38" fontId="36" fillId="9" borderId="127" xfId="7" applyNumberFormat="1" applyFont="1" applyFill="1" applyBorder="1">
      <alignment vertical="center"/>
    </xf>
    <xf numFmtId="0" fontId="35" fillId="0" borderId="34" xfId="7" applyFont="1" applyBorder="1">
      <alignment vertical="center"/>
    </xf>
    <xf numFmtId="38" fontId="35" fillId="6" borderId="128" xfId="1" applyFont="1" applyFill="1" applyBorder="1">
      <alignment vertical="center"/>
    </xf>
    <xf numFmtId="0" fontId="35" fillId="0" borderId="18" xfId="7" applyFont="1" applyBorder="1">
      <alignment vertical="center"/>
    </xf>
    <xf numFmtId="3" fontId="35" fillId="6" borderId="129" xfId="7" applyNumberFormat="1" applyFont="1" applyFill="1" applyBorder="1">
      <alignment vertical="center"/>
    </xf>
    <xf numFmtId="38" fontId="35" fillId="6" borderId="93" xfId="7" applyNumberFormat="1" applyFont="1" applyFill="1" applyBorder="1">
      <alignment vertical="center"/>
    </xf>
    <xf numFmtId="3" fontId="35" fillId="6" borderId="12" xfId="7" applyNumberFormat="1" applyFont="1" applyFill="1" applyBorder="1">
      <alignment vertical="center"/>
    </xf>
    <xf numFmtId="38" fontId="35" fillId="6" borderId="130" xfId="7" applyNumberFormat="1" applyFont="1" applyFill="1" applyBorder="1">
      <alignment vertical="center"/>
    </xf>
    <xf numFmtId="3" fontId="35" fillId="6" borderId="15" xfId="7" applyNumberFormat="1" applyFont="1" applyFill="1" applyBorder="1">
      <alignment vertical="center"/>
    </xf>
    <xf numFmtId="38" fontId="35" fillId="6" borderId="16" xfId="7" applyNumberFormat="1" applyFont="1" applyFill="1" applyBorder="1">
      <alignment vertical="center"/>
    </xf>
    <xf numFmtId="3" fontId="36" fillId="4" borderId="2" xfId="7" applyNumberFormat="1" applyFont="1" applyFill="1" applyBorder="1" applyAlignment="1">
      <alignment horizontal="center" vertical="center" shrinkToFit="1"/>
    </xf>
    <xf numFmtId="3" fontId="36" fillId="4" borderId="4" xfId="7" applyNumberFormat="1" applyFont="1" applyFill="1" applyBorder="1" applyAlignment="1">
      <alignment horizontal="center" vertical="center" shrinkToFit="1"/>
    </xf>
    <xf numFmtId="38" fontId="35" fillId="0" borderId="28" xfId="1" applyFont="1" applyFill="1" applyBorder="1">
      <alignment vertical="center"/>
    </xf>
    <xf numFmtId="3" fontId="35" fillId="6" borderId="128" xfId="7" applyNumberFormat="1" applyFont="1" applyFill="1" applyBorder="1">
      <alignment vertical="center"/>
    </xf>
    <xf numFmtId="38" fontId="35" fillId="6" borderId="34" xfId="7" applyNumberFormat="1" applyFont="1" applyFill="1" applyBorder="1">
      <alignment vertical="center"/>
    </xf>
    <xf numFmtId="38" fontId="35" fillId="0" borderId="134" xfId="1" applyFont="1" applyFill="1" applyBorder="1">
      <alignment vertical="center"/>
    </xf>
    <xf numFmtId="38" fontId="36" fillId="7" borderId="26" xfId="1" applyFont="1" applyFill="1" applyBorder="1">
      <alignment vertical="center"/>
    </xf>
    <xf numFmtId="0" fontId="33" fillId="7" borderId="26" xfId="7" applyFont="1" applyFill="1" applyBorder="1">
      <alignment vertical="center"/>
    </xf>
    <xf numFmtId="0" fontId="33" fillId="7" borderId="27" xfId="7" applyFont="1" applyFill="1" applyBorder="1">
      <alignment vertical="center"/>
    </xf>
    <xf numFmtId="38" fontId="35" fillId="6" borderId="14" xfId="7" applyNumberFormat="1" applyFont="1" applyFill="1" applyBorder="1">
      <alignment vertical="center"/>
    </xf>
    <xf numFmtId="0" fontId="35" fillId="0" borderId="0" xfId="7" applyFont="1" applyAlignment="1">
      <alignment horizontal="left" vertical="center" shrinkToFit="1"/>
    </xf>
    <xf numFmtId="0" fontId="28" fillId="0" borderId="0" xfId="7" applyAlignment="1">
      <alignment horizontal="left" vertical="center" shrinkToFit="1"/>
    </xf>
    <xf numFmtId="0" fontId="35" fillId="0" borderId="135" xfId="7" applyFont="1" applyBorder="1">
      <alignment vertical="center"/>
    </xf>
    <xf numFmtId="3" fontId="35" fillId="6" borderId="136" xfId="7" applyNumberFormat="1" applyFont="1" applyFill="1" applyBorder="1">
      <alignment vertical="center"/>
    </xf>
    <xf numFmtId="38" fontId="35" fillId="6" borderId="135" xfId="7" applyNumberFormat="1" applyFont="1" applyFill="1" applyBorder="1">
      <alignment vertical="center"/>
    </xf>
    <xf numFmtId="0" fontId="35" fillId="9" borderId="137" xfId="7" applyFont="1" applyFill="1" applyBorder="1" applyAlignment="1">
      <alignment horizontal="center" vertical="center"/>
    </xf>
    <xf numFmtId="38" fontId="36" fillId="9" borderId="40" xfId="1" applyFont="1" applyFill="1" applyBorder="1">
      <alignment vertical="center"/>
    </xf>
    <xf numFmtId="38" fontId="36" fillId="9" borderId="18" xfId="7" applyNumberFormat="1" applyFont="1" applyFill="1" applyBorder="1">
      <alignment vertical="center"/>
    </xf>
    <xf numFmtId="0" fontId="8" fillId="9" borderId="139" xfId="7" applyFont="1" applyFill="1" applyBorder="1">
      <alignment vertical="center"/>
    </xf>
    <xf numFmtId="0" fontId="8" fillId="9" borderId="140" xfId="7" applyFont="1" applyFill="1" applyBorder="1">
      <alignment vertical="center"/>
    </xf>
    <xf numFmtId="38" fontId="36" fillId="9" borderId="141" xfId="1" applyFont="1" applyFill="1" applyBorder="1" applyAlignment="1">
      <alignment horizontal="right" vertical="center" shrinkToFit="1"/>
    </xf>
    <xf numFmtId="38" fontId="36" fillId="9" borderId="142" xfId="7" applyNumberFormat="1" applyFont="1" applyFill="1" applyBorder="1">
      <alignment vertical="center"/>
    </xf>
    <xf numFmtId="0" fontId="8" fillId="7" borderId="143" xfId="7" applyFont="1" applyFill="1" applyBorder="1">
      <alignment vertical="center"/>
    </xf>
    <xf numFmtId="0" fontId="8" fillId="7" borderId="144" xfId="7" applyFont="1" applyFill="1" applyBorder="1">
      <alignment vertical="center"/>
    </xf>
    <xf numFmtId="38" fontId="36" fillId="7" borderId="106" xfId="1" applyFont="1" applyFill="1" applyBorder="1" applyAlignment="1">
      <alignment horizontal="right" vertical="center" shrinkToFit="1"/>
    </xf>
    <xf numFmtId="38" fontId="36" fillId="7" borderId="145" xfId="7" applyNumberFormat="1" applyFont="1" applyFill="1" applyBorder="1" applyAlignment="1">
      <alignment horizontal="right" vertical="center" shrinkToFit="1"/>
    </xf>
    <xf numFmtId="38" fontId="36" fillId="0" borderId="106" xfId="1" applyFont="1" applyFill="1" applyBorder="1" applyAlignment="1">
      <alignment horizontal="right" vertical="center" shrinkToFit="1"/>
    </xf>
    <xf numFmtId="38" fontId="36" fillId="7" borderId="30" xfId="1" applyFont="1" applyFill="1" applyBorder="1" applyAlignment="1">
      <alignment horizontal="right" vertical="center" shrinkToFit="1"/>
    </xf>
    <xf numFmtId="38" fontId="36" fillId="7" borderId="146" xfId="7" applyNumberFormat="1" applyFont="1" applyFill="1" applyBorder="1" applyAlignment="1">
      <alignment horizontal="right" vertical="center" shrinkToFit="1"/>
    </xf>
    <xf numFmtId="0" fontId="36" fillId="4" borderId="1" xfId="7" applyFont="1" applyFill="1" applyBorder="1" applyAlignment="1">
      <alignment horizontal="center" vertical="center" shrinkToFit="1"/>
    </xf>
    <xf numFmtId="0" fontId="36" fillId="4" borderId="94" xfId="7" applyFont="1" applyFill="1" applyBorder="1" applyAlignment="1">
      <alignment horizontal="center" vertical="center" shrinkToFit="1"/>
    </xf>
    <xf numFmtId="3" fontId="36" fillId="4" borderId="3" xfId="7" applyNumberFormat="1" applyFont="1" applyFill="1" applyBorder="1" applyAlignment="1">
      <alignment horizontal="center" vertical="center" shrinkToFit="1"/>
    </xf>
    <xf numFmtId="0" fontId="36" fillId="4" borderId="147" xfId="7" applyFont="1" applyFill="1" applyBorder="1" applyAlignment="1">
      <alignment horizontal="center" vertical="center" shrinkToFit="1"/>
    </xf>
    <xf numFmtId="0" fontId="28" fillId="0" borderId="0" xfId="7" applyAlignment="1">
      <alignment vertical="center" shrinkToFit="1"/>
    </xf>
    <xf numFmtId="0" fontId="35" fillId="0" borderId="5" xfId="7" applyFont="1" applyBorder="1" applyAlignment="1">
      <alignment horizontal="left" vertical="center" shrinkToFit="1"/>
    </xf>
    <xf numFmtId="0" fontId="35" fillId="5" borderId="6" xfId="7" applyFont="1" applyFill="1" applyBorder="1" applyAlignment="1">
      <alignment horizontal="right" vertical="center" shrinkToFit="1"/>
    </xf>
    <xf numFmtId="0" fontId="35" fillId="0" borderId="7" xfId="7" applyFont="1" applyBorder="1" applyAlignment="1">
      <alignment horizontal="right" vertical="center" shrinkToFit="1"/>
    </xf>
    <xf numFmtId="3" fontId="35" fillId="0" borderId="8" xfId="7" applyNumberFormat="1" applyFont="1" applyBorder="1" applyAlignment="1">
      <alignment horizontal="right" vertical="center" shrinkToFit="1"/>
    </xf>
    <xf numFmtId="3" fontId="35" fillId="6" borderId="8" xfId="7" applyNumberFormat="1" applyFont="1" applyFill="1" applyBorder="1" applyAlignment="1">
      <alignment horizontal="right" vertical="center" shrinkToFit="1"/>
    </xf>
    <xf numFmtId="14" fontId="35" fillId="0" borderId="6" xfId="7" applyNumberFormat="1" applyFont="1" applyBorder="1" applyAlignment="1">
      <alignment horizontal="right" vertical="center" shrinkToFit="1"/>
    </xf>
    <xf numFmtId="14" fontId="35" fillId="0" borderId="9" xfId="7" applyNumberFormat="1" applyFont="1" applyBorder="1" applyAlignment="1">
      <alignment horizontal="right" vertical="center" shrinkToFit="1"/>
    </xf>
    <xf numFmtId="0" fontId="35" fillId="0" borderId="148" xfId="7" applyFont="1" applyBorder="1" applyAlignment="1">
      <alignment horizontal="left" vertical="center"/>
    </xf>
    <xf numFmtId="0" fontId="35" fillId="0" borderId="115" xfId="7" applyFont="1" applyBorder="1" applyAlignment="1">
      <alignment horizontal="left" vertical="center"/>
    </xf>
    <xf numFmtId="0" fontId="35" fillId="0" borderId="22" xfId="7" applyFont="1" applyBorder="1" applyAlignment="1">
      <alignment horizontal="left" vertical="center" shrinkToFit="1"/>
    </xf>
    <xf numFmtId="0" fontId="35" fillId="0" borderId="10" xfId="7" applyFont="1" applyBorder="1" applyAlignment="1">
      <alignment horizontal="left" vertical="center" shrinkToFit="1"/>
    </xf>
    <xf numFmtId="3" fontId="35" fillId="0" borderId="13" xfId="7" applyNumberFormat="1" applyFont="1" applyBorder="1" applyAlignment="1">
      <alignment horizontal="right" vertical="center" shrinkToFit="1"/>
    </xf>
    <xf numFmtId="3" fontId="35" fillId="6" borderId="13" xfId="7" applyNumberFormat="1" applyFont="1" applyFill="1" applyBorder="1" applyAlignment="1">
      <alignment horizontal="right" vertical="center" shrinkToFit="1"/>
    </xf>
    <xf numFmtId="14" fontId="35" fillId="0" borderId="11" xfId="7" applyNumberFormat="1" applyFont="1" applyBorder="1" applyAlignment="1">
      <alignment horizontal="right" vertical="center" shrinkToFit="1"/>
    </xf>
    <xf numFmtId="14" fontId="35" fillId="0" borderId="14" xfId="7" applyNumberFormat="1" applyFont="1" applyBorder="1" applyAlignment="1">
      <alignment horizontal="right" vertical="center" shrinkToFit="1"/>
    </xf>
    <xf numFmtId="0" fontId="35" fillId="0" borderId="149" xfId="7" applyFont="1" applyBorder="1" applyAlignment="1">
      <alignment horizontal="left" vertical="center"/>
    </xf>
    <xf numFmtId="0" fontId="35" fillId="0" borderId="130" xfId="7" applyFont="1" applyBorder="1" applyAlignment="1">
      <alignment horizontal="left" vertical="center"/>
    </xf>
    <xf numFmtId="0" fontId="35" fillId="5" borderId="11" xfId="7" applyFont="1" applyFill="1" applyBorder="1" applyAlignment="1">
      <alignment horizontal="right" vertical="center" shrinkToFit="1"/>
    </xf>
    <xf numFmtId="0" fontId="35" fillId="0" borderId="12" xfId="7" applyFont="1" applyBorder="1" applyAlignment="1">
      <alignment horizontal="right" vertical="center" shrinkToFit="1"/>
    </xf>
    <xf numFmtId="3" fontId="35" fillId="0" borderId="12" xfId="7" applyNumberFormat="1" applyFont="1" applyBorder="1" applyAlignment="1">
      <alignment horizontal="right" vertical="center" shrinkToFit="1"/>
    </xf>
    <xf numFmtId="0" fontId="35" fillId="0" borderId="117" xfId="7" applyFont="1" applyBorder="1" applyAlignment="1">
      <alignment horizontal="right" vertical="center" shrinkToFit="1"/>
    </xf>
    <xf numFmtId="0" fontId="35" fillId="0" borderId="29" xfId="7" applyFont="1" applyBorder="1" applyAlignment="1">
      <alignment horizontal="left" vertical="center" shrinkToFit="1"/>
    </xf>
    <xf numFmtId="0" fontId="35" fillId="5" borderId="150" xfId="7" applyFont="1" applyFill="1" applyBorder="1" applyAlignment="1">
      <alignment horizontal="right" vertical="center" shrinkToFit="1"/>
    </xf>
    <xf numFmtId="3" fontId="35" fillId="0" borderId="150" xfId="7" applyNumberFormat="1" applyFont="1" applyBorder="1" applyAlignment="1">
      <alignment horizontal="right" vertical="center" shrinkToFit="1"/>
    </xf>
    <xf numFmtId="3" fontId="35" fillId="6" borderId="6" xfId="7" applyNumberFormat="1" applyFont="1" applyFill="1" applyBorder="1" applyAlignment="1">
      <alignment horizontal="right" vertical="center" shrinkToFit="1"/>
    </xf>
    <xf numFmtId="3" fontId="35" fillId="0" borderId="23" xfId="7" applyNumberFormat="1" applyFont="1" applyBorder="1" applyAlignment="1">
      <alignment horizontal="right" vertical="center" shrinkToFit="1"/>
    </xf>
    <xf numFmtId="3" fontId="35" fillId="6" borderId="11" xfId="7" applyNumberFormat="1" applyFont="1" applyFill="1" applyBorder="1" applyAlignment="1">
      <alignment horizontal="right" vertical="center" shrinkToFit="1"/>
    </xf>
    <xf numFmtId="0" fontId="35" fillId="5" borderId="23" xfId="7" applyFont="1" applyFill="1" applyBorder="1" applyAlignment="1">
      <alignment horizontal="right" vertical="center" shrinkToFit="1"/>
    </xf>
    <xf numFmtId="14" fontId="35" fillId="0" borderId="13" xfId="7" applyNumberFormat="1" applyFont="1" applyBorder="1" applyAlignment="1">
      <alignment horizontal="right" vertical="center" wrapText="1" shrinkToFit="1"/>
    </xf>
    <xf numFmtId="0" fontId="35" fillId="0" borderId="151" xfId="7" applyFont="1" applyBorder="1" applyAlignment="1">
      <alignment horizontal="left" vertical="center" shrinkToFit="1"/>
    </xf>
    <xf numFmtId="0" fontId="35" fillId="0" borderId="133" xfId="7" applyFont="1" applyBorder="1" applyAlignment="1">
      <alignment horizontal="left" vertical="center" shrinkToFit="1"/>
    </xf>
    <xf numFmtId="0" fontId="35" fillId="5" borderId="152" xfId="7" applyFont="1" applyFill="1" applyBorder="1" applyAlignment="1">
      <alignment horizontal="right" vertical="center" shrinkToFit="1"/>
    </xf>
    <xf numFmtId="0" fontId="35" fillId="0" borderId="123" xfId="7" applyFont="1" applyBorder="1" applyAlignment="1">
      <alignment horizontal="right" vertical="center" shrinkToFit="1"/>
    </xf>
    <xf numFmtId="3" fontId="35" fillId="0" borderId="123" xfId="7" applyNumberFormat="1" applyFont="1" applyBorder="1" applyAlignment="1">
      <alignment horizontal="right" vertical="center" shrinkToFit="1"/>
    </xf>
    <xf numFmtId="3" fontId="35" fillId="6" borderId="134" xfId="7" applyNumberFormat="1" applyFont="1" applyFill="1" applyBorder="1" applyAlignment="1">
      <alignment horizontal="right" vertical="center" shrinkToFit="1"/>
    </xf>
    <xf numFmtId="14" fontId="35" fillId="0" borderId="153" xfId="7" applyNumberFormat="1" applyFont="1" applyBorder="1" applyAlignment="1">
      <alignment horizontal="right" vertical="center" shrinkToFit="1"/>
    </xf>
    <xf numFmtId="14" fontId="35" fillId="0" borderId="121" xfId="7" applyNumberFormat="1" applyFont="1" applyBorder="1" applyAlignment="1">
      <alignment horizontal="right" vertical="center" shrinkToFit="1"/>
    </xf>
    <xf numFmtId="0" fontId="35" fillId="0" borderId="154" xfId="7" applyFont="1" applyBorder="1" applyAlignment="1">
      <alignment horizontal="left" vertical="center"/>
    </xf>
    <xf numFmtId="0" fontId="35" fillId="0" borderId="124" xfId="7" applyFont="1" applyBorder="1" applyAlignment="1">
      <alignment horizontal="left" vertical="center"/>
    </xf>
    <xf numFmtId="0" fontId="35" fillId="7" borderId="126" xfId="7" applyFont="1" applyFill="1" applyBorder="1" applyAlignment="1">
      <alignment horizontal="left" vertical="center" shrinkToFit="1"/>
    </xf>
    <xf numFmtId="0" fontId="35" fillId="7" borderId="155" xfId="7" applyFont="1" applyFill="1" applyBorder="1" applyAlignment="1">
      <alignment horizontal="left" vertical="center" shrinkToFit="1"/>
    </xf>
    <xf numFmtId="0" fontId="35" fillId="7" borderId="156" xfId="7" applyFont="1" applyFill="1" applyBorder="1" applyAlignment="1">
      <alignment horizontal="left" vertical="center" shrinkToFit="1"/>
    </xf>
    <xf numFmtId="0" fontId="35" fillId="7" borderId="157" xfId="7" applyFont="1" applyFill="1" applyBorder="1" applyAlignment="1">
      <alignment horizontal="left" vertical="center" shrinkToFit="1"/>
    </xf>
    <xf numFmtId="3" fontId="36" fillId="7" borderId="157" xfId="7" applyNumberFormat="1" applyFont="1" applyFill="1" applyBorder="1" applyAlignment="1">
      <alignment horizontal="right" vertical="center" shrinkToFit="1"/>
    </xf>
    <xf numFmtId="0" fontId="35" fillId="7" borderId="158" xfId="7" applyFont="1" applyFill="1" applyBorder="1" applyAlignment="1">
      <alignment horizontal="left" vertical="center" shrinkToFit="1"/>
    </xf>
    <xf numFmtId="0" fontId="35" fillId="7" borderId="159" xfId="7" applyFont="1" applyFill="1" applyBorder="1" applyAlignment="1">
      <alignment horizontal="left" vertical="center" shrinkToFit="1"/>
    </xf>
    <xf numFmtId="0" fontId="35" fillId="7" borderId="127" xfId="7" applyFont="1" applyFill="1" applyBorder="1" applyAlignment="1">
      <alignment horizontal="left" vertical="center" shrinkToFit="1"/>
    </xf>
    <xf numFmtId="3" fontId="30" fillId="4" borderId="107" xfId="7" applyNumberFormat="1" applyFont="1" applyFill="1" applyBorder="1" applyAlignment="1">
      <alignment horizontal="center" vertical="center" shrinkToFit="1"/>
    </xf>
    <xf numFmtId="3" fontId="30" fillId="4" borderId="94" xfId="7" applyNumberFormat="1" applyFont="1" applyFill="1" applyBorder="1" applyAlignment="1">
      <alignment horizontal="center" vertical="center" shrinkToFit="1"/>
    </xf>
    <xf numFmtId="0" fontId="30" fillId="4" borderId="107" xfId="7" applyFont="1" applyFill="1" applyBorder="1" applyAlignment="1">
      <alignment horizontal="center" vertical="center"/>
    </xf>
    <xf numFmtId="3" fontId="30" fillId="4" borderId="147" xfId="7" applyNumberFormat="1" applyFont="1" applyFill="1" applyBorder="1" applyAlignment="1">
      <alignment horizontal="center" vertical="center" shrinkToFit="1"/>
    </xf>
    <xf numFmtId="0" fontId="31" fillId="6" borderId="0" xfId="7" applyFont="1" applyFill="1">
      <alignment vertical="center"/>
    </xf>
    <xf numFmtId="0" fontId="28" fillId="6" borderId="0" xfId="7" applyFill="1">
      <alignment vertical="center"/>
    </xf>
    <xf numFmtId="3" fontId="35" fillId="0" borderId="131" xfId="7" applyNumberFormat="1" applyFont="1" applyBorder="1">
      <alignment vertical="center"/>
    </xf>
    <xf numFmtId="14" fontId="35" fillId="0" borderId="115" xfId="7" applyNumberFormat="1" applyFont="1" applyBorder="1">
      <alignment vertical="center"/>
    </xf>
    <xf numFmtId="0" fontId="29" fillId="0" borderId="0" xfId="7" applyFont="1">
      <alignment vertical="center"/>
    </xf>
    <xf numFmtId="3" fontId="35" fillId="0" borderId="160" xfId="7" applyNumberFormat="1" applyFont="1" applyBorder="1">
      <alignment vertical="center"/>
    </xf>
    <xf numFmtId="14" fontId="35" fillId="0" borderId="130" xfId="7" applyNumberFormat="1" applyFont="1" applyBorder="1">
      <alignment vertical="center"/>
    </xf>
    <xf numFmtId="0" fontId="32" fillId="0" borderId="0" xfId="7" applyFont="1">
      <alignment vertical="center"/>
    </xf>
    <xf numFmtId="0" fontId="31" fillId="0" borderId="0" xfId="7" applyFont="1">
      <alignment vertical="center"/>
    </xf>
    <xf numFmtId="0" fontId="35" fillId="0" borderId="161" xfId="7" applyFont="1" applyBorder="1" applyAlignment="1">
      <alignment horizontal="left" vertical="center" shrinkToFit="1"/>
    </xf>
    <xf numFmtId="3" fontId="35" fillId="0" borderId="162" xfId="7" applyNumberFormat="1" applyFont="1" applyBorder="1">
      <alignment vertical="center"/>
    </xf>
    <xf numFmtId="14" fontId="35" fillId="0" borderId="163" xfId="7" applyNumberFormat="1" applyFont="1" applyBorder="1" applyAlignment="1">
      <alignment horizontal="right" vertical="center" shrinkToFit="1"/>
    </xf>
    <xf numFmtId="14" fontId="35" fillId="0" borderId="112" xfId="7" applyNumberFormat="1" applyFont="1" applyBorder="1">
      <alignment vertical="center"/>
    </xf>
    <xf numFmtId="3" fontId="35" fillId="0" borderId="132" xfId="7" applyNumberFormat="1" applyFont="1" applyBorder="1">
      <alignment vertical="center"/>
    </xf>
    <xf numFmtId="14" fontId="35" fillId="0" borderId="124" xfId="7" quotePrefix="1" applyNumberFormat="1" applyFont="1" applyBorder="1" applyAlignment="1">
      <alignment horizontal="right" vertical="center" shrinkToFit="1"/>
    </xf>
    <xf numFmtId="0" fontId="35" fillId="7" borderId="120" xfId="7" applyFont="1" applyFill="1" applyBorder="1">
      <alignment vertical="center"/>
    </xf>
    <xf numFmtId="3" fontId="36" fillId="7" borderId="120" xfId="7" applyNumberFormat="1" applyFont="1" applyFill="1" applyBorder="1">
      <alignment vertical="center"/>
    </xf>
    <xf numFmtId="3" fontId="35" fillId="7" borderId="127" xfId="7" applyNumberFormat="1" applyFont="1" applyFill="1" applyBorder="1" applyAlignment="1">
      <alignment horizontal="right" vertical="center" shrinkToFit="1"/>
    </xf>
    <xf numFmtId="0" fontId="4" fillId="0" borderId="0" xfId="7" applyFont="1" applyAlignment="1">
      <alignment horizontal="right" vertical="center"/>
    </xf>
    <xf numFmtId="0" fontId="13" fillId="0" borderId="0" xfId="6" applyFont="1" applyAlignment="1">
      <alignment vertical="center"/>
    </xf>
    <xf numFmtId="3" fontId="34" fillId="0" borderId="0" xfId="6" applyNumberFormat="1" applyFont="1" applyAlignment="1">
      <alignment horizontal="center" vertical="center"/>
    </xf>
    <xf numFmtId="0" fontId="24" fillId="0" borderId="0" xfId="6" applyFont="1" applyAlignment="1">
      <alignment vertical="center"/>
    </xf>
    <xf numFmtId="0" fontId="24" fillId="0" borderId="0" xfId="6" applyFont="1" applyAlignment="1">
      <alignment horizontal="center" vertical="center" shrinkToFit="1"/>
    </xf>
    <xf numFmtId="0" fontId="24" fillId="0" borderId="0" xfId="6" applyFont="1" applyAlignment="1">
      <alignment vertical="center" shrinkToFit="1"/>
    </xf>
    <xf numFmtId="0" fontId="24" fillId="0" borderId="0" xfId="6" applyFont="1" applyAlignment="1">
      <alignment horizontal="center" vertical="center"/>
    </xf>
    <xf numFmtId="0" fontId="37" fillId="0" borderId="0" xfId="7" applyFont="1" applyAlignment="1">
      <alignment horizontal="right" vertical="center"/>
    </xf>
    <xf numFmtId="0" fontId="24" fillId="0" borderId="0" xfId="6" applyFont="1" applyAlignment="1">
      <alignment horizontal="right" vertical="center"/>
    </xf>
    <xf numFmtId="178" fontId="38" fillId="0" borderId="0" xfId="6" applyNumberFormat="1" applyFont="1" applyAlignment="1">
      <alignment horizontal="right" vertical="center"/>
    </xf>
    <xf numFmtId="3" fontId="4" fillId="9" borderId="62" xfId="6" applyNumberFormat="1" applyFill="1" applyBorder="1" applyAlignment="1">
      <alignment horizontal="right" vertical="center" shrinkToFit="1"/>
    </xf>
    <xf numFmtId="3" fontId="4" fillId="0" borderId="47" xfId="6" applyNumberFormat="1" applyBorder="1" applyAlignment="1">
      <alignment horizontal="right" vertical="center" shrinkToFit="1"/>
    </xf>
    <xf numFmtId="3" fontId="4" fillId="0" borderId="215" xfId="6" applyNumberFormat="1" applyBorder="1" applyAlignment="1">
      <alignment horizontal="right" vertical="center" shrinkToFit="1"/>
    </xf>
    <xf numFmtId="178" fontId="8" fillId="4" borderId="101" xfId="6" applyNumberFormat="1" applyFont="1" applyFill="1" applyBorder="1" applyAlignment="1">
      <alignment horizontal="right" vertical="center"/>
    </xf>
    <xf numFmtId="0" fontId="35" fillId="0" borderId="132" xfId="7" applyFont="1" applyBorder="1" applyAlignment="1">
      <alignment horizontal="left" vertical="center" shrinkToFit="1"/>
    </xf>
    <xf numFmtId="0" fontId="35" fillId="0" borderId="16" xfId="7" applyFont="1" applyBorder="1">
      <alignment vertical="center"/>
    </xf>
    <xf numFmtId="0" fontId="35" fillId="0" borderId="218" xfId="7" applyFont="1" applyBorder="1" applyAlignment="1">
      <alignment vertical="center" shrinkToFit="1"/>
    </xf>
    <xf numFmtId="0" fontId="4" fillId="0" borderId="66" xfId="6" applyBorder="1" applyAlignment="1">
      <alignment horizontal="center" vertical="center"/>
    </xf>
    <xf numFmtId="0" fontId="4" fillId="0" borderId="47" xfId="6" applyBorder="1" applyAlignment="1">
      <alignment horizontal="center" vertical="center"/>
    </xf>
    <xf numFmtId="0" fontId="4" fillId="0" borderId="59" xfId="6" applyBorder="1" applyAlignment="1">
      <alignment horizontal="center" vertical="center"/>
    </xf>
    <xf numFmtId="38" fontId="35" fillId="6" borderId="112" xfId="7" applyNumberFormat="1" applyFont="1" applyFill="1" applyBorder="1">
      <alignment vertical="center"/>
    </xf>
    <xf numFmtId="178" fontId="15" fillId="11" borderId="67" xfId="6" applyNumberFormat="1" applyFont="1" applyFill="1" applyBorder="1" applyAlignment="1">
      <alignment horizontal="center" vertical="center"/>
    </xf>
    <xf numFmtId="178" fontId="15" fillId="11" borderId="48" xfId="6" applyNumberFormat="1" applyFont="1" applyFill="1" applyBorder="1" applyAlignment="1">
      <alignment horizontal="center" vertical="center"/>
    </xf>
    <xf numFmtId="178" fontId="15" fillId="11" borderId="55" xfId="6" applyNumberFormat="1" applyFont="1" applyFill="1" applyBorder="1" applyAlignment="1">
      <alignment horizontal="center" vertical="center"/>
    </xf>
    <xf numFmtId="0" fontId="5" fillId="8" borderId="0" xfId="6" applyFont="1" applyFill="1" applyAlignment="1">
      <alignment horizontal="center" vertical="center" shrinkToFit="1"/>
    </xf>
    <xf numFmtId="178" fontId="34" fillId="0" borderId="0" xfId="6" applyNumberFormat="1" applyFont="1" applyAlignment="1">
      <alignment horizontal="center" vertical="center"/>
    </xf>
    <xf numFmtId="0" fontId="4" fillId="7" borderId="0" xfId="8" applyFill="1" applyAlignment="1">
      <alignment horizontal="left" vertical="center" shrinkToFit="1"/>
    </xf>
    <xf numFmtId="176" fontId="4" fillId="7" borderId="0" xfId="8" applyNumberFormat="1" applyFill="1" applyAlignment="1">
      <alignment horizontal="center" vertical="center"/>
    </xf>
    <xf numFmtId="0" fontId="4" fillId="7" borderId="0" xfId="8" applyFill="1" applyAlignment="1">
      <alignment vertical="center"/>
    </xf>
    <xf numFmtId="0" fontId="4" fillId="7" borderId="91" xfId="8" applyFill="1" applyBorder="1" applyAlignment="1">
      <alignment horizontal="center" vertical="center"/>
    </xf>
    <xf numFmtId="0" fontId="31" fillId="7" borderId="0" xfId="0" applyFont="1" applyFill="1" applyAlignment="1">
      <alignment horizontal="right" vertical="center"/>
    </xf>
    <xf numFmtId="0" fontId="34" fillId="7" borderId="0" xfId="6" applyFont="1" applyFill="1" applyAlignment="1">
      <alignment horizontal="left" vertical="center"/>
    </xf>
    <xf numFmtId="0" fontId="9" fillId="0" borderId="0" xfId="6" applyFont="1" applyAlignment="1">
      <alignment wrapText="1"/>
    </xf>
    <xf numFmtId="0" fontId="24" fillId="0" borderId="169" xfId="6" applyFont="1" applyBorder="1" applyAlignment="1">
      <alignment horizontal="right" vertical="center"/>
    </xf>
    <xf numFmtId="0" fontId="24" fillId="0" borderId="219" xfId="6" applyFont="1" applyBorder="1" applyAlignment="1">
      <alignment vertical="center" wrapText="1" shrinkToFit="1"/>
    </xf>
    <xf numFmtId="0" fontId="4" fillId="0" borderId="219" xfId="6" applyBorder="1" applyAlignment="1">
      <alignment horizontal="center" vertical="center"/>
    </xf>
    <xf numFmtId="0" fontId="24" fillId="0" borderId="219" xfId="6" applyFont="1" applyBorder="1" applyAlignment="1">
      <alignment horizontal="center" vertical="center" shrinkToFit="1"/>
    </xf>
    <xf numFmtId="0" fontId="24" fillId="0" borderId="219" xfId="6" applyFont="1" applyBorder="1" applyAlignment="1">
      <alignment horizontal="center" vertical="center" wrapText="1" shrinkToFit="1"/>
    </xf>
    <xf numFmtId="0" fontId="24" fillId="0" borderId="225" xfId="6" applyFont="1" applyBorder="1" applyAlignment="1">
      <alignment vertical="center" wrapText="1" shrinkToFit="1"/>
    </xf>
    <xf numFmtId="0" fontId="4" fillId="0" borderId="225" xfId="6" applyBorder="1" applyAlignment="1">
      <alignment horizontal="center" vertical="center"/>
    </xf>
    <xf numFmtId="0" fontId="24" fillId="0" borderId="225" xfId="6" applyFont="1" applyBorder="1" applyAlignment="1">
      <alignment horizontal="center" vertical="center" wrapText="1" shrinkToFit="1"/>
    </xf>
    <xf numFmtId="0" fontId="24" fillId="0" borderId="225" xfId="6" applyFont="1" applyBorder="1" applyAlignment="1">
      <alignment horizontal="center" vertical="center" shrinkToFit="1"/>
    </xf>
    <xf numFmtId="0" fontId="24" fillId="0" borderId="242" xfId="6" applyFont="1" applyBorder="1" applyAlignment="1">
      <alignment vertical="center" wrapText="1" shrinkToFit="1"/>
    </xf>
    <xf numFmtId="38" fontId="24" fillId="9" borderId="243" xfId="5" applyFont="1" applyFill="1" applyBorder="1" applyAlignment="1">
      <alignment horizontal="right" vertical="center" shrinkToFit="1"/>
    </xf>
    <xf numFmtId="0" fontId="24" fillId="0" borderId="244" xfId="6" applyFont="1" applyBorder="1" applyAlignment="1">
      <alignment vertical="center" shrinkToFit="1"/>
    </xf>
    <xf numFmtId="38" fontId="24" fillId="9" borderId="229" xfId="5" applyFont="1" applyFill="1" applyBorder="1" applyAlignment="1">
      <alignment horizontal="right" vertical="center" shrinkToFit="1"/>
    </xf>
    <xf numFmtId="0" fontId="24" fillId="0" borderId="244" xfId="6" applyFont="1" applyBorder="1" applyAlignment="1">
      <alignment vertical="center" wrapText="1" shrinkToFit="1"/>
    </xf>
    <xf numFmtId="0" fontId="4" fillId="4" borderId="182" xfId="6" applyFill="1" applyBorder="1" applyAlignment="1">
      <alignment horizontal="right" vertical="center"/>
    </xf>
    <xf numFmtId="0" fontId="24" fillId="0" borderId="249" xfId="6" applyFont="1" applyBorder="1" applyAlignment="1">
      <alignment vertical="center" shrinkToFit="1"/>
    </xf>
    <xf numFmtId="0" fontId="24" fillId="0" borderId="250" xfId="6" applyFont="1" applyBorder="1" applyAlignment="1">
      <alignment vertical="center" wrapText="1" shrinkToFit="1"/>
    </xf>
    <xf numFmtId="38" fontId="24" fillId="9" borderId="251" xfId="5" applyFont="1" applyFill="1" applyBorder="1" applyAlignment="1">
      <alignment horizontal="right" vertical="center" shrinkToFit="1"/>
    </xf>
    <xf numFmtId="0" fontId="4" fillId="0" borderId="250" xfId="6" applyBorder="1" applyAlignment="1">
      <alignment horizontal="center" vertical="center"/>
    </xf>
    <xf numFmtId="0" fontId="24" fillId="0" borderId="250" xfId="6" applyFont="1" applyBorder="1" applyAlignment="1">
      <alignment horizontal="center" vertical="center" shrinkToFit="1"/>
    </xf>
    <xf numFmtId="38" fontId="24" fillId="7" borderId="241" xfId="5" applyFont="1" applyFill="1" applyBorder="1" applyAlignment="1">
      <alignment horizontal="right" vertical="center" shrinkToFit="1"/>
    </xf>
    <xf numFmtId="3" fontId="4" fillId="7" borderId="241" xfId="6" applyNumberFormat="1" applyFill="1" applyBorder="1" applyAlignment="1">
      <alignment vertical="center"/>
    </xf>
    <xf numFmtId="38" fontId="4" fillId="0" borderId="0" xfId="6" applyNumberFormat="1" applyAlignment="1">
      <alignment vertical="center"/>
    </xf>
    <xf numFmtId="0" fontId="6" fillId="0" borderId="0" xfId="6" applyFont="1" applyAlignment="1">
      <alignment horizontal="center" vertical="center" shrinkToFit="1"/>
    </xf>
    <xf numFmtId="0" fontId="8" fillId="4" borderId="38" xfId="6" applyFont="1" applyFill="1" applyBorder="1" applyAlignment="1">
      <alignment horizontal="center" vertical="center"/>
    </xf>
    <xf numFmtId="0" fontId="4" fillId="0" borderId="46" xfId="6" applyBorder="1" applyAlignment="1">
      <alignment vertical="center"/>
    </xf>
    <xf numFmtId="0" fontId="4" fillId="0" borderId="55" xfId="6" applyBorder="1" applyAlignment="1">
      <alignment vertical="center"/>
    </xf>
    <xf numFmtId="0" fontId="4" fillId="0" borderId="55" xfId="6" applyBorder="1" applyAlignment="1">
      <alignment horizontal="left" vertical="center"/>
    </xf>
    <xf numFmtId="0" fontId="4" fillId="0" borderId="54" xfId="6" applyBorder="1" applyAlignment="1">
      <alignment horizontal="left" vertical="center"/>
    </xf>
    <xf numFmtId="0" fontId="4" fillId="0" borderId="46" xfId="6" applyBorder="1" applyAlignment="1">
      <alignment horizontal="left" vertical="center"/>
    </xf>
    <xf numFmtId="0" fontId="4" fillId="0" borderId="45" xfId="6" applyBorder="1" applyAlignment="1">
      <alignment horizontal="left" vertical="center"/>
    </xf>
    <xf numFmtId="0" fontId="34" fillId="0" borderId="45" xfId="6" applyFont="1" applyBorder="1" applyAlignment="1">
      <alignment horizontal="left" vertical="center"/>
    </xf>
    <xf numFmtId="0" fontId="4" fillId="0" borderId="44" xfId="6" applyBorder="1" applyAlignment="1">
      <alignment horizontal="left" vertical="center"/>
    </xf>
    <xf numFmtId="0" fontId="4" fillId="0" borderId="49" xfId="6" applyBorder="1" applyAlignment="1">
      <alignment horizontal="left" vertical="center"/>
    </xf>
    <xf numFmtId="0" fontId="8" fillId="0" borderId="40" xfId="6" applyFont="1" applyBorder="1" applyAlignment="1">
      <alignment horizontal="center" vertical="center"/>
    </xf>
    <xf numFmtId="0" fontId="8" fillId="0" borderId="40" xfId="6" applyFont="1" applyBorder="1" applyAlignment="1">
      <alignment vertical="center"/>
    </xf>
    <xf numFmtId="0" fontId="8" fillId="0" borderId="0" xfId="6" applyFont="1" applyAlignment="1">
      <alignment vertical="center"/>
    </xf>
    <xf numFmtId="0" fontId="8" fillId="5" borderId="39" xfId="6" applyFont="1" applyFill="1" applyBorder="1" applyAlignment="1">
      <alignment horizontal="right" vertical="center"/>
    </xf>
    <xf numFmtId="0" fontId="8" fillId="0" borderId="60" xfId="6" applyFont="1" applyBorder="1" applyAlignment="1">
      <alignment horizontal="right" vertical="center"/>
    </xf>
    <xf numFmtId="0" fontId="8" fillId="4" borderId="60" xfId="6" applyFont="1" applyFill="1" applyBorder="1" applyAlignment="1">
      <alignment horizontal="center" vertical="center" wrapText="1"/>
    </xf>
    <xf numFmtId="0" fontId="4" fillId="0" borderId="51" xfId="6" applyBorder="1" applyAlignment="1">
      <alignment horizontal="left" vertical="center"/>
    </xf>
    <xf numFmtId="0" fontId="34" fillId="0" borderId="51" xfId="6" applyFont="1" applyBorder="1" applyAlignment="1">
      <alignment horizontal="left" vertical="center"/>
    </xf>
    <xf numFmtId="0" fontId="4" fillId="0" borderId="50" xfId="6" applyBorder="1" applyAlignment="1">
      <alignment horizontal="left" vertical="center"/>
    </xf>
    <xf numFmtId="0" fontId="4" fillId="0" borderId="0" xfId="6" applyAlignment="1">
      <alignment horizontal="left" vertical="center"/>
    </xf>
    <xf numFmtId="0" fontId="8" fillId="0" borderId="33" xfId="6" applyFont="1" applyBorder="1" applyAlignment="1">
      <alignment vertical="center"/>
    </xf>
    <xf numFmtId="0" fontId="8" fillId="0" borderId="38" xfId="6" applyFont="1" applyBorder="1" applyAlignment="1">
      <alignment horizontal="right" vertical="center"/>
    </xf>
    <xf numFmtId="177" fontId="10" fillId="5" borderId="46" xfId="6" applyNumberFormat="1" applyFont="1" applyFill="1" applyBorder="1" applyAlignment="1">
      <alignment horizontal="center" vertical="center"/>
    </xf>
    <xf numFmtId="177" fontId="10" fillId="5" borderId="45" xfId="6" applyNumberFormat="1" applyFont="1" applyFill="1" applyBorder="1" applyAlignment="1">
      <alignment horizontal="center" vertical="center"/>
    </xf>
    <xf numFmtId="177" fontId="10" fillId="5" borderId="44" xfId="6" applyNumberFormat="1" applyFont="1" applyFill="1" applyBorder="1" applyAlignment="1">
      <alignment horizontal="center" vertical="center"/>
    </xf>
    <xf numFmtId="49" fontId="45" fillId="0" borderId="0" xfId="9" applyNumberFormat="1" applyFont="1" applyAlignment="1">
      <alignment horizontal="center" vertical="center"/>
    </xf>
    <xf numFmtId="0" fontId="44" fillId="0" borderId="0" xfId="9"/>
    <xf numFmtId="49" fontId="46" fillId="2" borderId="37" xfId="9" applyNumberFormat="1" applyFont="1" applyFill="1" applyBorder="1" applyAlignment="1">
      <alignment horizontal="center" vertical="center" wrapText="1"/>
    </xf>
    <xf numFmtId="49" fontId="48" fillId="0" borderId="0" xfId="9" applyNumberFormat="1" applyFont="1" applyAlignment="1">
      <alignment horizontal="center" vertical="center" wrapText="1"/>
    </xf>
    <xf numFmtId="49" fontId="49" fillId="0" borderId="0" xfId="9" applyNumberFormat="1" applyFont="1" applyAlignment="1">
      <alignment horizontal="justify" vertical="center"/>
    </xf>
    <xf numFmtId="49" fontId="44" fillId="0" borderId="0" xfId="9" applyNumberFormat="1"/>
    <xf numFmtId="49" fontId="49" fillId="0" borderId="0" xfId="9" applyNumberFormat="1" applyFont="1" applyAlignment="1">
      <alignment horizontal="center" vertical="center"/>
    </xf>
    <xf numFmtId="49" fontId="44" fillId="0" borderId="0" xfId="9" applyNumberFormat="1" applyAlignment="1">
      <alignment horizontal="center"/>
    </xf>
    <xf numFmtId="0" fontId="35" fillId="0" borderId="14" xfId="7" applyFont="1" applyBorder="1" applyAlignment="1">
      <alignment vertical="center" shrinkToFit="1"/>
    </xf>
    <xf numFmtId="0" fontId="6" fillId="0" borderId="0" xfId="6" applyFont="1" applyAlignment="1">
      <alignment vertical="center" wrapText="1" shrinkToFit="1"/>
    </xf>
    <xf numFmtId="38" fontId="35" fillId="15" borderId="20" xfId="1" applyFont="1" applyFill="1" applyBorder="1">
      <alignment vertical="center"/>
    </xf>
    <xf numFmtId="38" fontId="35" fillId="15" borderId="112" xfId="7" applyNumberFormat="1" applyFont="1" applyFill="1" applyBorder="1">
      <alignment vertical="center"/>
    </xf>
    <xf numFmtId="38" fontId="35" fillId="15" borderId="7" xfId="7" applyNumberFormat="1" applyFont="1" applyFill="1" applyBorder="1">
      <alignment vertical="center"/>
    </xf>
    <xf numFmtId="38" fontId="35" fillId="15" borderId="115" xfId="7" applyNumberFormat="1" applyFont="1" applyFill="1" applyBorder="1">
      <alignment vertical="center"/>
    </xf>
    <xf numFmtId="38" fontId="35" fillId="15" borderId="12" xfId="7" applyNumberFormat="1" applyFont="1" applyFill="1" applyBorder="1">
      <alignment vertical="center"/>
    </xf>
    <xf numFmtId="38" fontId="35" fillId="15" borderId="123" xfId="1" applyFont="1" applyFill="1" applyBorder="1">
      <alignment vertical="center"/>
    </xf>
    <xf numFmtId="38" fontId="35" fillId="15" borderId="124" xfId="7" applyNumberFormat="1" applyFont="1" applyFill="1" applyBorder="1">
      <alignment vertical="center"/>
    </xf>
    <xf numFmtId="38" fontId="36" fillId="15" borderId="25" xfId="1" applyFont="1" applyFill="1" applyBorder="1">
      <alignment vertical="center"/>
    </xf>
    <xf numFmtId="38" fontId="36" fillId="15" borderId="127" xfId="7" applyNumberFormat="1" applyFont="1" applyFill="1" applyBorder="1">
      <alignment vertical="center"/>
    </xf>
    <xf numFmtId="38" fontId="35" fillId="15" borderId="128" xfId="1" applyFont="1" applyFill="1" applyBorder="1">
      <alignment vertical="center"/>
    </xf>
    <xf numFmtId="38" fontId="35" fillId="15" borderId="34" xfId="7" applyNumberFormat="1" applyFont="1" applyFill="1" applyBorder="1">
      <alignment vertical="center"/>
    </xf>
    <xf numFmtId="3" fontId="35" fillId="15" borderId="129" xfId="7" applyNumberFormat="1" applyFont="1" applyFill="1" applyBorder="1">
      <alignment vertical="center"/>
    </xf>
    <xf numFmtId="38" fontId="35" fillId="15" borderId="93" xfId="7" applyNumberFormat="1" applyFont="1" applyFill="1" applyBorder="1">
      <alignment vertical="center"/>
    </xf>
    <xf numFmtId="3" fontId="35" fillId="15" borderId="12" xfId="7" applyNumberFormat="1" applyFont="1" applyFill="1" applyBorder="1">
      <alignment vertical="center"/>
    </xf>
    <xf numFmtId="38" fontId="35" fillId="15" borderId="130" xfId="7" applyNumberFormat="1" applyFont="1" applyFill="1" applyBorder="1">
      <alignment vertical="center"/>
    </xf>
    <xf numFmtId="3" fontId="35" fillId="15" borderId="15" xfId="7" applyNumberFormat="1" applyFont="1" applyFill="1" applyBorder="1">
      <alignment vertical="center"/>
    </xf>
    <xf numFmtId="38" fontId="35" fillId="15" borderId="16" xfId="7" applyNumberFormat="1" applyFont="1" applyFill="1" applyBorder="1">
      <alignment vertical="center"/>
    </xf>
    <xf numFmtId="3" fontId="35" fillId="15" borderId="128" xfId="7" applyNumberFormat="1" applyFont="1" applyFill="1" applyBorder="1">
      <alignment vertical="center"/>
    </xf>
    <xf numFmtId="38" fontId="35" fillId="15" borderId="14" xfId="7" applyNumberFormat="1" applyFont="1" applyFill="1" applyBorder="1">
      <alignment vertical="center"/>
    </xf>
    <xf numFmtId="3" fontId="35" fillId="15" borderId="136" xfId="7" applyNumberFormat="1" applyFont="1" applyFill="1" applyBorder="1">
      <alignment vertical="center"/>
    </xf>
    <xf numFmtId="38" fontId="35" fillId="15" borderId="135" xfId="7" applyNumberFormat="1" applyFont="1" applyFill="1" applyBorder="1">
      <alignment vertical="center"/>
    </xf>
    <xf numFmtId="38" fontId="36" fillId="15" borderId="40" xfId="1" applyFont="1" applyFill="1" applyBorder="1">
      <alignment vertical="center"/>
    </xf>
    <xf numFmtId="38" fontId="36" fillId="15" borderId="18" xfId="7" applyNumberFormat="1" applyFont="1" applyFill="1" applyBorder="1">
      <alignment vertical="center"/>
    </xf>
    <xf numFmtId="38" fontId="36" fillId="15" borderId="141" xfId="1" applyFont="1" applyFill="1" applyBorder="1" applyAlignment="1">
      <alignment horizontal="right" vertical="center" shrinkToFit="1"/>
    </xf>
    <xf numFmtId="38" fontId="36" fillId="15" borderId="142" xfId="7" applyNumberFormat="1" applyFont="1" applyFill="1" applyBorder="1">
      <alignment vertical="center"/>
    </xf>
    <xf numFmtId="38" fontId="36" fillId="15" borderId="106" xfId="1" applyFont="1" applyFill="1" applyBorder="1" applyAlignment="1">
      <alignment horizontal="right" vertical="center" shrinkToFit="1"/>
    </xf>
    <xf numFmtId="38" fontId="36" fillId="15" borderId="145" xfId="7" applyNumberFormat="1" applyFont="1" applyFill="1" applyBorder="1" applyAlignment="1">
      <alignment horizontal="right" vertical="center" shrinkToFit="1"/>
    </xf>
    <xf numFmtId="38" fontId="36" fillId="15" borderId="30" xfId="1" applyFont="1" applyFill="1" applyBorder="1" applyAlignment="1">
      <alignment horizontal="right" vertical="center" shrinkToFit="1"/>
    </xf>
    <xf numFmtId="38" fontId="36" fillId="15" borderId="146" xfId="7" applyNumberFormat="1" applyFont="1" applyFill="1" applyBorder="1" applyAlignment="1">
      <alignment horizontal="right" vertical="center" shrinkToFit="1"/>
    </xf>
    <xf numFmtId="0" fontId="35" fillId="15" borderId="148" xfId="7" applyFont="1" applyFill="1" applyBorder="1" applyAlignment="1">
      <alignment horizontal="left" vertical="center"/>
    </xf>
    <xf numFmtId="0" fontId="35" fillId="15" borderId="115" xfId="7" applyFont="1" applyFill="1" applyBorder="1" applyAlignment="1">
      <alignment horizontal="left" vertical="center"/>
    </xf>
    <xf numFmtId="0" fontId="35" fillId="15" borderId="149" xfId="7" applyFont="1" applyFill="1" applyBorder="1" applyAlignment="1">
      <alignment horizontal="left" vertical="center"/>
    </xf>
    <xf numFmtId="0" fontId="35" fillId="15" borderId="130" xfId="7" applyFont="1" applyFill="1" applyBorder="1" applyAlignment="1">
      <alignment horizontal="left" vertical="center"/>
    </xf>
    <xf numFmtId="0" fontId="35" fillId="15" borderId="154" xfId="7" applyFont="1" applyFill="1" applyBorder="1" applyAlignment="1">
      <alignment horizontal="left" vertical="center"/>
    </xf>
    <xf numFmtId="0" fontId="35" fillId="15" borderId="124" xfId="7" applyFont="1" applyFill="1" applyBorder="1" applyAlignment="1">
      <alignment horizontal="left" vertical="center"/>
    </xf>
    <xf numFmtId="14" fontId="35" fillId="15" borderId="28" xfId="7" applyNumberFormat="1" applyFont="1" applyFill="1" applyBorder="1">
      <alignment vertical="center"/>
    </xf>
    <xf numFmtId="14" fontId="35" fillId="15" borderId="36" xfId="7" applyNumberFormat="1" applyFont="1" applyFill="1" applyBorder="1">
      <alignment vertical="center"/>
    </xf>
    <xf numFmtId="14" fontId="35" fillId="15" borderId="134" xfId="7" applyNumberFormat="1" applyFont="1" applyFill="1" applyBorder="1">
      <alignment vertical="center"/>
    </xf>
    <xf numFmtId="14" fontId="35" fillId="15" borderId="121" xfId="7" applyNumberFormat="1" applyFont="1" applyFill="1" applyBorder="1">
      <alignment vertical="center"/>
    </xf>
    <xf numFmtId="14" fontId="35" fillId="15" borderId="115" xfId="7" applyNumberFormat="1" applyFont="1" applyFill="1" applyBorder="1">
      <alignment vertical="center"/>
    </xf>
    <xf numFmtId="14" fontId="35" fillId="15" borderId="130" xfId="7" applyNumberFormat="1" applyFont="1" applyFill="1" applyBorder="1">
      <alignment vertical="center"/>
    </xf>
    <xf numFmtId="14" fontId="35" fillId="15" borderId="163" xfId="7" applyNumberFormat="1" applyFont="1" applyFill="1" applyBorder="1" applyAlignment="1">
      <alignment horizontal="right" vertical="center" shrinkToFit="1"/>
    </xf>
    <xf numFmtId="14" fontId="35" fillId="15" borderId="112" xfId="7" applyNumberFormat="1" applyFont="1" applyFill="1" applyBorder="1">
      <alignment vertical="center"/>
    </xf>
    <xf numFmtId="14" fontId="35" fillId="15" borderId="124" xfId="7" quotePrefix="1" applyNumberFormat="1" applyFont="1" applyFill="1" applyBorder="1" applyAlignment="1">
      <alignment horizontal="right" vertical="center" shrinkToFit="1"/>
    </xf>
    <xf numFmtId="38" fontId="4" fillId="9" borderId="275" xfId="5" applyFont="1" applyFill="1" applyBorder="1" applyAlignment="1">
      <alignment horizontal="right" vertical="center"/>
    </xf>
    <xf numFmtId="38" fontId="4" fillId="9" borderId="273" xfId="5" applyFont="1" applyFill="1" applyBorder="1" applyAlignment="1">
      <alignment horizontal="right" vertical="center"/>
    </xf>
    <xf numFmtId="38" fontId="4" fillId="9" borderId="276" xfId="5" applyFont="1" applyFill="1" applyBorder="1" applyAlignment="1">
      <alignment horizontal="right" vertical="center"/>
    </xf>
    <xf numFmtId="3" fontId="4" fillId="7" borderId="92" xfId="6" applyNumberFormat="1" applyFill="1" applyBorder="1" applyAlignment="1">
      <alignment vertical="center"/>
    </xf>
    <xf numFmtId="0" fontId="8" fillId="7" borderId="30" xfId="7" applyFont="1" applyFill="1" applyBorder="1">
      <alignment vertical="center"/>
    </xf>
    <xf numFmtId="0" fontId="8" fillId="7" borderId="190" xfId="7" applyFont="1" applyFill="1" applyBorder="1">
      <alignment vertical="center"/>
    </xf>
    <xf numFmtId="0" fontId="35" fillId="0" borderId="95" xfId="7" applyFont="1" applyBorder="1" applyAlignment="1">
      <alignment horizontal="right" vertical="center"/>
    </xf>
    <xf numFmtId="0" fontId="4" fillId="7" borderId="0" xfId="8" applyFill="1" applyAlignment="1">
      <alignment horizontal="right" vertical="center"/>
    </xf>
    <xf numFmtId="0" fontId="34" fillId="0" borderId="0" xfId="8" applyFont="1" applyAlignment="1">
      <alignment vertical="center" shrinkToFit="1"/>
    </xf>
    <xf numFmtId="188" fontId="45" fillId="0" borderId="0" xfId="9" applyNumberFormat="1" applyFont="1" applyAlignment="1">
      <alignment horizontal="center" vertical="center"/>
    </xf>
    <xf numFmtId="188" fontId="48" fillId="0" borderId="0" xfId="9" applyNumberFormat="1" applyFont="1" applyAlignment="1">
      <alignment horizontal="center" vertical="center" wrapText="1"/>
    </xf>
    <xf numFmtId="188" fontId="44" fillId="0" borderId="0" xfId="9" applyNumberFormat="1"/>
    <xf numFmtId="188" fontId="44" fillId="0" borderId="0" xfId="9" applyNumberFormat="1" applyAlignment="1">
      <alignment horizontal="center"/>
    </xf>
    <xf numFmtId="189" fontId="45" fillId="0" borderId="0" xfId="9" applyNumberFormat="1" applyFont="1" applyAlignment="1">
      <alignment horizontal="center" vertical="center"/>
    </xf>
    <xf numFmtId="189" fontId="48" fillId="0" borderId="0" xfId="9" applyNumberFormat="1" applyFont="1" applyAlignment="1">
      <alignment horizontal="center" vertical="center" wrapText="1"/>
    </xf>
    <xf numFmtId="189" fontId="44" fillId="0" borderId="0" xfId="9" applyNumberFormat="1"/>
    <xf numFmtId="189" fontId="44" fillId="0" borderId="0" xfId="9" applyNumberFormat="1" applyAlignment="1">
      <alignment horizontal="center"/>
    </xf>
    <xf numFmtId="0" fontId="52" fillId="0" borderId="92" xfId="6" applyFont="1" applyBorder="1" applyAlignment="1">
      <alignment horizontal="right" vertical="center" shrinkToFit="1"/>
    </xf>
    <xf numFmtId="0" fontId="4" fillId="0" borderId="41" xfId="6" applyBorder="1" applyAlignment="1">
      <alignment horizontal="left" vertical="center"/>
    </xf>
    <xf numFmtId="0" fontId="4" fillId="0" borderId="42" xfId="6" applyBorder="1" applyAlignment="1">
      <alignment horizontal="left" vertical="center"/>
    </xf>
    <xf numFmtId="0" fontId="4" fillId="0" borderId="43" xfId="6" applyBorder="1" applyAlignment="1">
      <alignment horizontal="center" vertical="center"/>
    </xf>
    <xf numFmtId="0" fontId="4" fillId="0" borderId="47" xfId="6" applyBorder="1" applyAlignment="1">
      <alignment horizontal="left" vertical="center"/>
    </xf>
    <xf numFmtId="0" fontId="4" fillId="0" borderId="49" xfId="6" applyBorder="1" applyAlignment="1">
      <alignment horizontal="center" vertical="center"/>
    </xf>
    <xf numFmtId="0" fontId="4" fillId="0" borderId="53" xfId="6" applyBorder="1" applyAlignment="1">
      <alignment horizontal="left" vertical="center"/>
    </xf>
    <xf numFmtId="0" fontId="4" fillId="0" borderId="46" xfId="6" applyBorder="1" applyAlignment="1">
      <alignment horizontal="center" vertical="center"/>
    </xf>
    <xf numFmtId="49" fontId="10" fillId="9" borderId="41" xfId="6" applyNumberFormat="1" applyFont="1" applyFill="1" applyBorder="1" applyAlignment="1">
      <alignment horizontal="center" vertical="center"/>
    </xf>
    <xf numFmtId="49" fontId="10" fillId="9" borderId="42" xfId="6" applyNumberFormat="1" applyFont="1" applyFill="1" applyBorder="1" applyAlignment="1">
      <alignment horizontal="center" vertical="center"/>
    </xf>
    <xf numFmtId="49" fontId="10" fillId="9" borderId="43" xfId="6" applyNumberFormat="1" applyFont="1" applyFill="1" applyBorder="1" applyAlignment="1">
      <alignment horizontal="center" vertical="center"/>
    </xf>
    <xf numFmtId="0" fontId="4" fillId="0" borderId="59" xfId="6" applyBorder="1" applyAlignment="1">
      <alignment horizontal="left" vertical="center"/>
    </xf>
    <xf numFmtId="49" fontId="10" fillId="5" borderId="0" xfId="6" applyNumberFormat="1" applyFont="1" applyFill="1" applyAlignment="1">
      <alignment horizontal="center" vertical="center"/>
    </xf>
    <xf numFmtId="49" fontId="10" fillId="5" borderId="56" xfId="6" applyNumberFormat="1" applyFont="1" applyFill="1" applyBorder="1" applyAlignment="1">
      <alignment horizontal="center" vertical="center"/>
    </xf>
    <xf numFmtId="49" fontId="10" fillId="5" borderId="57" xfId="6" applyNumberFormat="1" applyFont="1" applyFill="1" applyBorder="1" applyAlignment="1">
      <alignment horizontal="center" vertical="center"/>
    </xf>
    <xf numFmtId="0" fontId="4" fillId="0" borderId="42" xfId="6" applyBorder="1" applyAlignment="1">
      <alignment vertical="center"/>
    </xf>
    <xf numFmtId="0" fontId="4" fillId="0" borderId="51" xfId="6" applyBorder="1" applyAlignment="1">
      <alignment vertical="center"/>
    </xf>
    <xf numFmtId="0" fontId="4" fillId="0" borderId="45" xfId="6" applyBorder="1" applyAlignment="1">
      <alignment vertical="center"/>
    </xf>
    <xf numFmtId="0" fontId="4" fillId="0" borderId="193" xfId="6" applyBorder="1" applyAlignment="1">
      <alignment vertical="center"/>
    </xf>
    <xf numFmtId="0" fontId="4" fillId="0" borderId="61" xfId="6" applyBorder="1" applyAlignment="1">
      <alignment horizontal="left" vertical="center"/>
    </xf>
    <xf numFmtId="0" fontId="4" fillId="0" borderId="63" xfId="6" applyBorder="1" applyAlignment="1">
      <alignment horizontal="center" vertical="center"/>
    </xf>
    <xf numFmtId="0" fontId="4" fillId="0" borderId="62" xfId="6" applyBorder="1" applyAlignment="1">
      <alignment horizontal="left" vertical="center"/>
    </xf>
    <xf numFmtId="0" fontId="4" fillId="0" borderId="62" xfId="6" applyBorder="1" applyAlignment="1">
      <alignment vertical="center"/>
    </xf>
    <xf numFmtId="0" fontId="4" fillId="0" borderId="66" xfId="6" quotePrefix="1" applyBorder="1" applyAlignment="1">
      <alignment horizontal="left" vertical="center"/>
    </xf>
    <xf numFmtId="0" fontId="4" fillId="0" borderId="171" xfId="6" quotePrefix="1" applyBorder="1" applyAlignment="1">
      <alignment horizontal="left" vertical="center"/>
    </xf>
    <xf numFmtId="0" fontId="4" fillId="0" borderId="47" xfId="6" quotePrefix="1" applyBorder="1" applyAlignment="1">
      <alignment horizontal="left" vertical="center"/>
    </xf>
    <xf numFmtId="179" fontId="4" fillId="0" borderId="67" xfId="6" applyNumberFormat="1" applyBorder="1" applyAlignment="1">
      <alignment horizontal="center" vertical="center"/>
    </xf>
    <xf numFmtId="180" fontId="4" fillId="0" borderId="42" xfId="6" applyNumberFormat="1" applyBorder="1" applyAlignment="1">
      <alignment horizontal="center" vertical="center"/>
    </xf>
    <xf numFmtId="178" fontId="4" fillId="6" borderId="67" xfId="6" applyNumberFormat="1" applyFill="1" applyBorder="1" applyAlignment="1">
      <alignment horizontal="right" vertical="center"/>
    </xf>
    <xf numFmtId="179" fontId="4" fillId="0" borderId="48" xfId="6" applyNumberFormat="1" applyBorder="1" applyAlignment="1">
      <alignment horizontal="center" vertical="center"/>
    </xf>
    <xf numFmtId="180" fontId="4" fillId="0" borderId="51" xfId="6" applyNumberFormat="1" applyBorder="1" applyAlignment="1">
      <alignment horizontal="center" vertical="center"/>
    </xf>
    <xf numFmtId="178" fontId="4" fillId="6" borderId="48" xfId="6" applyNumberFormat="1" applyFill="1" applyBorder="1" applyAlignment="1">
      <alignment horizontal="right" vertical="center"/>
    </xf>
    <xf numFmtId="179" fontId="4" fillId="0" borderId="55" xfId="6" applyNumberFormat="1" applyBorder="1" applyAlignment="1">
      <alignment horizontal="center" vertical="center"/>
    </xf>
    <xf numFmtId="180" fontId="4" fillId="0" borderId="45" xfId="6" applyNumberFormat="1" applyBorder="1" applyAlignment="1">
      <alignment horizontal="center" vertical="center"/>
    </xf>
    <xf numFmtId="178" fontId="4" fillId="6" borderId="55" xfId="6" applyNumberFormat="1" applyFill="1" applyBorder="1" applyAlignment="1">
      <alignment horizontal="right" vertical="center"/>
    </xf>
    <xf numFmtId="0" fontId="4" fillId="0" borderId="48" xfId="6" applyBorder="1" applyAlignment="1">
      <alignment horizontal="center" vertical="center" shrinkToFit="1"/>
    </xf>
    <xf numFmtId="0" fontId="35" fillId="12" borderId="22" xfId="7" applyFont="1" applyFill="1" applyBorder="1" applyAlignment="1">
      <alignment horizontal="left" vertical="center" shrinkToFit="1"/>
    </xf>
    <xf numFmtId="0" fontId="35" fillId="12" borderId="130" xfId="7" applyFont="1" applyFill="1" applyBorder="1" applyAlignment="1">
      <alignment horizontal="left" vertical="center" shrinkToFit="1"/>
    </xf>
    <xf numFmtId="0" fontId="35" fillId="0" borderId="115" xfId="7" applyFont="1" applyBorder="1" applyAlignment="1">
      <alignment horizontal="left" vertical="center" shrinkToFit="1"/>
    </xf>
    <xf numFmtId="0" fontId="35" fillId="0" borderId="130" xfId="7" applyFont="1" applyBorder="1" applyAlignment="1">
      <alignment horizontal="left" vertical="center" shrinkToFit="1"/>
    </xf>
    <xf numFmtId="0" fontId="35" fillId="0" borderId="124" xfId="7" applyFont="1" applyBorder="1" applyAlignment="1">
      <alignment horizontal="left" vertical="center" shrinkToFit="1"/>
    </xf>
    <xf numFmtId="0" fontId="35" fillId="0" borderId="7" xfId="7" quotePrefix="1" applyFont="1" applyBorder="1" applyAlignment="1">
      <alignment horizontal="right" vertical="center" shrinkToFit="1"/>
    </xf>
    <xf numFmtId="0" fontId="35" fillId="0" borderId="16" xfId="7" applyFont="1" applyBorder="1" applyAlignment="1">
      <alignment vertical="center" shrinkToFit="1"/>
    </xf>
    <xf numFmtId="38" fontId="35" fillId="15" borderId="282" xfId="7" applyNumberFormat="1" applyFont="1" applyFill="1" applyBorder="1">
      <alignment vertical="center"/>
    </xf>
    <xf numFmtId="38" fontId="35" fillId="15" borderId="271" xfId="7" applyNumberFormat="1" applyFont="1" applyFill="1" applyBorder="1">
      <alignment vertical="center"/>
    </xf>
    <xf numFmtId="0" fontId="4" fillId="0" borderId="67" xfId="6" applyBorder="1" applyAlignment="1">
      <alignment horizontal="center" vertical="center" shrinkToFit="1"/>
    </xf>
    <xf numFmtId="181" fontId="4" fillId="0" borderId="67" xfId="6" applyNumberFormat="1" applyBorder="1" applyAlignment="1">
      <alignment horizontal="left" vertical="center" shrinkToFit="1"/>
    </xf>
    <xf numFmtId="181" fontId="4" fillId="0" borderId="48" xfId="6" applyNumberFormat="1" applyBorder="1" applyAlignment="1">
      <alignment horizontal="left" vertical="center" shrinkToFit="1"/>
    </xf>
    <xf numFmtId="0" fontId="4" fillId="0" borderId="55" xfId="6" applyBorder="1" applyAlignment="1">
      <alignment horizontal="center" vertical="center" shrinkToFit="1"/>
    </xf>
    <xf numFmtId="181" fontId="4" fillId="0" borderId="55" xfId="6" applyNumberFormat="1" applyBorder="1" applyAlignment="1">
      <alignment horizontal="left" vertical="center" shrinkToFit="1"/>
    </xf>
    <xf numFmtId="0" fontId="4" fillId="4" borderId="179" xfId="8" applyFill="1" applyBorder="1" applyAlignment="1">
      <alignment horizontal="center" vertical="center" wrapText="1" shrinkToFit="1"/>
    </xf>
    <xf numFmtId="0" fontId="4" fillId="4" borderId="54" xfId="8" applyFill="1" applyBorder="1" applyAlignment="1">
      <alignment horizontal="center" vertical="center" shrinkToFit="1"/>
    </xf>
    <xf numFmtId="0" fontId="4" fillId="0" borderId="53" xfId="8" applyBorder="1" applyAlignment="1">
      <alignment horizontal="left" vertical="center" shrinkToFit="1"/>
    </xf>
    <xf numFmtId="0" fontId="4" fillId="0" borderId="77" xfId="8" applyBorder="1" applyAlignment="1">
      <alignment horizontal="left" vertical="center" shrinkToFit="1"/>
    </xf>
    <xf numFmtId="0" fontId="4" fillId="0" borderId="82" xfId="8" applyBorder="1" applyAlignment="1">
      <alignment horizontal="left" vertical="center" shrinkToFit="1"/>
    </xf>
    <xf numFmtId="0" fontId="4" fillId="4" borderId="89" xfId="8" applyFill="1" applyBorder="1" applyAlignment="1">
      <alignment horizontal="left" vertical="center" shrinkToFit="1"/>
    </xf>
    <xf numFmtId="0" fontId="4" fillId="0" borderId="53" xfId="8" applyBorder="1" applyAlignment="1">
      <alignment horizontal="center" vertical="center"/>
    </xf>
    <xf numFmtId="0" fontId="4" fillId="9" borderId="0" xfId="8" applyFill="1" applyAlignment="1">
      <alignment horizontal="center" vertical="center" shrinkToFit="1"/>
    </xf>
    <xf numFmtId="182" fontId="4" fillId="9" borderId="0" xfId="8" applyNumberFormat="1" applyFill="1" applyAlignment="1">
      <alignment horizontal="center" vertical="center" shrinkToFit="1"/>
    </xf>
    <xf numFmtId="0" fontId="4" fillId="9" borderId="0" xfId="8" applyFill="1" applyAlignment="1">
      <alignment horizontal="center" vertical="center"/>
    </xf>
    <xf numFmtId="176" fontId="4" fillId="9" borderId="0" xfId="2" applyNumberFormat="1" applyFont="1" applyFill="1" applyAlignment="1">
      <alignment horizontal="center" vertical="center"/>
    </xf>
    <xf numFmtId="38" fontId="4" fillId="9" borderId="0" xfId="2" applyFont="1" applyFill="1" applyAlignment="1">
      <alignment horizontal="center" vertical="center"/>
    </xf>
    <xf numFmtId="176" fontId="4" fillId="9" borderId="0" xfId="8" applyNumberFormat="1" applyFill="1" applyAlignment="1">
      <alignment horizontal="center" vertical="center"/>
    </xf>
    <xf numFmtId="0" fontId="4" fillId="10" borderId="0" xfId="8" applyFill="1" applyAlignment="1">
      <alignment horizontal="center" vertical="center" shrinkToFit="1"/>
    </xf>
    <xf numFmtId="182" fontId="4" fillId="10" borderId="0" xfId="8" applyNumberFormat="1" applyFill="1" applyAlignment="1">
      <alignment horizontal="center" vertical="center" shrinkToFit="1"/>
    </xf>
    <xf numFmtId="0" fontId="4" fillId="10" borderId="0" xfId="8" applyFill="1" applyAlignment="1">
      <alignment horizontal="center" vertical="center"/>
    </xf>
    <xf numFmtId="176" fontId="4" fillId="10" borderId="0" xfId="2" applyNumberFormat="1" applyFont="1" applyFill="1" applyAlignment="1">
      <alignment horizontal="center" vertical="center"/>
    </xf>
    <xf numFmtId="38" fontId="4" fillId="10" borderId="0" xfId="2" applyFont="1" applyFill="1" applyAlignment="1">
      <alignment horizontal="center" vertical="center"/>
    </xf>
    <xf numFmtId="176" fontId="4" fillId="10" borderId="0" xfId="8" applyNumberFormat="1" applyFill="1" applyAlignment="1">
      <alignment horizontal="center" vertical="center"/>
    </xf>
    <xf numFmtId="0" fontId="4" fillId="17" borderId="0" xfId="8" applyFill="1" applyAlignment="1">
      <alignment horizontal="center" vertical="center" shrinkToFit="1"/>
    </xf>
    <xf numFmtId="182" fontId="4" fillId="17" borderId="0" xfId="8" applyNumberFormat="1" applyFill="1" applyAlignment="1">
      <alignment horizontal="center" vertical="center" shrinkToFit="1"/>
    </xf>
    <xf numFmtId="0" fontId="4" fillId="17" borderId="0" xfId="8" applyFill="1" applyAlignment="1">
      <alignment horizontal="center" vertical="center"/>
    </xf>
    <xf numFmtId="176" fontId="4" fillId="17" borderId="0" xfId="2" applyNumberFormat="1" applyFont="1" applyFill="1" applyAlignment="1">
      <alignment horizontal="center" vertical="center"/>
    </xf>
    <xf numFmtId="38" fontId="4" fillId="17" borderId="0" xfId="2" applyFont="1" applyFill="1" applyAlignment="1">
      <alignment horizontal="center" vertical="center"/>
    </xf>
    <xf numFmtId="176" fontId="4" fillId="17" borderId="0" xfId="8" applyNumberFormat="1" applyFill="1" applyAlignment="1">
      <alignment horizontal="center" vertical="center"/>
    </xf>
    <xf numFmtId="0" fontId="44" fillId="0" borderId="0" xfId="9" applyAlignment="1">
      <alignment horizontal="left"/>
    </xf>
    <xf numFmtId="14" fontId="35" fillId="0" borderId="28" xfId="7" applyNumberFormat="1" applyFont="1" applyBorder="1">
      <alignment vertical="center"/>
    </xf>
    <xf numFmtId="14" fontId="35" fillId="0" borderId="36" xfId="7" applyNumberFormat="1" applyFont="1" applyBorder="1">
      <alignment vertical="center"/>
    </xf>
    <xf numFmtId="14" fontId="35" fillId="0" borderId="134" xfId="7" applyNumberFormat="1" applyFont="1" applyBorder="1">
      <alignment vertical="center"/>
    </xf>
    <xf numFmtId="14" fontId="35" fillId="0" borderId="121" xfId="7" applyNumberFormat="1" applyFont="1" applyBorder="1">
      <alignment vertical="center"/>
    </xf>
    <xf numFmtId="14" fontId="35" fillId="0" borderId="162" xfId="7" applyNumberFormat="1" applyFont="1" applyBorder="1">
      <alignment vertical="center"/>
    </xf>
    <xf numFmtId="187" fontId="54" fillId="14" borderId="37" xfId="9" applyNumberFormat="1" applyFont="1" applyFill="1" applyBorder="1" applyAlignment="1">
      <alignment horizontal="center" vertical="center" wrapText="1"/>
    </xf>
    <xf numFmtId="186" fontId="55" fillId="0" borderId="37" xfId="9" applyNumberFormat="1" applyFont="1" applyBorder="1" applyAlignment="1">
      <alignment horizontal="center" vertical="center" wrapText="1"/>
    </xf>
    <xf numFmtId="56" fontId="55" fillId="0" borderId="261" xfId="9" applyNumberFormat="1" applyFont="1" applyBorder="1" applyAlignment="1">
      <alignment horizontal="center" vertical="center" wrapText="1"/>
    </xf>
    <xf numFmtId="187" fontId="55" fillId="14" borderId="37" xfId="9" applyNumberFormat="1" applyFont="1" applyFill="1" applyBorder="1" applyAlignment="1">
      <alignment horizontal="center" vertical="center" wrapText="1"/>
    </xf>
    <xf numFmtId="49" fontId="56" fillId="2" borderId="267" xfId="9" applyNumberFormat="1" applyFont="1" applyFill="1" applyBorder="1" applyAlignment="1">
      <alignment horizontal="center" vertical="center" wrapText="1"/>
    </xf>
    <xf numFmtId="49" fontId="47" fillId="13" borderId="266" xfId="9" applyNumberFormat="1" applyFont="1" applyFill="1" applyBorder="1" applyAlignment="1">
      <alignment horizontal="center" vertical="center" wrapText="1"/>
    </xf>
    <xf numFmtId="49" fontId="47" fillId="2" borderId="256" xfId="9" applyNumberFormat="1" applyFont="1" applyFill="1" applyBorder="1" applyAlignment="1">
      <alignment horizontal="center" vertical="center" wrapText="1"/>
    </xf>
    <xf numFmtId="49" fontId="47" fillId="2" borderId="267" xfId="9" applyNumberFormat="1" applyFont="1" applyFill="1" applyBorder="1" applyAlignment="1">
      <alignment horizontal="center" vertical="center" wrapText="1"/>
    </xf>
    <xf numFmtId="14" fontId="35" fillId="15" borderId="6" xfId="7" applyNumberFormat="1" applyFont="1" applyFill="1" applyBorder="1" applyAlignment="1">
      <alignment horizontal="right" vertical="center" shrinkToFit="1"/>
    </xf>
    <xf numFmtId="14" fontId="35" fillId="15" borderId="9" xfId="7" applyNumberFormat="1" applyFont="1" applyFill="1" applyBorder="1" applyAlignment="1">
      <alignment horizontal="right" vertical="center" shrinkToFit="1"/>
    </xf>
    <xf numFmtId="14" fontId="35" fillId="15" borderId="11" xfId="7" applyNumberFormat="1" applyFont="1" applyFill="1" applyBorder="1" applyAlignment="1">
      <alignment horizontal="right" vertical="center" shrinkToFit="1"/>
    </xf>
    <xf numFmtId="14" fontId="35" fillId="15" borderId="14" xfId="7" applyNumberFormat="1" applyFont="1" applyFill="1" applyBorder="1" applyAlignment="1">
      <alignment horizontal="right" vertical="center" shrinkToFit="1"/>
    </xf>
    <xf numFmtId="14" fontId="35" fillId="15" borderId="13" xfId="7" applyNumberFormat="1" applyFont="1" applyFill="1" applyBorder="1" applyAlignment="1">
      <alignment horizontal="right" vertical="center" wrapText="1" shrinkToFit="1"/>
    </xf>
    <xf numFmtId="14" fontId="35" fillId="15" borderId="153" xfId="7" applyNumberFormat="1" applyFont="1" applyFill="1" applyBorder="1" applyAlignment="1">
      <alignment horizontal="right" vertical="center" shrinkToFit="1"/>
    </xf>
    <xf numFmtId="14" fontId="35" fillId="15" borderId="121" xfId="7" applyNumberFormat="1" applyFont="1" applyFill="1" applyBorder="1" applyAlignment="1">
      <alignment horizontal="right" vertical="center" shrinkToFit="1"/>
    </xf>
    <xf numFmtId="49" fontId="56" fillId="13" borderId="266" xfId="9" applyNumberFormat="1" applyFont="1" applyFill="1" applyBorder="1" applyAlignment="1">
      <alignment horizontal="left" vertical="center" wrapText="1"/>
    </xf>
    <xf numFmtId="49" fontId="56" fillId="2" borderId="268" xfId="9" applyNumberFormat="1" applyFont="1" applyFill="1" applyBorder="1" applyAlignment="1">
      <alignment horizontal="center" vertical="center" wrapText="1"/>
    </xf>
    <xf numFmtId="49" fontId="53" fillId="0" borderId="261" xfId="9" applyNumberFormat="1" applyFont="1" applyBorder="1" applyAlignment="1">
      <alignment horizontal="center" vertical="center" wrapText="1"/>
    </xf>
    <xf numFmtId="49" fontId="53" fillId="4" borderId="39" xfId="9" applyNumberFormat="1" applyFont="1" applyFill="1" applyBorder="1" applyAlignment="1">
      <alignment horizontal="center" vertical="center" wrapText="1"/>
    </xf>
    <xf numFmtId="49" fontId="53" fillId="0" borderId="258" xfId="9" applyNumberFormat="1" applyFont="1" applyBorder="1" applyAlignment="1">
      <alignment horizontal="center" vertical="center" wrapText="1"/>
    </xf>
    <xf numFmtId="49" fontId="53" fillId="0" borderId="259" xfId="9" quotePrefix="1" applyNumberFormat="1" applyFont="1" applyBorder="1" applyAlignment="1">
      <alignment horizontal="center" vertical="center" wrapText="1"/>
    </xf>
    <xf numFmtId="56" fontId="53" fillId="0" borderId="39" xfId="9" applyNumberFormat="1" applyFont="1" applyBorder="1" applyAlignment="1">
      <alignment horizontal="center" vertical="center" wrapText="1"/>
    </xf>
    <xf numFmtId="189" fontId="55" fillId="0" borderId="37" xfId="9" applyNumberFormat="1" applyFont="1" applyBorder="1" applyAlignment="1">
      <alignment horizontal="center" vertical="center" wrapText="1"/>
    </xf>
    <xf numFmtId="49" fontId="53" fillId="0" borderId="37" xfId="9" applyNumberFormat="1" applyFont="1" applyBorder="1" applyAlignment="1">
      <alignment horizontal="center" vertical="center" wrapText="1"/>
    </xf>
    <xf numFmtId="49" fontId="53" fillId="0" borderId="260" xfId="9" applyNumberFormat="1" applyFont="1" applyBorder="1" applyAlignment="1">
      <alignment horizontal="left" vertical="center" wrapText="1"/>
    </xf>
    <xf numFmtId="0" fontId="55" fillId="0" borderId="37" xfId="9" applyFont="1" applyBorder="1" applyAlignment="1">
      <alignment horizontal="center" vertical="center" wrapText="1"/>
    </xf>
    <xf numFmtId="49" fontId="53" fillId="0" borderId="39" xfId="9" applyNumberFormat="1" applyFont="1" applyBorder="1" applyAlignment="1">
      <alignment horizontal="center" vertical="center" wrapText="1"/>
    </xf>
    <xf numFmtId="49" fontId="53" fillId="0" borderId="259" xfId="9" applyNumberFormat="1" applyFont="1" applyBorder="1" applyAlignment="1">
      <alignment horizontal="left" vertical="center" wrapText="1"/>
    </xf>
    <xf numFmtId="0" fontId="4" fillId="0" borderId="223" xfId="6" applyBorder="1" applyAlignment="1">
      <alignment horizontal="left" vertical="center"/>
    </xf>
    <xf numFmtId="0" fontId="4" fillId="0" borderId="221" xfId="6" applyBorder="1" applyAlignment="1">
      <alignment horizontal="left" vertical="center"/>
    </xf>
    <xf numFmtId="0" fontId="4" fillId="0" borderId="247" xfId="6" applyBorder="1" applyAlignment="1">
      <alignment horizontal="left" vertical="center"/>
    </xf>
    <xf numFmtId="49" fontId="45" fillId="0" borderId="0" xfId="9" applyNumberFormat="1" applyFont="1" applyAlignment="1">
      <alignment vertical="center" wrapText="1"/>
    </xf>
    <xf numFmtId="0" fontId="4" fillId="0" borderId="0" xfId="6" applyAlignment="1">
      <alignment vertical="center"/>
    </xf>
    <xf numFmtId="0" fontId="8" fillId="4" borderId="39" xfId="6" applyFont="1" applyFill="1" applyBorder="1" applyAlignment="1">
      <alignment horizontal="center" vertical="center" shrinkToFit="1"/>
    </xf>
    <xf numFmtId="0" fontId="4" fillId="0" borderId="68" xfId="6" applyBorder="1" applyAlignment="1">
      <alignment horizontal="right" vertical="center" shrinkToFit="1"/>
    </xf>
    <xf numFmtId="0" fontId="4" fillId="0" borderId="69" xfId="6" applyBorder="1" applyAlignment="1">
      <alignment horizontal="right" vertical="center" shrinkToFit="1"/>
    </xf>
    <xf numFmtId="0" fontId="4" fillId="0" borderId="69" xfId="6" quotePrefix="1" applyBorder="1" applyAlignment="1">
      <alignment horizontal="right" vertical="center" shrinkToFit="1"/>
    </xf>
    <xf numFmtId="0" fontId="4" fillId="0" borderId="70" xfId="6" applyBorder="1" applyAlignment="1">
      <alignment horizontal="right" vertical="center" shrinkToFit="1"/>
    </xf>
    <xf numFmtId="0" fontId="33" fillId="4" borderId="39" xfId="6" applyFont="1" applyFill="1" applyBorder="1" applyAlignment="1">
      <alignment horizontal="right" vertical="center" shrinkToFit="1"/>
    </xf>
    <xf numFmtId="0" fontId="33" fillId="0" borderId="0" xfId="6" applyFont="1" applyAlignment="1">
      <alignment horizontal="right" vertical="center" shrinkToFit="1"/>
    </xf>
    <xf numFmtId="0" fontId="33" fillId="0" borderId="0" xfId="6" applyFont="1" applyAlignment="1">
      <alignment vertical="center" shrinkToFit="1"/>
    </xf>
    <xf numFmtId="49" fontId="53" fillId="0" borderId="283" xfId="9" applyNumberFormat="1" applyFont="1" applyBorder="1" applyAlignment="1">
      <alignment horizontal="left" vertical="center" wrapText="1"/>
    </xf>
    <xf numFmtId="49" fontId="47" fillId="0" borderId="260" xfId="9" applyNumberFormat="1" applyFont="1" applyBorder="1" applyAlignment="1">
      <alignment horizontal="left" vertical="top" wrapText="1"/>
    </xf>
    <xf numFmtId="49" fontId="47" fillId="0" borderId="37" xfId="9" applyNumberFormat="1" applyFont="1" applyBorder="1" applyAlignment="1">
      <alignment vertical="top" wrapText="1"/>
    </xf>
    <xf numFmtId="0" fontId="4" fillId="0" borderId="47" xfId="6" applyFill="1" applyBorder="1" applyAlignment="1">
      <alignment horizontal="left" vertical="center"/>
    </xf>
    <xf numFmtId="0" fontId="4" fillId="0" borderId="48" xfId="6" applyFill="1" applyBorder="1" applyAlignment="1">
      <alignment horizontal="left" vertical="center"/>
    </xf>
    <xf numFmtId="0" fontId="4" fillId="0" borderId="53" xfId="6" applyFill="1" applyBorder="1" applyAlignment="1">
      <alignment horizontal="left" vertical="center"/>
    </xf>
    <xf numFmtId="0" fontId="4" fillId="0" borderId="54" xfId="6" applyFill="1" applyBorder="1" applyAlignment="1">
      <alignment horizontal="left" vertical="center"/>
    </xf>
    <xf numFmtId="0" fontId="4" fillId="0" borderId="55" xfId="6" applyFill="1" applyBorder="1" applyAlignment="1">
      <alignment horizontal="left" vertical="center"/>
    </xf>
    <xf numFmtId="189" fontId="47" fillId="2" borderId="254" xfId="9" applyNumberFormat="1" applyFont="1" applyFill="1" applyBorder="1" applyAlignment="1">
      <alignment horizontal="center" vertical="center" wrapText="1"/>
    </xf>
    <xf numFmtId="189" fontId="47" fillId="2" borderId="182" xfId="9" applyNumberFormat="1" applyFont="1" applyFill="1" applyBorder="1" applyAlignment="1">
      <alignment horizontal="center" vertical="center" wrapText="1"/>
    </xf>
    <xf numFmtId="49" fontId="47" fillId="2" borderId="88" xfId="9" applyNumberFormat="1" applyFont="1" applyFill="1" applyBorder="1" applyAlignment="1">
      <alignment horizontal="center" vertical="center" wrapText="1"/>
    </xf>
    <xf numFmtId="49" fontId="47" fillId="2" borderId="37" xfId="9" applyNumberFormat="1" applyFont="1" applyFill="1" applyBorder="1" applyAlignment="1">
      <alignment horizontal="center" vertical="center" wrapText="1"/>
    </xf>
    <xf numFmtId="49" fontId="47" fillId="2" borderId="253" xfId="9" applyNumberFormat="1" applyFont="1" applyFill="1" applyBorder="1" applyAlignment="1">
      <alignment horizontal="center" vertical="center" wrapText="1"/>
    </xf>
    <xf numFmtId="49" fontId="47" fillId="2" borderId="257" xfId="9" applyNumberFormat="1" applyFont="1" applyFill="1" applyBorder="1" applyAlignment="1">
      <alignment horizontal="center" vertical="center" wrapText="1"/>
    </xf>
    <xf numFmtId="49" fontId="47" fillId="2" borderId="90" xfId="9" applyNumberFormat="1" applyFont="1" applyFill="1" applyBorder="1" applyAlignment="1">
      <alignment horizontal="center" vertical="center" wrapText="1"/>
    </xf>
    <xf numFmtId="49" fontId="47" fillId="2" borderId="39" xfId="9" applyNumberFormat="1" applyFont="1" applyFill="1" applyBorder="1" applyAlignment="1">
      <alignment horizontal="center" vertical="center" wrapText="1"/>
    </xf>
    <xf numFmtId="49" fontId="47" fillId="2" borderId="254" xfId="9" applyNumberFormat="1" applyFont="1" applyFill="1" applyBorder="1" applyAlignment="1">
      <alignment horizontal="center" vertical="center" wrapText="1"/>
    </xf>
    <xf numFmtId="49" fontId="47" fillId="2" borderId="182" xfId="9" applyNumberFormat="1" applyFont="1" applyFill="1" applyBorder="1" applyAlignment="1">
      <alignment horizontal="center" vertical="center" wrapText="1"/>
    </xf>
    <xf numFmtId="49" fontId="45" fillId="0" borderId="0" xfId="9" applyNumberFormat="1" applyFont="1" applyAlignment="1">
      <alignment horizontal="center" vertical="center" wrapText="1"/>
    </xf>
    <xf numFmtId="49" fontId="47" fillId="2" borderId="262" xfId="9" applyNumberFormat="1" applyFont="1" applyFill="1" applyBorder="1" applyAlignment="1">
      <alignment horizontal="center" vertical="center" wrapText="1"/>
    </xf>
    <xf numFmtId="49" fontId="47" fillId="2" borderId="255" xfId="9" applyNumberFormat="1" applyFont="1" applyFill="1" applyBorder="1" applyAlignment="1">
      <alignment horizontal="center" vertical="center" wrapText="1"/>
    </xf>
    <xf numFmtId="49" fontId="47" fillId="2" borderId="256" xfId="9" applyNumberFormat="1" applyFont="1" applyFill="1" applyBorder="1" applyAlignment="1">
      <alignment horizontal="center" vertical="center" wrapText="1"/>
    </xf>
    <xf numFmtId="49" fontId="47" fillId="2" borderId="267" xfId="9" applyNumberFormat="1" applyFont="1" applyFill="1" applyBorder="1" applyAlignment="1">
      <alignment horizontal="center" vertical="center" wrapText="1"/>
    </xf>
    <xf numFmtId="0" fontId="47" fillId="2" borderId="254" xfId="9" applyFont="1" applyFill="1" applyBorder="1" applyAlignment="1">
      <alignment horizontal="center" vertical="center" wrapText="1"/>
    </xf>
    <xf numFmtId="0" fontId="47" fillId="2" borderId="182" xfId="9" applyFont="1" applyFill="1" applyBorder="1" applyAlignment="1">
      <alignment horizontal="center" vertical="center" wrapText="1"/>
    </xf>
    <xf numFmtId="49" fontId="47" fillId="0" borderId="38" xfId="9" applyNumberFormat="1" applyFont="1" applyBorder="1" applyAlignment="1">
      <alignment horizontal="center" vertical="center" wrapText="1"/>
    </xf>
    <xf numFmtId="49" fontId="47" fillId="0" borderId="106" xfId="9" applyNumberFormat="1" applyFont="1" applyBorder="1" applyAlignment="1">
      <alignment horizontal="center" vertical="center" wrapText="1"/>
    </xf>
    <xf numFmtId="49" fontId="47" fillId="0" borderId="39" xfId="9" applyNumberFormat="1" applyFont="1" applyBorder="1" applyAlignment="1">
      <alignment horizontal="center" vertical="center" wrapText="1"/>
    </xf>
    <xf numFmtId="49" fontId="47" fillId="13" borderId="264" xfId="9" applyNumberFormat="1" applyFont="1" applyFill="1" applyBorder="1" applyAlignment="1">
      <alignment horizontal="center" vertical="center" wrapText="1"/>
    </xf>
    <xf numFmtId="49" fontId="47" fillId="13" borderId="265" xfId="9" applyNumberFormat="1" applyFont="1" applyFill="1" applyBorder="1" applyAlignment="1">
      <alignment horizontal="center" vertical="center" wrapText="1"/>
    </xf>
    <xf numFmtId="49" fontId="47" fillId="13" borderId="266" xfId="9" applyNumberFormat="1" applyFont="1" applyFill="1" applyBorder="1" applyAlignment="1">
      <alignment horizontal="center" vertical="center" wrapText="1"/>
    </xf>
    <xf numFmtId="49" fontId="47" fillId="2" borderId="277" xfId="9" applyNumberFormat="1" applyFont="1" applyFill="1" applyBorder="1" applyAlignment="1">
      <alignment horizontal="center" vertical="center" wrapText="1"/>
    </xf>
    <xf numFmtId="49" fontId="47" fillId="2" borderId="258" xfId="9" applyNumberFormat="1" applyFont="1" applyFill="1" applyBorder="1" applyAlignment="1">
      <alignment horizontal="center" vertical="center" wrapText="1"/>
    </xf>
    <xf numFmtId="0" fontId="39" fillId="3" borderId="0" xfId="7" applyFont="1" applyFill="1" applyAlignment="1">
      <alignment horizontal="center" vertical="center"/>
    </xf>
    <xf numFmtId="49" fontId="40" fillId="6" borderId="0" xfId="7" applyNumberFormat="1" applyFont="1" applyFill="1" applyAlignment="1">
      <alignment horizontal="left" vertical="center"/>
    </xf>
    <xf numFmtId="0" fontId="40" fillId="6" borderId="0" xfId="7" applyFont="1" applyFill="1" applyAlignment="1">
      <alignment horizontal="left" vertical="center"/>
    </xf>
    <xf numFmtId="0" fontId="51" fillId="0" borderId="0" xfId="7" applyFont="1" applyAlignment="1">
      <alignment horizontal="left" vertical="center" wrapText="1"/>
    </xf>
    <xf numFmtId="0" fontId="6" fillId="0" borderId="0" xfId="7" applyFont="1" applyAlignment="1">
      <alignment horizontal="left" vertical="center" wrapText="1"/>
    </xf>
    <xf numFmtId="0" fontId="35" fillId="7" borderId="19" xfId="7" applyFont="1" applyFill="1" applyBorder="1" applyAlignment="1">
      <alignment horizontal="center" vertical="center"/>
    </xf>
    <xf numFmtId="0" fontId="35" fillId="7" borderId="112" xfId="7" applyFont="1" applyFill="1" applyBorder="1" applyAlignment="1">
      <alignment horizontal="center" vertical="center"/>
    </xf>
    <xf numFmtId="0" fontId="35" fillId="15" borderId="167" xfId="7" applyFont="1" applyFill="1" applyBorder="1" applyAlignment="1">
      <alignment horizontal="center" vertical="center"/>
    </xf>
    <xf numFmtId="0" fontId="35" fillId="15" borderId="165" xfId="7" applyFont="1" applyFill="1" applyBorder="1" applyAlignment="1">
      <alignment horizontal="center" vertical="center"/>
    </xf>
    <xf numFmtId="0" fontId="35" fillId="7" borderId="161" xfId="7" applyFont="1" applyFill="1" applyBorder="1" applyAlignment="1">
      <alignment horizontal="center" vertical="center"/>
    </xf>
    <xf numFmtId="0" fontId="35" fillId="7" borderId="163" xfId="7" applyFont="1" applyFill="1" applyBorder="1" applyAlignment="1">
      <alignment horizontal="center" vertical="center"/>
    </xf>
    <xf numFmtId="38" fontId="22" fillId="15" borderId="106" xfId="4" applyFont="1" applyFill="1" applyBorder="1" applyAlignment="1">
      <alignment vertical="center"/>
    </xf>
    <xf numFmtId="38" fontId="22" fillId="15" borderId="144" xfId="4" applyFont="1" applyFill="1" applyBorder="1" applyAlignment="1">
      <alignment vertical="center"/>
    </xf>
    <xf numFmtId="0" fontId="19" fillId="2" borderId="195" xfId="7" applyFont="1" applyFill="1" applyBorder="1" applyAlignment="1">
      <alignment horizontal="center" vertical="center"/>
    </xf>
    <xf numFmtId="0" fontId="19" fillId="2" borderId="196" xfId="7" applyFont="1" applyFill="1" applyBorder="1" applyAlignment="1">
      <alignment horizontal="center" vertical="center"/>
    </xf>
    <xf numFmtId="38" fontId="22" fillId="15" borderId="195" xfId="4" applyFont="1" applyFill="1" applyBorder="1" applyAlignment="1">
      <alignment horizontal="right" vertical="center"/>
    </xf>
    <xf numFmtId="38" fontId="22" fillId="15" borderId="196" xfId="4" applyFont="1" applyFill="1" applyBorder="1" applyAlignment="1">
      <alignment horizontal="right" vertical="center"/>
    </xf>
    <xf numFmtId="38" fontId="22" fillId="15" borderId="197" xfId="4" applyFont="1" applyFill="1" applyBorder="1" applyAlignment="1">
      <alignment vertical="center"/>
    </xf>
    <xf numFmtId="38" fontId="22" fillId="15" borderId="196" xfId="4" applyFont="1" applyFill="1" applyBorder="1" applyAlignment="1">
      <alignment vertical="center"/>
    </xf>
    <xf numFmtId="0" fontId="19" fillId="2" borderId="139" xfId="7" applyFont="1" applyFill="1" applyBorder="1" applyAlignment="1">
      <alignment horizontal="center" vertical="center"/>
    </xf>
    <xf numFmtId="0" fontId="19" fillId="2" borderId="140" xfId="7" applyFont="1" applyFill="1" applyBorder="1" applyAlignment="1">
      <alignment horizontal="center" vertical="center"/>
    </xf>
    <xf numFmtId="38" fontId="22" fillId="15" borderId="139" xfId="4" applyFont="1" applyFill="1" applyBorder="1" applyAlignment="1">
      <alignment horizontal="right" vertical="center"/>
    </xf>
    <xf numFmtId="38" fontId="22" fillId="15" borderId="140" xfId="4" applyFont="1" applyFill="1" applyBorder="1" applyAlignment="1">
      <alignment horizontal="right" vertical="center"/>
    </xf>
    <xf numFmtId="38" fontId="22" fillId="15" borderId="141" xfId="4" applyFont="1" applyFill="1" applyBorder="1" applyAlignment="1">
      <alignment vertical="center"/>
    </xf>
    <xf numFmtId="38" fontId="22" fillId="15" borderId="140" xfId="4" applyFont="1" applyFill="1" applyBorder="1" applyAlignment="1">
      <alignment vertical="center"/>
    </xf>
    <xf numFmtId="0" fontId="35" fillId="15" borderId="36" xfId="7" applyFont="1" applyFill="1" applyBorder="1" applyAlignment="1">
      <alignment horizontal="center" vertical="center"/>
    </xf>
    <xf numFmtId="0" fontId="35" fillId="15" borderId="18" xfId="7" applyFont="1" applyFill="1" applyBorder="1" applyAlignment="1">
      <alignment horizontal="center" vertical="center"/>
    </xf>
    <xf numFmtId="0" fontId="19" fillId="2" borderId="94" xfId="7" applyFont="1" applyFill="1" applyBorder="1" applyAlignment="1">
      <alignment horizontal="center" vertical="center"/>
    </xf>
    <xf numFmtId="0" fontId="19" fillId="2" borderId="147" xfId="7" applyFont="1" applyFill="1" applyBorder="1" applyAlignment="1">
      <alignment horizontal="center" vertical="center"/>
    </xf>
    <xf numFmtId="0" fontId="19" fillId="2" borderId="166" xfId="7" applyFont="1" applyFill="1" applyBorder="1" applyAlignment="1">
      <alignment horizontal="center" vertical="center"/>
    </xf>
    <xf numFmtId="0" fontId="19" fillId="2" borderId="32" xfId="7" applyFont="1" applyFill="1" applyBorder="1" applyAlignment="1">
      <alignment horizontal="center" vertical="center"/>
    </xf>
    <xf numFmtId="0" fontId="19" fillId="2" borderId="194" xfId="7" applyFont="1" applyFill="1" applyBorder="1" applyAlignment="1">
      <alignment horizontal="center" vertical="center"/>
    </xf>
    <xf numFmtId="38" fontId="22" fillId="15" borderId="35" xfId="4" applyFont="1" applyFill="1" applyBorder="1" applyAlignment="1">
      <alignment horizontal="right" vertical="center"/>
    </xf>
    <xf numFmtId="38" fontId="22" fillId="15" borderId="188" xfId="4" applyFont="1" applyFill="1" applyBorder="1" applyAlignment="1">
      <alignment horizontal="right" vertical="center"/>
    </xf>
    <xf numFmtId="38" fontId="22" fillId="15" borderId="164" xfId="4" applyFont="1" applyFill="1" applyBorder="1" applyAlignment="1">
      <alignment vertical="center"/>
    </xf>
    <xf numFmtId="38" fontId="22" fillId="15" borderId="188" xfId="4" applyFont="1" applyFill="1" applyBorder="1" applyAlignment="1">
      <alignment vertical="center"/>
    </xf>
    <xf numFmtId="0" fontId="35" fillId="9" borderId="168" xfId="7" applyFont="1" applyFill="1" applyBorder="1" applyAlignment="1">
      <alignment horizontal="center" vertical="center"/>
    </xf>
    <xf numFmtId="0" fontId="35" fillId="9" borderId="170" xfId="7" applyFont="1" applyFill="1" applyBorder="1" applyAlignment="1">
      <alignment horizontal="center" vertical="center"/>
    </xf>
    <xf numFmtId="0" fontId="35" fillId="9" borderId="126" xfId="7" applyFont="1" applyFill="1" applyBorder="1" applyAlignment="1">
      <alignment horizontal="center" vertical="center"/>
    </xf>
    <xf numFmtId="0" fontId="19" fillId="2" borderId="143" xfId="7" applyFont="1" applyFill="1" applyBorder="1" applyAlignment="1">
      <alignment horizontal="center" vertical="center"/>
    </xf>
    <xf numFmtId="0" fontId="19" fillId="2" borderId="144" xfId="7" applyFont="1" applyFill="1" applyBorder="1" applyAlignment="1">
      <alignment horizontal="center" vertical="center"/>
    </xf>
    <xf numFmtId="38" fontId="22" fillId="15" borderId="143" xfId="4" applyFont="1" applyFill="1" applyBorder="1" applyAlignment="1">
      <alignment horizontal="right" vertical="center"/>
    </xf>
    <xf numFmtId="38" fontId="22" fillId="15" borderId="144" xfId="4" applyFont="1" applyFill="1" applyBorder="1" applyAlignment="1">
      <alignment horizontal="right" vertical="center"/>
    </xf>
    <xf numFmtId="0" fontId="19" fillId="2" borderId="126" xfId="7" applyFont="1" applyFill="1" applyBorder="1" applyAlignment="1">
      <alignment horizontal="center" vertical="center"/>
    </xf>
    <xf numFmtId="0" fontId="19" fillId="2" borderId="127" xfId="7" applyFont="1" applyFill="1" applyBorder="1" applyAlignment="1">
      <alignment horizontal="center" vertical="center"/>
    </xf>
    <xf numFmtId="38" fontId="23" fillId="15" borderId="126" xfId="4" applyFont="1" applyFill="1" applyBorder="1" applyAlignment="1">
      <alignment horizontal="right" vertical="center"/>
    </xf>
    <xf numFmtId="38" fontId="23" fillId="15" borderId="127" xfId="4" applyFont="1" applyFill="1" applyBorder="1" applyAlignment="1">
      <alignment horizontal="right" vertical="center"/>
    </xf>
    <xf numFmtId="38" fontId="41" fillId="15" borderId="95" xfId="4" applyFont="1" applyFill="1" applyBorder="1" applyAlignment="1">
      <alignment vertical="center"/>
    </xf>
    <xf numFmtId="38" fontId="41" fillId="15" borderId="127" xfId="4" applyFont="1" applyFill="1" applyBorder="1" applyAlignment="1">
      <alignment vertical="center"/>
    </xf>
    <xf numFmtId="3" fontId="36" fillId="4" borderId="94" xfId="7" applyNumberFormat="1" applyFont="1" applyFill="1" applyBorder="1" applyAlignment="1">
      <alignment horizontal="center" vertical="center" shrinkToFit="1"/>
    </xf>
    <xf numFmtId="3" fontId="36" fillId="4" borderId="278" xfId="7" applyNumberFormat="1" applyFont="1" applyFill="1" applyBorder="1" applyAlignment="1">
      <alignment horizontal="center" vertical="center" shrinkToFit="1"/>
    </xf>
    <xf numFmtId="0" fontId="35" fillId="0" borderId="19" xfId="7" applyFont="1" applyBorder="1">
      <alignment vertical="center"/>
    </xf>
    <xf numFmtId="0" fontId="35" fillId="0" borderId="20" xfId="7" applyFont="1" applyBorder="1">
      <alignment vertical="center"/>
    </xf>
    <xf numFmtId="0" fontId="35" fillId="0" borderId="151" xfId="7" applyFont="1" applyBorder="1" applyAlignment="1">
      <alignment vertical="center" shrinkToFit="1"/>
    </xf>
    <xf numFmtId="0" fontId="35" fillId="0" borderId="123" xfId="7" applyFont="1" applyBorder="1" applyAlignment="1">
      <alignment vertical="center" shrinkToFit="1"/>
    </xf>
    <xf numFmtId="0" fontId="35" fillId="12" borderId="22" xfId="7" applyFont="1" applyFill="1" applyBorder="1" applyAlignment="1">
      <alignment horizontal="left" vertical="center" shrinkToFit="1"/>
    </xf>
    <xf numFmtId="0" fontId="35" fillId="12" borderId="130" xfId="7" applyFont="1" applyFill="1" applyBorder="1" applyAlignment="1">
      <alignment horizontal="left" vertical="center" shrinkToFit="1"/>
    </xf>
    <xf numFmtId="14" fontId="35" fillId="15" borderId="28" xfId="7" applyNumberFormat="1" applyFont="1" applyFill="1" applyBorder="1">
      <alignment vertical="center"/>
    </xf>
    <xf numFmtId="14" fontId="35" fillId="15" borderId="134" xfId="7" applyNumberFormat="1" applyFont="1" applyFill="1" applyBorder="1">
      <alignment vertical="center"/>
    </xf>
    <xf numFmtId="0" fontId="33" fillId="7" borderId="157" xfId="7" applyFont="1" applyFill="1" applyBorder="1">
      <alignment vertical="center"/>
    </xf>
    <xf numFmtId="0" fontId="35" fillId="0" borderId="95" xfId="7" applyFont="1" applyBorder="1" applyAlignment="1">
      <alignment horizontal="center" vertical="center"/>
    </xf>
    <xf numFmtId="3" fontId="36" fillId="4" borderId="2" xfId="7" applyNumberFormat="1" applyFont="1" applyFill="1" applyBorder="1" applyAlignment="1">
      <alignment horizontal="center" vertical="center" shrinkToFit="1"/>
    </xf>
    <xf numFmtId="0" fontId="33" fillId="7" borderId="155" xfId="7" applyFont="1" applyFill="1" applyBorder="1">
      <alignment vertical="center"/>
    </xf>
    <xf numFmtId="0" fontId="33" fillId="7" borderId="158" xfId="7" applyFont="1" applyFill="1" applyBorder="1">
      <alignment vertical="center"/>
    </xf>
    <xf numFmtId="0" fontId="35" fillId="12" borderId="19" xfId="7" applyFont="1" applyFill="1" applyBorder="1" applyAlignment="1">
      <alignment horizontal="left" vertical="center" shrinkToFit="1"/>
    </xf>
    <xf numFmtId="0" fontId="35" fillId="12" borderId="112" xfId="7" applyFont="1" applyFill="1" applyBorder="1" applyAlignment="1">
      <alignment horizontal="left" vertical="center" shrinkToFit="1"/>
    </xf>
    <xf numFmtId="14" fontId="35" fillId="0" borderId="119" xfId="7" applyNumberFormat="1" applyFont="1" applyBorder="1" applyAlignment="1">
      <alignment horizontal="center" vertical="center" wrapText="1"/>
    </xf>
    <xf numFmtId="0" fontId="35" fillId="0" borderId="119" xfId="7" applyFont="1" applyBorder="1" applyAlignment="1">
      <alignment horizontal="center" vertical="center"/>
    </xf>
    <xf numFmtId="0" fontId="35" fillId="0" borderId="120" xfId="7" applyFont="1" applyBorder="1" applyAlignment="1">
      <alignment horizontal="center" vertical="center"/>
    </xf>
    <xf numFmtId="0" fontId="35" fillId="4" borderId="203" xfId="7" applyFont="1" applyFill="1" applyBorder="1" applyAlignment="1">
      <alignment vertical="center" shrinkToFit="1"/>
    </xf>
    <xf numFmtId="0" fontId="35" fillId="4" borderId="204" xfId="7" applyFont="1" applyFill="1" applyBorder="1" applyAlignment="1">
      <alignment vertical="center" shrinkToFit="1"/>
    </xf>
    <xf numFmtId="0" fontId="35" fillId="4" borderId="114" xfId="7" applyFont="1" applyFill="1" applyBorder="1" applyAlignment="1">
      <alignment vertical="center" shrinkToFit="1"/>
    </xf>
    <xf numFmtId="0" fontId="35" fillId="4" borderId="149" xfId="7" applyFont="1" applyFill="1" applyBorder="1" applyAlignment="1">
      <alignment vertical="center" shrinkToFit="1"/>
    </xf>
    <xf numFmtId="0" fontId="35" fillId="4" borderId="205" xfId="7" applyFont="1" applyFill="1" applyBorder="1" applyAlignment="1">
      <alignment vertical="center" shrinkToFit="1"/>
    </xf>
    <xf numFmtId="0" fontId="35" fillId="4" borderId="118" xfId="7" applyFont="1" applyFill="1" applyBorder="1" applyAlignment="1">
      <alignment vertical="center" shrinkToFit="1"/>
    </xf>
    <xf numFmtId="0" fontId="35" fillId="4" borderId="206" xfId="7" applyFont="1" applyFill="1" applyBorder="1" applyAlignment="1">
      <alignment vertical="center" shrinkToFit="1"/>
    </xf>
    <xf numFmtId="0" fontId="35" fillId="4" borderId="207" xfId="7" applyFont="1" applyFill="1" applyBorder="1" applyAlignment="1">
      <alignment vertical="center" shrinkToFit="1"/>
    </xf>
    <xf numFmtId="0" fontId="35" fillId="4" borderId="208" xfId="7" applyFont="1" applyFill="1" applyBorder="1" applyAlignment="1">
      <alignment vertical="center" shrinkToFit="1"/>
    </xf>
    <xf numFmtId="0" fontId="36" fillId="0" borderId="143" xfId="7" applyFont="1" applyBorder="1" applyAlignment="1">
      <alignment horizontal="right" vertical="center"/>
    </xf>
    <xf numFmtId="0" fontId="36" fillId="0" borderId="144" xfId="7" applyFont="1" applyBorder="1" applyAlignment="1">
      <alignment horizontal="right" vertical="center"/>
    </xf>
    <xf numFmtId="3" fontId="36" fillId="7" borderId="30" xfId="7" applyNumberFormat="1" applyFont="1" applyFill="1" applyBorder="1" applyAlignment="1">
      <alignment horizontal="right" vertical="center"/>
    </xf>
    <xf numFmtId="0" fontId="36" fillId="7" borderId="190" xfId="7" applyFont="1" applyFill="1" applyBorder="1" applyAlignment="1">
      <alignment horizontal="right" vertical="center"/>
    </xf>
    <xf numFmtId="0" fontId="36" fillId="4" borderId="2" xfId="7" applyFont="1" applyFill="1" applyBorder="1" applyAlignment="1">
      <alignment horizontal="center" vertical="center" shrinkToFit="1"/>
    </xf>
    <xf numFmtId="0" fontId="35" fillId="9" borderId="167" xfId="7" applyFont="1" applyFill="1" applyBorder="1" applyAlignment="1">
      <alignment horizontal="center" vertical="center"/>
    </xf>
    <xf numFmtId="0" fontId="35" fillId="9" borderId="165" xfId="7" applyFont="1" applyFill="1" applyBorder="1" applyAlignment="1">
      <alignment horizontal="center" vertical="center"/>
    </xf>
    <xf numFmtId="0" fontId="35" fillId="9" borderId="136" xfId="7" applyFont="1" applyFill="1" applyBorder="1" applyAlignment="1">
      <alignment horizontal="center" vertical="center"/>
    </xf>
    <xf numFmtId="3" fontId="35" fillId="0" borderId="19" xfId="7" applyNumberFormat="1" applyFont="1" applyBorder="1">
      <alignment vertical="center"/>
    </xf>
    <xf numFmtId="3" fontId="35" fillId="0" borderId="112" xfId="7" applyNumberFormat="1" applyFont="1" applyBorder="1">
      <alignment vertical="center"/>
    </xf>
    <xf numFmtId="3" fontId="35" fillId="0" borderId="5" xfId="7" applyNumberFormat="1" applyFont="1" applyBorder="1">
      <alignment vertical="center"/>
    </xf>
    <xf numFmtId="3" fontId="35" fillId="0" borderId="115" xfId="7" applyNumberFormat="1" applyFont="1" applyBorder="1">
      <alignment vertical="center"/>
    </xf>
    <xf numFmtId="3" fontId="35" fillId="0" borderId="22" xfId="7" applyNumberFormat="1" applyFont="1" applyBorder="1">
      <alignment vertical="center"/>
    </xf>
    <xf numFmtId="3" fontId="35" fillId="0" borderId="130" xfId="7" applyNumberFormat="1" applyFont="1" applyBorder="1">
      <alignment vertical="center"/>
    </xf>
    <xf numFmtId="3" fontId="35" fillId="0" borderId="24" xfId="7" applyNumberFormat="1" applyFont="1" applyBorder="1">
      <alignment vertical="center"/>
    </xf>
    <xf numFmtId="3" fontId="35" fillId="0" borderId="271" xfId="7" applyNumberFormat="1" applyFont="1" applyBorder="1">
      <alignment vertical="center"/>
    </xf>
    <xf numFmtId="3" fontId="35" fillId="0" borderId="151" xfId="7" applyNumberFormat="1" applyFont="1" applyBorder="1">
      <alignment vertical="center"/>
    </xf>
    <xf numFmtId="3" fontId="35" fillId="0" borderId="124" xfId="7" applyNumberFormat="1" applyFont="1" applyBorder="1">
      <alignment vertical="center"/>
    </xf>
    <xf numFmtId="3" fontId="36" fillId="9" borderId="155" xfId="7" applyNumberFormat="1" applyFont="1" applyFill="1" applyBorder="1">
      <alignment vertical="center"/>
    </xf>
    <xf numFmtId="3" fontId="36" fillId="9" borderId="159" xfId="7" applyNumberFormat="1" applyFont="1" applyFill="1" applyBorder="1">
      <alignment vertical="center"/>
    </xf>
    <xf numFmtId="3" fontId="35" fillId="0" borderId="35" xfId="7" applyNumberFormat="1" applyFont="1" applyBorder="1">
      <alignment vertical="center"/>
    </xf>
    <xf numFmtId="3" fontId="35" fillId="0" borderId="188" xfId="7" applyNumberFormat="1" applyFont="1" applyBorder="1">
      <alignment vertical="center"/>
    </xf>
    <xf numFmtId="3" fontId="35" fillId="0" borderId="269" xfId="7" applyNumberFormat="1" applyFont="1" applyBorder="1">
      <alignment vertical="center"/>
    </xf>
    <xf numFmtId="3" fontId="35" fillId="0" borderId="270" xfId="7" applyNumberFormat="1" applyFont="1" applyBorder="1">
      <alignment vertical="center"/>
    </xf>
    <xf numFmtId="3" fontId="35" fillId="0" borderId="151" xfId="7" applyNumberFormat="1" applyFont="1" applyBorder="1" applyAlignment="1">
      <alignment horizontal="right" vertical="center" shrinkToFit="1"/>
    </xf>
    <xf numFmtId="3" fontId="35" fillId="0" borderId="124" xfId="7" applyNumberFormat="1" applyFont="1" applyBorder="1" applyAlignment="1">
      <alignment horizontal="right" vertical="center" shrinkToFit="1"/>
    </xf>
    <xf numFmtId="0" fontId="35" fillId="0" borderId="151" xfId="7" applyFont="1" applyBorder="1">
      <alignment vertical="center"/>
    </xf>
    <xf numFmtId="0" fontId="35" fillId="0" borderId="123" xfId="7" applyFont="1" applyBorder="1">
      <alignment vertical="center"/>
    </xf>
    <xf numFmtId="0" fontId="33" fillId="7" borderId="155" xfId="7" applyFont="1" applyFill="1" applyBorder="1" applyAlignment="1">
      <alignment horizontal="center" vertical="center"/>
    </xf>
    <xf numFmtId="0" fontId="33" fillId="7" borderId="158" xfId="7" applyFont="1" applyFill="1" applyBorder="1" applyAlignment="1">
      <alignment horizontal="center" vertical="center"/>
    </xf>
    <xf numFmtId="3" fontId="36" fillId="9" borderId="139" xfId="7" applyNumberFormat="1" applyFont="1" applyFill="1" applyBorder="1" applyAlignment="1">
      <alignment horizontal="right" vertical="center"/>
    </xf>
    <xf numFmtId="3" fontId="36" fillId="9" borderId="140" xfId="7" applyNumberFormat="1" applyFont="1" applyFill="1" applyBorder="1" applyAlignment="1">
      <alignment horizontal="right" vertical="center"/>
    </xf>
    <xf numFmtId="3" fontId="36" fillId="7" borderId="143" xfId="7" applyNumberFormat="1" applyFont="1" applyFill="1" applyBorder="1" applyAlignment="1">
      <alignment horizontal="right" vertical="center"/>
    </xf>
    <xf numFmtId="3" fontId="36" fillId="7" borderId="144" xfId="7" applyNumberFormat="1" applyFont="1" applyFill="1" applyBorder="1" applyAlignment="1">
      <alignment horizontal="right" vertical="center"/>
    </xf>
    <xf numFmtId="3" fontId="36" fillId="9" borderId="272" xfId="7" applyNumberFormat="1" applyFont="1" applyFill="1" applyBorder="1">
      <alignment vertical="center"/>
    </xf>
    <xf numFmtId="3" fontId="36" fillId="9" borderId="138" xfId="7" applyNumberFormat="1" applyFont="1" applyFill="1" applyBorder="1">
      <alignment vertical="center"/>
    </xf>
    <xf numFmtId="0" fontId="35" fillId="7" borderId="155" xfId="7" applyFont="1" applyFill="1" applyBorder="1" applyAlignment="1">
      <alignment horizontal="center" vertical="center"/>
    </xf>
    <xf numFmtId="0" fontId="35" fillId="7" borderId="159" xfId="7" applyFont="1" applyFill="1" applyBorder="1" applyAlignment="1">
      <alignment horizontal="center" vertical="center"/>
    </xf>
    <xf numFmtId="0" fontId="35" fillId="4" borderId="168" xfId="7" applyFont="1" applyFill="1" applyBorder="1" applyAlignment="1">
      <alignment horizontal="left" vertical="center"/>
    </xf>
    <xf numFmtId="0" fontId="35" fillId="4" borderId="279" xfId="7" applyFont="1" applyFill="1" applyBorder="1" applyAlignment="1">
      <alignment horizontal="left" vertical="center"/>
    </xf>
    <xf numFmtId="0" fontId="35" fillId="4" borderId="170" xfId="7" applyFont="1" applyFill="1" applyBorder="1" applyAlignment="1">
      <alignment horizontal="left" vertical="center"/>
    </xf>
    <xf numFmtId="0" fontId="35" fillId="4" borderId="93" xfId="7" applyFont="1" applyFill="1" applyBorder="1" applyAlignment="1">
      <alignment horizontal="left" vertical="center"/>
    </xf>
    <xf numFmtId="0" fontId="35" fillId="4" borderId="126" xfId="7" applyFont="1" applyFill="1" applyBorder="1" applyAlignment="1">
      <alignment horizontal="left" vertical="center"/>
    </xf>
    <xf numFmtId="0" fontId="35" fillId="4" borderId="127" xfId="7" applyFont="1" applyFill="1" applyBorder="1" applyAlignment="1">
      <alignment horizontal="left" vertical="center"/>
    </xf>
    <xf numFmtId="0" fontId="35" fillId="4" borderId="280" xfId="7" applyFont="1" applyFill="1" applyBorder="1" applyAlignment="1">
      <alignment horizontal="left" vertical="center"/>
    </xf>
    <xf numFmtId="0" fontId="35" fillId="4" borderId="281" xfId="7" applyFont="1" applyFill="1" applyBorder="1" applyAlignment="1">
      <alignment horizontal="left" vertical="center"/>
    </xf>
    <xf numFmtId="0" fontId="57" fillId="4" borderId="168" xfId="7" applyFont="1" applyFill="1" applyBorder="1" applyAlignment="1">
      <alignment horizontal="center" vertical="center"/>
    </xf>
    <xf numFmtId="0" fontId="57" fillId="4" borderId="170" xfId="7" applyFont="1" applyFill="1" applyBorder="1" applyAlignment="1">
      <alignment horizontal="center" vertical="center"/>
    </xf>
    <xf numFmtId="0" fontId="57" fillId="4" borderId="126" xfId="7" applyFont="1" applyFill="1" applyBorder="1" applyAlignment="1">
      <alignment horizontal="center" vertical="center"/>
    </xf>
    <xf numFmtId="0" fontId="57" fillId="0" borderId="279" xfId="7" applyFont="1" applyBorder="1" applyAlignment="1">
      <alignment horizontal="center" vertical="center"/>
    </xf>
    <xf numFmtId="0" fontId="57" fillId="0" borderId="93" xfId="7" applyFont="1" applyBorder="1" applyAlignment="1">
      <alignment horizontal="center" vertical="center"/>
    </xf>
    <xf numFmtId="0" fontId="57" fillId="0" borderId="127" xfId="7" applyFont="1" applyBorder="1" applyAlignment="1">
      <alignment horizontal="center" vertical="center"/>
    </xf>
    <xf numFmtId="0" fontId="35" fillId="12" borderId="151" xfId="7" applyFont="1" applyFill="1" applyBorder="1" applyAlignment="1">
      <alignment horizontal="left" vertical="center" shrinkToFit="1"/>
    </xf>
    <xf numFmtId="0" fontId="35" fillId="12" borderId="124" xfId="7" applyFont="1" applyFill="1" applyBorder="1" applyAlignment="1">
      <alignment horizontal="left" vertical="center" shrinkToFit="1"/>
    </xf>
    <xf numFmtId="0" fontId="36" fillId="4" borderId="94" xfId="7" applyFont="1" applyFill="1" applyBorder="1" applyAlignment="1">
      <alignment horizontal="center" vertical="center" shrinkToFit="1"/>
    </xf>
    <xf numFmtId="0" fontId="36" fillId="4" borderId="147" xfId="7" applyFont="1" applyFill="1" applyBorder="1" applyAlignment="1">
      <alignment horizontal="center" vertical="center" shrinkToFit="1"/>
    </xf>
    <xf numFmtId="0" fontId="35" fillId="7" borderId="155" xfId="7" applyFont="1" applyFill="1" applyBorder="1" applyAlignment="1">
      <alignment horizontal="center" vertical="center" shrinkToFit="1"/>
    </xf>
    <xf numFmtId="0" fontId="35" fillId="7" borderId="159" xfId="7" applyFont="1" applyFill="1" applyBorder="1" applyAlignment="1">
      <alignment horizontal="center" vertical="center" shrinkToFit="1"/>
    </xf>
    <xf numFmtId="3" fontId="30" fillId="4" borderId="94" xfId="7" applyNumberFormat="1" applyFont="1" applyFill="1" applyBorder="1" applyAlignment="1">
      <alignment horizontal="center" vertical="center" shrinkToFit="1"/>
    </xf>
    <xf numFmtId="3" fontId="30" fillId="4" borderId="147" xfId="7" applyNumberFormat="1" applyFont="1" applyFill="1" applyBorder="1" applyAlignment="1">
      <alignment horizontal="center" vertical="center" shrinkToFit="1"/>
    </xf>
    <xf numFmtId="0" fontId="35" fillId="7" borderId="209" xfId="7" applyFont="1" applyFill="1" applyBorder="1" applyAlignment="1">
      <alignment vertical="center" shrinkToFit="1"/>
    </xf>
    <xf numFmtId="0" fontId="35" fillId="7" borderId="210" xfId="7" applyFont="1" applyFill="1" applyBorder="1" applyAlignment="1">
      <alignment vertical="center" shrinkToFit="1"/>
    </xf>
    <xf numFmtId="0" fontId="35" fillId="7" borderId="211" xfId="7" applyFont="1" applyFill="1" applyBorder="1" applyAlignment="1">
      <alignment vertical="center" shrinkToFit="1"/>
    </xf>
    <xf numFmtId="0" fontId="35" fillId="7" borderId="198" xfId="7" applyFont="1" applyFill="1" applyBorder="1" applyAlignment="1">
      <alignment horizontal="center" vertical="center" shrinkToFit="1"/>
    </xf>
    <xf numFmtId="0" fontId="35" fillId="7" borderId="158" xfId="7" applyFont="1" applyFill="1" applyBorder="1" applyAlignment="1">
      <alignment horizontal="center" vertical="center" shrinkToFit="1"/>
    </xf>
    <xf numFmtId="3" fontId="30" fillId="4" borderId="199" xfId="7" applyNumberFormat="1" applyFont="1" applyFill="1" applyBorder="1" applyAlignment="1">
      <alignment vertical="center" shrinkToFit="1"/>
    </xf>
    <xf numFmtId="3" fontId="30" fillId="4" borderId="200" xfId="7" applyNumberFormat="1" applyFont="1" applyFill="1" applyBorder="1" applyAlignment="1">
      <alignment vertical="center" shrinkToFit="1"/>
    </xf>
    <xf numFmtId="3" fontId="30" fillId="4" borderId="201" xfId="7" applyNumberFormat="1" applyFont="1" applyFill="1" applyBorder="1" applyAlignment="1">
      <alignment vertical="center" shrinkToFit="1"/>
    </xf>
    <xf numFmtId="0" fontId="35" fillId="0" borderId="202" xfId="7" applyFont="1" applyBorder="1" applyAlignment="1">
      <alignment horizontal="center" vertical="center"/>
    </xf>
    <xf numFmtId="0" fontId="35" fillId="0" borderId="212" xfId="7" applyFont="1" applyBorder="1" applyAlignment="1">
      <alignment horizontal="center" vertical="center"/>
    </xf>
    <xf numFmtId="0" fontId="35" fillId="4" borderId="148" xfId="7" applyFont="1" applyFill="1" applyBorder="1" applyAlignment="1">
      <alignment vertical="center" shrinkToFit="1"/>
    </xf>
    <xf numFmtId="0" fontId="35" fillId="4" borderId="213" xfId="7" applyFont="1" applyFill="1" applyBorder="1" applyAlignment="1">
      <alignment vertical="center" shrinkToFit="1"/>
    </xf>
    <xf numFmtId="0" fontId="35" fillId="4" borderId="111" xfId="7" applyFont="1" applyFill="1" applyBorder="1" applyAlignment="1">
      <alignment vertical="center" shrinkToFit="1"/>
    </xf>
    <xf numFmtId="0" fontId="35" fillId="4" borderId="154" xfId="7" applyFont="1" applyFill="1" applyBorder="1" applyAlignment="1">
      <alignment vertical="center" shrinkToFit="1"/>
    </xf>
    <xf numFmtId="0" fontId="35" fillId="4" borderId="214" xfId="7" applyFont="1" applyFill="1" applyBorder="1" applyAlignment="1">
      <alignment vertical="center" shrinkToFit="1"/>
    </xf>
    <xf numFmtId="0" fontId="35" fillId="4" borderId="122" xfId="7" applyFont="1" applyFill="1" applyBorder="1" applyAlignment="1">
      <alignment vertical="center" shrinkToFit="1"/>
    </xf>
    <xf numFmtId="14" fontId="35" fillId="0" borderId="119" xfId="7" applyNumberFormat="1" applyFont="1" applyBorder="1" applyAlignment="1">
      <alignment horizontal="center" vertical="center"/>
    </xf>
    <xf numFmtId="49" fontId="56" fillId="2" borderId="253" xfId="9" applyNumberFormat="1" applyFont="1" applyFill="1" applyBorder="1" applyAlignment="1">
      <alignment horizontal="center" vertical="center" wrapText="1"/>
    </xf>
    <xf numFmtId="49" fontId="56" fillId="2" borderId="263" xfId="9" applyNumberFormat="1" applyFont="1" applyFill="1" applyBorder="1" applyAlignment="1">
      <alignment horizontal="center" vertical="center" wrapText="1"/>
    </xf>
    <xf numFmtId="49" fontId="56" fillId="2" borderId="257" xfId="9" applyNumberFormat="1" applyFont="1" applyFill="1" applyBorder="1" applyAlignment="1">
      <alignment horizontal="center" vertical="center" wrapText="1"/>
    </xf>
    <xf numFmtId="49" fontId="56" fillId="2" borderId="182" xfId="9" applyNumberFormat="1" applyFont="1" applyFill="1" applyBorder="1" applyAlignment="1">
      <alignment horizontal="center" vertical="center" wrapText="1"/>
    </xf>
    <xf numFmtId="49" fontId="56" fillId="2" borderId="37" xfId="9" applyNumberFormat="1" applyFont="1" applyFill="1" applyBorder="1" applyAlignment="1">
      <alignment horizontal="center" vertical="center" wrapText="1"/>
    </xf>
    <xf numFmtId="49" fontId="56" fillId="13" borderId="264" xfId="9" applyNumberFormat="1" applyFont="1" applyFill="1" applyBorder="1" applyAlignment="1">
      <alignment horizontal="center" vertical="center" wrapText="1"/>
    </xf>
    <xf numFmtId="49" fontId="56" fillId="13" borderId="265" xfId="9" applyNumberFormat="1" applyFont="1" applyFill="1" applyBorder="1" applyAlignment="1">
      <alignment horizontal="center" vertical="center" wrapText="1"/>
    </xf>
    <xf numFmtId="49" fontId="56" fillId="13" borderId="266" xfId="9" applyNumberFormat="1" applyFont="1" applyFill="1" applyBorder="1" applyAlignment="1">
      <alignment horizontal="center" vertical="center" wrapText="1"/>
    </xf>
    <xf numFmtId="49" fontId="56" fillId="2" borderId="17" xfId="9" applyNumberFormat="1" applyFont="1" applyFill="1" applyBorder="1" applyAlignment="1">
      <alignment horizontal="center" vertical="center" wrapText="1"/>
    </xf>
    <xf numFmtId="188" fontId="56" fillId="2" borderId="17" xfId="9" applyNumberFormat="1" applyFont="1" applyFill="1" applyBorder="1" applyAlignment="1">
      <alignment horizontal="center" vertical="center" wrapText="1"/>
    </xf>
    <xf numFmtId="188" fontId="56" fillId="2" borderId="182" xfId="9" applyNumberFormat="1" applyFont="1" applyFill="1" applyBorder="1" applyAlignment="1">
      <alignment horizontal="center" vertical="center" wrapText="1"/>
    </xf>
    <xf numFmtId="49" fontId="56" fillId="2" borderId="256" xfId="9" applyNumberFormat="1" applyFont="1" applyFill="1" applyBorder="1" applyAlignment="1">
      <alignment horizontal="center" vertical="center" wrapText="1"/>
    </xf>
    <xf numFmtId="49" fontId="56" fillId="2" borderId="267" xfId="9" applyNumberFormat="1" applyFont="1" applyFill="1" applyBorder="1" applyAlignment="1">
      <alignment horizontal="center" vertical="center" wrapText="1"/>
    </xf>
    <xf numFmtId="49" fontId="56" fillId="2" borderId="252" xfId="9" applyNumberFormat="1" applyFont="1" applyFill="1" applyBorder="1" applyAlignment="1">
      <alignment horizontal="center" vertical="center" wrapText="1"/>
    </xf>
    <xf numFmtId="49" fontId="56" fillId="2" borderId="258" xfId="9" applyNumberFormat="1" applyFont="1" applyFill="1" applyBorder="1" applyAlignment="1">
      <alignment horizontal="center" vertical="center" wrapText="1"/>
    </xf>
    <xf numFmtId="49" fontId="56" fillId="2" borderId="92" xfId="9" applyNumberFormat="1" applyFont="1" applyFill="1" applyBorder="1" applyAlignment="1">
      <alignment horizontal="center" vertical="center" wrapText="1"/>
    </xf>
    <xf numFmtId="49" fontId="56" fillId="2" borderId="39" xfId="9" applyNumberFormat="1" applyFont="1" applyFill="1" applyBorder="1" applyAlignment="1">
      <alignment horizontal="center" vertical="center" wrapText="1"/>
    </xf>
    <xf numFmtId="49" fontId="56" fillId="2" borderId="262" xfId="9" applyNumberFormat="1" applyFont="1" applyFill="1" applyBorder="1" applyAlignment="1">
      <alignment horizontal="center" vertical="center" wrapText="1"/>
    </xf>
    <xf numFmtId="49" fontId="56" fillId="2" borderId="255" xfId="9" applyNumberFormat="1" applyFont="1" applyFill="1" applyBorder="1" applyAlignment="1">
      <alignment horizontal="center" vertical="center" wrapText="1"/>
    </xf>
    <xf numFmtId="49" fontId="56" fillId="2" borderId="254" xfId="9" applyNumberFormat="1" applyFont="1" applyFill="1" applyBorder="1" applyAlignment="1">
      <alignment horizontal="center" vertical="center" wrapText="1"/>
    </xf>
    <xf numFmtId="188" fontId="56" fillId="2" borderId="254" xfId="9" applyNumberFormat="1" applyFont="1" applyFill="1" applyBorder="1" applyAlignment="1">
      <alignment horizontal="center" vertical="center" wrapText="1"/>
    </xf>
    <xf numFmtId="49" fontId="56" fillId="2" borderId="88" xfId="9" applyNumberFormat="1" applyFont="1" applyFill="1" applyBorder="1" applyAlignment="1">
      <alignment horizontal="center" vertical="center" wrapText="1"/>
    </xf>
    <xf numFmtId="49" fontId="47" fillId="6" borderId="38" xfId="9" applyNumberFormat="1" applyFont="1" applyFill="1" applyBorder="1" applyAlignment="1">
      <alignment horizontal="center" vertical="center" wrapText="1"/>
    </xf>
    <xf numFmtId="0" fontId="47" fillId="6" borderId="106" xfId="9" applyFont="1" applyFill="1" applyBorder="1" applyAlignment="1">
      <alignment horizontal="center" vertical="center" wrapText="1"/>
    </xf>
    <xf numFmtId="0" fontId="47" fillId="6" borderId="39" xfId="9" applyFont="1" applyFill="1" applyBorder="1" applyAlignment="1">
      <alignment horizontal="center" vertical="center" wrapText="1"/>
    </xf>
    <xf numFmtId="0" fontId="35" fillId="7" borderId="167" xfId="7" applyFont="1" applyFill="1" applyBorder="1" applyAlignment="1">
      <alignment horizontal="center" vertical="center"/>
    </xf>
    <xf numFmtId="0" fontId="35" fillId="7" borderId="165" xfId="7" applyFont="1" applyFill="1" applyBorder="1" applyAlignment="1">
      <alignment horizontal="center" vertical="center"/>
    </xf>
    <xf numFmtId="0" fontId="35" fillId="7" borderId="36" xfId="7" applyFont="1" applyFill="1" applyBorder="1" applyAlignment="1">
      <alignment horizontal="center" vertical="center"/>
    </xf>
    <xf numFmtId="0" fontId="35" fillId="7" borderId="18" xfId="7" applyFont="1" applyFill="1" applyBorder="1" applyAlignment="1">
      <alignment horizontal="center" vertical="center"/>
    </xf>
    <xf numFmtId="0" fontId="35" fillId="4" borderId="161" xfId="7" applyFont="1" applyFill="1" applyBorder="1" applyAlignment="1">
      <alignment horizontal="center" vertical="center"/>
    </xf>
    <xf numFmtId="0" fontId="35" fillId="4" borderId="163" xfId="7" applyFont="1" applyFill="1" applyBorder="1" applyAlignment="1">
      <alignment horizontal="center" vertical="center"/>
    </xf>
    <xf numFmtId="0" fontId="35" fillId="4" borderId="19" xfId="7" applyFont="1" applyFill="1" applyBorder="1" applyAlignment="1">
      <alignment horizontal="center" vertical="center"/>
    </xf>
    <xf numFmtId="0" fontId="35" fillId="4" borderId="112" xfId="7" applyFont="1" applyFill="1" applyBorder="1" applyAlignment="1">
      <alignment horizontal="center" vertical="center"/>
    </xf>
    <xf numFmtId="38" fontId="22" fillId="6" borderId="35" xfId="4" applyFont="1" applyFill="1" applyBorder="1" applyAlignment="1">
      <alignment horizontal="right" vertical="center"/>
    </xf>
    <xf numFmtId="38" fontId="22" fillId="6" borderId="188" xfId="4" applyFont="1" applyFill="1" applyBorder="1" applyAlignment="1">
      <alignment horizontal="right" vertical="center"/>
    </xf>
    <xf numFmtId="38" fontId="22" fillId="6" borderId="164" xfId="4" applyFont="1" applyFill="1" applyBorder="1" applyAlignment="1">
      <alignment vertical="center"/>
    </xf>
    <xf numFmtId="38" fontId="22" fillId="6" borderId="188" xfId="4" applyFont="1" applyFill="1" applyBorder="1" applyAlignment="1">
      <alignment vertical="center"/>
    </xf>
    <xf numFmtId="38" fontId="22" fillId="6" borderId="143" xfId="4" applyFont="1" applyFill="1" applyBorder="1" applyAlignment="1">
      <alignment horizontal="right" vertical="center"/>
    </xf>
    <xf numFmtId="38" fontId="22" fillId="6" borderId="144" xfId="4" applyFont="1" applyFill="1" applyBorder="1" applyAlignment="1">
      <alignment horizontal="right" vertical="center"/>
    </xf>
    <xf numFmtId="38" fontId="22" fillId="6" borderId="106" xfId="4" applyFont="1" applyFill="1" applyBorder="1" applyAlignment="1">
      <alignment vertical="center"/>
    </xf>
    <xf numFmtId="38" fontId="22" fillId="6" borderId="144" xfId="4" applyFont="1" applyFill="1" applyBorder="1" applyAlignment="1">
      <alignment vertical="center"/>
    </xf>
    <xf numFmtId="38" fontId="22" fillId="6" borderId="195" xfId="4" applyFont="1" applyFill="1" applyBorder="1" applyAlignment="1">
      <alignment horizontal="right" vertical="center"/>
    </xf>
    <xf numFmtId="38" fontId="22" fillId="6" borderId="196" xfId="4" applyFont="1" applyFill="1" applyBorder="1" applyAlignment="1">
      <alignment horizontal="right" vertical="center"/>
    </xf>
    <xf numFmtId="38" fontId="22" fillId="6" borderId="197" xfId="4" applyFont="1" applyFill="1" applyBorder="1" applyAlignment="1">
      <alignment vertical="center"/>
    </xf>
    <xf numFmtId="38" fontId="22" fillId="6" borderId="196" xfId="4" applyFont="1" applyFill="1" applyBorder="1" applyAlignment="1">
      <alignment vertical="center"/>
    </xf>
    <xf numFmtId="38" fontId="22" fillId="6" borderId="139" xfId="4" applyFont="1" applyFill="1" applyBorder="1" applyAlignment="1">
      <alignment horizontal="right" vertical="center"/>
    </xf>
    <xf numFmtId="38" fontId="22" fillId="6" borderId="140" xfId="4" applyFont="1" applyFill="1" applyBorder="1" applyAlignment="1">
      <alignment horizontal="right" vertical="center"/>
    </xf>
    <xf numFmtId="38" fontId="22" fillId="6" borderId="141" xfId="4" applyFont="1" applyFill="1" applyBorder="1" applyAlignment="1">
      <alignment vertical="center"/>
    </xf>
    <xf numFmtId="38" fontId="22" fillId="6" borderId="140" xfId="4" applyFont="1" applyFill="1" applyBorder="1" applyAlignment="1">
      <alignment vertical="center"/>
    </xf>
    <xf numFmtId="38" fontId="23" fillId="6" borderId="126" xfId="4" applyFont="1" applyFill="1" applyBorder="1" applyAlignment="1">
      <alignment horizontal="right" vertical="center"/>
    </xf>
    <xf numFmtId="38" fontId="23" fillId="6" borderId="127" xfId="4" applyFont="1" applyFill="1" applyBorder="1" applyAlignment="1">
      <alignment horizontal="right" vertical="center"/>
    </xf>
    <xf numFmtId="38" fontId="41" fillId="6" borderId="95" xfId="4" applyFont="1" applyFill="1" applyBorder="1" applyAlignment="1">
      <alignment vertical="center"/>
    </xf>
    <xf numFmtId="38" fontId="41" fillId="6" borderId="127" xfId="4" applyFont="1" applyFill="1" applyBorder="1" applyAlignment="1">
      <alignment vertical="center"/>
    </xf>
    <xf numFmtId="14" fontId="35" fillId="0" borderId="28" xfId="7" applyNumberFormat="1" applyFont="1" applyBorder="1">
      <alignment vertical="center"/>
    </xf>
    <xf numFmtId="14" fontId="35" fillId="0" borderId="134" xfId="7" applyNumberFormat="1" applyFont="1" applyBorder="1">
      <alignment vertical="center"/>
    </xf>
    <xf numFmtId="3" fontId="36" fillId="4" borderId="30" xfId="7" applyNumberFormat="1" applyFont="1" applyFill="1" applyBorder="1" applyAlignment="1">
      <alignment horizontal="right" vertical="center"/>
    </xf>
    <xf numFmtId="0" fontId="36" fillId="4" borderId="190" xfId="7" applyFont="1" applyFill="1" applyBorder="1" applyAlignment="1">
      <alignment horizontal="right" vertical="center"/>
    </xf>
    <xf numFmtId="0" fontId="35" fillId="0" borderId="95" xfId="7" applyFont="1" applyBorder="1" applyAlignment="1">
      <alignment horizontal="right" vertical="center"/>
    </xf>
    <xf numFmtId="3" fontId="36" fillId="4" borderId="139" xfId="7" applyNumberFormat="1" applyFont="1" applyFill="1" applyBorder="1" applyAlignment="1">
      <alignment horizontal="right" vertical="center"/>
    </xf>
    <xf numFmtId="3" fontId="36" fillId="4" borderId="140" xfId="7" applyNumberFormat="1" applyFont="1" applyFill="1" applyBorder="1" applyAlignment="1">
      <alignment horizontal="right" vertical="center"/>
    </xf>
    <xf numFmtId="3" fontId="36" fillId="4" borderId="143" xfId="7" applyNumberFormat="1" applyFont="1" applyFill="1" applyBorder="1" applyAlignment="1">
      <alignment horizontal="right" vertical="center"/>
    </xf>
    <xf numFmtId="3" fontId="36" fillId="4" borderId="144" xfId="7" applyNumberFormat="1" applyFont="1" applyFill="1" applyBorder="1" applyAlignment="1">
      <alignment horizontal="right" vertical="center"/>
    </xf>
    <xf numFmtId="0" fontId="36" fillId="4" borderId="143" xfId="7" applyFont="1" applyFill="1" applyBorder="1" applyAlignment="1">
      <alignment horizontal="right" vertical="center"/>
    </xf>
    <xf numFmtId="0" fontId="36" fillId="4" borderId="144" xfId="7" applyFont="1" applyFill="1" applyBorder="1" applyAlignment="1">
      <alignment horizontal="right" vertical="center"/>
    </xf>
    <xf numFmtId="0" fontId="35" fillId="11" borderId="203" xfId="7" applyFont="1" applyFill="1" applyBorder="1" applyAlignment="1">
      <alignment vertical="center" shrinkToFit="1"/>
    </xf>
    <xf numFmtId="0" fontId="35" fillId="11" borderId="204" xfId="7" applyFont="1" applyFill="1" applyBorder="1" applyAlignment="1">
      <alignment vertical="center" shrinkToFit="1"/>
    </xf>
    <xf numFmtId="0" fontId="35" fillId="11" borderId="114" xfId="7" applyFont="1" applyFill="1" applyBorder="1" applyAlignment="1">
      <alignment vertical="center" shrinkToFit="1"/>
    </xf>
    <xf numFmtId="0" fontId="35" fillId="11" borderId="149" xfId="7" applyFont="1" applyFill="1" applyBorder="1" applyAlignment="1">
      <alignment vertical="center" shrinkToFit="1"/>
    </xf>
    <xf numFmtId="0" fontId="35" fillId="11" borderId="205" xfId="7" applyFont="1" applyFill="1" applyBorder="1" applyAlignment="1">
      <alignment vertical="center" shrinkToFit="1"/>
    </xf>
    <xf numFmtId="0" fontId="35" fillId="11" borderId="118" xfId="7" applyFont="1" applyFill="1" applyBorder="1" applyAlignment="1">
      <alignment vertical="center" shrinkToFit="1"/>
    </xf>
    <xf numFmtId="0" fontId="35" fillId="11" borderId="206" xfId="7" applyFont="1" applyFill="1" applyBorder="1" applyAlignment="1">
      <alignment vertical="center" shrinkToFit="1"/>
    </xf>
    <xf numFmtId="0" fontId="35" fillId="11" borderId="207" xfId="7" applyFont="1" applyFill="1" applyBorder="1" applyAlignment="1">
      <alignment vertical="center" shrinkToFit="1"/>
    </xf>
    <xf numFmtId="0" fontId="35" fillId="11" borderId="208" xfId="7" applyFont="1" applyFill="1" applyBorder="1" applyAlignment="1">
      <alignment vertical="center" shrinkToFit="1"/>
    </xf>
    <xf numFmtId="0" fontId="8" fillId="7" borderId="30" xfId="7" applyFont="1" applyFill="1" applyBorder="1">
      <alignment vertical="center"/>
    </xf>
    <xf numFmtId="0" fontId="8" fillId="7" borderId="190" xfId="7" applyFont="1" applyFill="1" applyBorder="1">
      <alignment vertical="center"/>
    </xf>
    <xf numFmtId="0" fontId="35" fillId="11" borderId="148" xfId="7" applyFont="1" applyFill="1" applyBorder="1" applyAlignment="1">
      <alignment vertical="center" shrinkToFit="1"/>
    </xf>
    <xf numFmtId="0" fontId="35" fillId="11" borderId="213" xfId="7" applyFont="1" applyFill="1" applyBorder="1" applyAlignment="1">
      <alignment vertical="center" shrinkToFit="1"/>
    </xf>
    <xf numFmtId="0" fontId="35" fillId="11" borderId="111" xfId="7" applyFont="1" applyFill="1" applyBorder="1" applyAlignment="1">
      <alignment vertical="center" shrinkToFit="1"/>
    </xf>
    <xf numFmtId="0" fontId="35" fillId="11" borderId="154" xfId="7" applyFont="1" applyFill="1" applyBorder="1" applyAlignment="1">
      <alignment vertical="center" shrinkToFit="1"/>
    </xf>
    <xf numFmtId="0" fontId="35" fillId="11" borderId="214" xfId="7" applyFont="1" applyFill="1" applyBorder="1" applyAlignment="1">
      <alignment vertical="center" shrinkToFit="1"/>
    </xf>
    <xf numFmtId="0" fontId="35" fillId="11" borderId="122" xfId="7" applyFont="1" applyFill="1" applyBorder="1" applyAlignment="1">
      <alignment vertical="center" shrinkToFit="1"/>
    </xf>
    <xf numFmtId="3" fontId="35" fillId="4" borderId="22" xfId="7" applyNumberFormat="1" applyFont="1" applyFill="1" applyBorder="1">
      <alignment vertical="center"/>
    </xf>
    <xf numFmtId="3" fontId="35" fillId="4" borderId="130" xfId="7" applyNumberFormat="1" applyFont="1" applyFill="1" applyBorder="1">
      <alignment vertical="center"/>
    </xf>
    <xf numFmtId="3" fontId="35" fillId="4" borderId="151" xfId="7" applyNumberFormat="1" applyFont="1" applyFill="1" applyBorder="1">
      <alignment vertical="center"/>
    </xf>
    <xf numFmtId="3" fontId="35" fillId="4" borderId="124" xfId="7" applyNumberFormat="1" applyFont="1" applyFill="1" applyBorder="1">
      <alignment vertical="center"/>
    </xf>
    <xf numFmtId="3" fontId="36" fillId="16" borderId="155" xfId="7" applyNumberFormat="1" applyFont="1" applyFill="1" applyBorder="1">
      <alignment vertical="center"/>
    </xf>
    <xf numFmtId="3" fontId="36" fillId="16" borderId="159" xfId="7" applyNumberFormat="1" applyFont="1" applyFill="1" applyBorder="1">
      <alignment vertical="center"/>
    </xf>
    <xf numFmtId="3" fontId="35" fillId="4" borderId="35" xfId="7" applyNumberFormat="1" applyFont="1" applyFill="1" applyBorder="1">
      <alignment vertical="center"/>
    </xf>
    <xf numFmtId="3" fontId="35" fillId="4" borderId="188" xfId="7" applyNumberFormat="1" applyFont="1" applyFill="1" applyBorder="1">
      <alignment vertical="center"/>
    </xf>
    <xf numFmtId="3" fontId="35" fillId="4" borderId="269" xfId="7" applyNumberFormat="1" applyFont="1" applyFill="1" applyBorder="1">
      <alignment vertical="center"/>
    </xf>
    <xf numFmtId="3" fontId="35" fillId="4" borderId="270" xfId="7" applyNumberFormat="1" applyFont="1" applyFill="1" applyBorder="1">
      <alignment vertical="center"/>
    </xf>
    <xf numFmtId="3" fontId="35" fillId="4" borderId="19" xfId="7" applyNumberFormat="1" applyFont="1" applyFill="1" applyBorder="1">
      <alignment vertical="center"/>
    </xf>
    <xf numFmtId="3" fontId="35" fillId="4" borderId="112" xfId="7" applyNumberFormat="1" applyFont="1" applyFill="1" applyBorder="1">
      <alignment vertical="center"/>
    </xf>
    <xf numFmtId="3" fontId="35" fillId="4" borderId="151" xfId="7" applyNumberFormat="1" applyFont="1" applyFill="1" applyBorder="1" applyAlignment="1">
      <alignment horizontal="right" vertical="center" shrinkToFit="1"/>
    </xf>
    <xf numFmtId="3" fontId="35" fillId="4" borderId="124" xfId="7" applyNumberFormat="1" applyFont="1" applyFill="1" applyBorder="1" applyAlignment="1">
      <alignment horizontal="right" vertical="center" shrinkToFit="1"/>
    </xf>
    <xf numFmtId="3" fontId="36" fillId="16" borderId="272" xfId="7" applyNumberFormat="1" applyFont="1" applyFill="1" applyBorder="1">
      <alignment vertical="center"/>
    </xf>
    <xf numFmtId="3" fontId="36" fillId="16" borderId="138" xfId="7" applyNumberFormat="1" applyFont="1" applyFill="1" applyBorder="1">
      <alignment vertical="center"/>
    </xf>
    <xf numFmtId="3" fontId="35" fillId="4" borderId="24" xfId="7" applyNumberFormat="1" applyFont="1" applyFill="1" applyBorder="1">
      <alignment vertical="center"/>
    </xf>
    <xf numFmtId="3" fontId="35" fillId="4" borderId="271" xfId="7" applyNumberFormat="1" applyFont="1" applyFill="1" applyBorder="1">
      <alignment vertical="center"/>
    </xf>
    <xf numFmtId="0" fontId="35" fillId="4" borderId="168" xfId="7" applyFont="1" applyFill="1" applyBorder="1" applyAlignment="1">
      <alignment horizontal="center" vertical="center"/>
    </xf>
    <xf numFmtId="0" fontId="35" fillId="4" borderId="279" xfId="7" applyFont="1" applyFill="1" applyBorder="1" applyAlignment="1">
      <alignment horizontal="center" vertical="center"/>
    </xf>
    <xf numFmtId="0" fontId="35" fillId="4" borderId="170" xfId="7" applyFont="1" applyFill="1" applyBorder="1" applyAlignment="1">
      <alignment horizontal="center" vertical="center"/>
    </xf>
    <xf numFmtId="0" fontId="35" fillId="4" borderId="93" xfId="7" applyFont="1" applyFill="1" applyBorder="1" applyAlignment="1">
      <alignment horizontal="center" vertical="center"/>
    </xf>
    <xf numFmtId="0" fontId="35" fillId="4" borderId="126" xfId="7" applyFont="1" applyFill="1" applyBorder="1" applyAlignment="1">
      <alignment horizontal="center" vertical="center"/>
    </xf>
    <xf numFmtId="0" fontId="35" fillId="4" borderId="127" xfId="7" applyFont="1" applyFill="1" applyBorder="1" applyAlignment="1">
      <alignment horizontal="center" vertical="center"/>
    </xf>
    <xf numFmtId="0" fontId="35" fillId="4" borderId="280" xfId="7" applyFont="1" applyFill="1" applyBorder="1" applyAlignment="1">
      <alignment horizontal="center" vertical="center"/>
    </xf>
    <xf numFmtId="0" fontId="35" fillId="4" borderId="281" xfId="7" applyFont="1" applyFill="1" applyBorder="1" applyAlignment="1">
      <alignment horizontal="center" vertical="center"/>
    </xf>
    <xf numFmtId="0" fontId="35" fillId="7" borderId="155" xfId="7" applyFont="1" applyFill="1" applyBorder="1" applyAlignment="1">
      <alignment horizontal="left" vertical="center" shrinkToFit="1"/>
    </xf>
    <xf numFmtId="0" fontId="35" fillId="7" borderId="159" xfId="7" applyFont="1" applyFill="1" applyBorder="1" applyAlignment="1">
      <alignment horizontal="left" vertical="center" shrinkToFit="1"/>
    </xf>
    <xf numFmtId="49" fontId="34" fillId="6" borderId="0" xfId="6" applyNumberFormat="1" applyFont="1" applyFill="1" applyAlignment="1">
      <alignment horizontal="center" vertical="center"/>
    </xf>
    <xf numFmtId="0" fontId="34" fillId="6" borderId="0" xfId="6" applyFont="1" applyFill="1" applyAlignment="1">
      <alignment horizontal="center" vertical="center"/>
    </xf>
    <xf numFmtId="0" fontId="4" fillId="0" borderId="40" xfId="6" applyBorder="1" applyAlignment="1">
      <alignment horizontal="left" vertical="top"/>
    </xf>
    <xf numFmtId="0" fontId="4" fillId="0" borderId="0" xfId="6" applyAlignment="1">
      <alignment horizontal="left" vertical="top"/>
    </xf>
    <xf numFmtId="0" fontId="8" fillId="4" borderId="60" xfId="6" applyFont="1" applyFill="1" applyBorder="1" applyAlignment="1">
      <alignment horizontal="center" vertical="center"/>
    </xf>
    <xf numFmtId="0" fontId="8" fillId="4" borderId="33" xfId="6" applyFont="1" applyFill="1" applyBorder="1" applyAlignment="1">
      <alignment horizontal="center" vertical="center"/>
    </xf>
    <xf numFmtId="0" fontId="8" fillId="4" borderId="176" xfId="6" applyFont="1" applyFill="1" applyBorder="1" applyAlignment="1">
      <alignment horizontal="center" vertical="center" wrapText="1"/>
    </xf>
    <xf numFmtId="0" fontId="8" fillId="4" borderId="177" xfId="6" applyFont="1" applyFill="1" applyBorder="1" applyAlignment="1">
      <alignment horizontal="center" vertical="center"/>
    </xf>
    <xf numFmtId="0" fontId="8" fillId="4" borderId="177" xfId="6" applyFont="1" applyFill="1" applyBorder="1" applyAlignment="1">
      <alignment horizontal="center" vertical="center" wrapText="1"/>
    </xf>
    <xf numFmtId="0" fontId="8" fillId="4" borderId="104" xfId="6" applyFont="1" applyFill="1" applyBorder="1" applyAlignment="1">
      <alignment horizontal="center" vertical="center"/>
    </xf>
    <xf numFmtId="0" fontId="8" fillId="4" borderId="84" xfId="6" applyFont="1" applyFill="1" applyBorder="1" applyAlignment="1">
      <alignment horizontal="center" vertical="center"/>
    </xf>
    <xf numFmtId="0" fontId="8" fillId="4" borderId="106" xfId="6" applyFont="1" applyFill="1" applyBorder="1" applyAlignment="1">
      <alignment horizontal="center" vertical="center"/>
    </xf>
    <xf numFmtId="0" fontId="8" fillId="4" borderId="39" xfId="6" applyFont="1" applyFill="1" applyBorder="1" applyAlignment="1">
      <alignment horizontal="center" vertical="center"/>
    </xf>
    <xf numFmtId="0" fontId="6" fillId="0" borderId="0" xfId="6" applyFont="1" applyAlignment="1">
      <alignment horizontal="center" vertical="center" shrinkToFit="1"/>
    </xf>
    <xf numFmtId="0" fontId="7" fillId="0" borderId="0" xfId="6" applyFont="1" applyAlignment="1">
      <alignment horizontal="left" vertical="center" shrinkToFit="1"/>
    </xf>
    <xf numFmtId="0" fontId="9" fillId="0" borderId="171" xfId="6" applyFont="1" applyBorder="1" applyAlignment="1">
      <alignment horizontal="center" vertical="center"/>
    </xf>
    <xf numFmtId="0" fontId="9" fillId="0" borderId="0" xfId="6" applyFont="1" applyAlignment="1">
      <alignment horizontal="center" vertical="center"/>
    </xf>
    <xf numFmtId="0" fontId="8" fillId="4" borderId="172" xfId="6" applyFont="1" applyFill="1" applyBorder="1" applyAlignment="1">
      <alignment horizontal="center" vertical="center"/>
    </xf>
    <xf numFmtId="0" fontId="8" fillId="4" borderId="173" xfId="6" applyFont="1" applyFill="1" applyBorder="1" applyAlignment="1">
      <alignment horizontal="center" vertical="center"/>
    </xf>
    <xf numFmtId="0" fontId="8" fillId="4" borderId="100" xfId="6" applyFont="1" applyFill="1" applyBorder="1" applyAlignment="1">
      <alignment horizontal="center" vertical="center"/>
    </xf>
    <xf numFmtId="0" fontId="8" fillId="4" borderId="174" xfId="6" applyFont="1" applyFill="1" applyBorder="1" applyAlignment="1">
      <alignment horizontal="center" vertical="center" wrapText="1"/>
    </xf>
    <xf numFmtId="0" fontId="8" fillId="4" borderId="175" xfId="6" applyFont="1" applyFill="1" applyBorder="1" applyAlignment="1">
      <alignment horizontal="center" vertical="center"/>
    </xf>
    <xf numFmtId="0" fontId="8" fillId="4" borderId="101" xfId="6" applyFont="1" applyFill="1" applyBorder="1" applyAlignment="1">
      <alignment horizontal="center" vertical="center"/>
    </xf>
    <xf numFmtId="0" fontId="8" fillId="4" borderId="175" xfId="6" applyFont="1" applyFill="1" applyBorder="1" applyAlignment="1">
      <alignment horizontal="center" vertical="center" wrapText="1"/>
    </xf>
    <xf numFmtId="0" fontId="8" fillId="4" borderId="101" xfId="6" applyFont="1" applyFill="1" applyBorder="1" applyAlignment="1">
      <alignment horizontal="center" vertical="center" wrapText="1"/>
    </xf>
    <xf numFmtId="0" fontId="8" fillId="4" borderId="57" xfId="6" applyFont="1" applyFill="1" applyBorder="1" applyAlignment="1">
      <alignment horizontal="center" vertical="center"/>
    </xf>
    <xf numFmtId="0" fontId="4" fillId="0" borderId="0" xfId="6" applyAlignment="1">
      <alignment vertical="center"/>
    </xf>
    <xf numFmtId="178" fontId="34" fillId="0" borderId="0" xfId="6" applyNumberFormat="1" applyFont="1" applyAlignment="1">
      <alignment horizontal="right" vertical="center"/>
    </xf>
    <xf numFmtId="0" fontId="5" fillId="8" borderId="0" xfId="6" applyFont="1" applyFill="1" applyAlignment="1">
      <alignment horizontal="center" vertical="center" shrinkToFit="1"/>
    </xf>
    <xf numFmtId="49" fontId="34" fillId="7" borderId="0" xfId="6" applyNumberFormat="1" applyFont="1" applyFill="1" applyAlignment="1">
      <alignment horizontal="left" vertical="center"/>
    </xf>
    <xf numFmtId="0" fontId="34" fillId="7" borderId="0" xfId="6" applyFont="1" applyFill="1" applyAlignment="1">
      <alignment horizontal="left" vertical="center"/>
    </xf>
    <xf numFmtId="0" fontId="6" fillId="0" borderId="0" xfId="6" applyFont="1" applyAlignment="1">
      <alignment horizontal="center" vertical="center" wrapText="1" shrinkToFit="1"/>
    </xf>
    <xf numFmtId="0" fontId="6" fillId="0" borderId="40" xfId="6" applyFont="1" applyBorder="1" applyAlignment="1">
      <alignment horizontal="center" vertical="center" wrapText="1" shrinkToFit="1"/>
    </xf>
    <xf numFmtId="180" fontId="8" fillId="4" borderId="37" xfId="6" applyNumberFormat="1" applyFont="1" applyFill="1" applyBorder="1" applyAlignment="1">
      <alignment horizontal="right" vertical="center"/>
    </xf>
    <xf numFmtId="180" fontId="8" fillId="4" borderId="38" xfId="6" applyNumberFormat="1" applyFont="1" applyFill="1" applyBorder="1" applyAlignment="1">
      <alignment horizontal="right" vertical="center"/>
    </xf>
    <xf numFmtId="0" fontId="5" fillId="8" borderId="0" xfId="8" applyFont="1" applyFill="1" applyAlignment="1">
      <alignment horizontal="center" vertical="center" shrinkToFit="1"/>
    </xf>
    <xf numFmtId="0" fontId="4" fillId="0" borderId="0" xfId="8" applyAlignment="1">
      <alignment horizontal="right" vertical="center"/>
    </xf>
    <xf numFmtId="0" fontId="4" fillId="7" borderId="0" xfId="8" applyFill="1" applyAlignment="1">
      <alignment horizontal="right" vertical="center"/>
    </xf>
    <xf numFmtId="49" fontId="34" fillId="7" borderId="0" xfId="8" applyNumberFormat="1" applyFont="1" applyFill="1" applyAlignment="1">
      <alignment horizontal="left" vertical="center" shrinkToFit="1"/>
    </xf>
    <xf numFmtId="0" fontId="34" fillId="7" borderId="0" xfId="8" applyFont="1" applyFill="1" applyAlignment="1">
      <alignment horizontal="left" vertical="center" shrinkToFit="1"/>
    </xf>
    <xf numFmtId="0" fontId="8" fillId="7" borderId="39" xfId="8" applyFont="1" applyFill="1" applyBorder="1" applyAlignment="1">
      <alignment horizontal="center" vertical="center"/>
    </xf>
    <xf numFmtId="0" fontId="8" fillId="7" borderId="37" xfId="8" applyFont="1" applyFill="1" applyBorder="1" applyAlignment="1">
      <alignment horizontal="center" vertical="center"/>
    </xf>
    <xf numFmtId="0" fontId="5" fillId="7" borderId="0" xfId="8" applyFont="1" applyFill="1" applyAlignment="1">
      <alignment horizontal="center" vertical="center" shrinkToFit="1"/>
    </xf>
    <xf numFmtId="0" fontId="5" fillId="7" borderId="0" xfId="6" applyFont="1" applyFill="1" applyAlignment="1">
      <alignment horizontal="center" vertical="center" shrinkToFit="1"/>
    </xf>
    <xf numFmtId="181" fontId="4" fillId="7" borderId="0" xfId="8" applyNumberFormat="1" applyFill="1" applyAlignment="1">
      <alignment horizontal="left" vertical="center" shrinkToFit="1"/>
    </xf>
    <xf numFmtId="181" fontId="4" fillId="10" borderId="0" xfId="8" applyNumberFormat="1" applyFill="1" applyAlignment="1">
      <alignment horizontal="left" vertical="center" shrinkToFit="1"/>
    </xf>
    <xf numFmtId="0" fontId="8" fillId="0" borderId="0" xfId="8" applyFont="1" applyAlignment="1">
      <alignment horizontal="center" vertical="center"/>
    </xf>
    <xf numFmtId="0" fontId="9" fillId="5" borderId="38" xfId="6" applyFont="1" applyFill="1" applyBorder="1" applyAlignment="1">
      <alignment horizontal="center" vertical="center" shrinkToFit="1"/>
    </xf>
    <xf numFmtId="0" fontId="9" fillId="5" borderId="39" xfId="6" applyFont="1" applyFill="1" applyBorder="1" applyAlignment="1">
      <alignment horizontal="center" vertical="center" shrinkToFit="1"/>
    </xf>
    <xf numFmtId="0" fontId="9" fillId="7" borderId="38" xfId="6" applyFont="1" applyFill="1" applyBorder="1" applyAlignment="1">
      <alignment horizontal="center" vertical="center" shrinkToFit="1"/>
    </xf>
    <xf numFmtId="0" fontId="9" fillId="7" borderId="106" xfId="6" applyFont="1" applyFill="1" applyBorder="1" applyAlignment="1">
      <alignment horizontal="center" vertical="center" shrinkToFit="1"/>
    </xf>
    <xf numFmtId="0" fontId="9" fillId="7" borderId="39" xfId="6" applyFont="1" applyFill="1" applyBorder="1" applyAlignment="1">
      <alignment horizontal="center" vertical="center" shrinkToFit="1"/>
    </xf>
    <xf numFmtId="0" fontId="6" fillId="0" borderId="40" xfId="8" applyFont="1" applyBorder="1" applyAlignment="1">
      <alignment horizontal="center" vertical="center"/>
    </xf>
    <xf numFmtId="0" fontId="4" fillId="4" borderId="66" xfId="8" applyFill="1" applyBorder="1" applyAlignment="1">
      <alignment horizontal="center" vertical="center" textRotation="255" shrinkToFit="1"/>
    </xf>
    <xf numFmtId="0" fontId="4" fillId="4" borderId="59" xfId="8" applyFill="1" applyBorder="1" applyAlignment="1">
      <alignment horizontal="center" vertical="center" textRotation="255" shrinkToFit="1"/>
    </xf>
    <xf numFmtId="0" fontId="4" fillId="4" borderId="43" xfId="8" applyFill="1" applyBorder="1" applyAlignment="1">
      <alignment horizontal="center" vertical="center" textRotation="255" shrinkToFit="1"/>
    </xf>
    <xf numFmtId="0" fontId="4" fillId="4" borderId="46" xfId="8" applyFill="1" applyBorder="1" applyAlignment="1">
      <alignment horizontal="center" vertical="center" textRotation="255" shrinkToFit="1"/>
    </xf>
    <xf numFmtId="0" fontId="4" fillId="4" borderId="66" xfId="8" applyFill="1" applyBorder="1" applyAlignment="1">
      <alignment horizontal="center" vertical="center" shrinkToFit="1"/>
    </xf>
    <xf numFmtId="0" fontId="4" fillId="4" borderId="59" xfId="8" applyFill="1" applyBorder="1" applyAlignment="1">
      <alignment horizontal="center" vertical="center" shrinkToFit="1"/>
    </xf>
    <xf numFmtId="0" fontId="4" fillId="4" borderId="67" xfId="8" applyFill="1" applyBorder="1" applyAlignment="1">
      <alignment horizontal="center" vertical="center" wrapText="1" shrinkToFit="1"/>
    </xf>
    <xf numFmtId="0" fontId="4" fillId="4" borderId="55" xfId="8" applyFill="1" applyBorder="1" applyAlignment="1">
      <alignment horizontal="center" vertical="center" shrinkToFit="1"/>
    </xf>
    <xf numFmtId="0" fontId="4" fillId="4" borderId="67" xfId="8" applyFill="1" applyBorder="1" applyAlignment="1">
      <alignment horizontal="center" vertical="center" shrinkToFit="1"/>
    </xf>
    <xf numFmtId="0" fontId="15" fillId="4" borderId="66" xfId="8" applyFont="1" applyFill="1" applyBorder="1" applyAlignment="1">
      <alignment horizontal="center" vertical="center" wrapText="1" shrinkToFit="1"/>
    </xf>
    <xf numFmtId="0" fontId="15" fillId="4" borderId="59" xfId="8" applyFont="1" applyFill="1" applyBorder="1" applyAlignment="1">
      <alignment horizontal="center" vertical="center" shrinkToFit="1"/>
    </xf>
    <xf numFmtId="182" fontId="4" fillId="4" borderId="76" xfId="8" applyNumberFormat="1" applyFill="1" applyBorder="1" applyAlignment="1">
      <alignment horizontal="center" vertical="center" shrinkToFit="1"/>
    </xf>
    <xf numFmtId="182" fontId="4" fillId="4" borderId="178" xfId="8" applyNumberFormat="1" applyFill="1" applyBorder="1" applyAlignment="1">
      <alignment horizontal="center" vertical="center" shrinkToFit="1"/>
    </xf>
    <xf numFmtId="0" fontId="4" fillId="4" borderId="179" xfId="8" applyFill="1" applyBorder="1" applyAlignment="1">
      <alignment horizontal="center" vertical="center" shrinkToFit="1"/>
    </xf>
    <xf numFmtId="38" fontId="4" fillId="4" borderId="67" xfId="2" applyFont="1" applyFill="1" applyBorder="1" applyAlignment="1">
      <alignment horizontal="center" vertical="center" shrinkToFit="1"/>
    </xf>
    <xf numFmtId="38" fontId="4" fillId="4" borderId="55" xfId="2" applyFont="1" applyFill="1" applyBorder="1" applyAlignment="1">
      <alignment horizontal="center" vertical="center" shrinkToFit="1"/>
    </xf>
    <xf numFmtId="38" fontId="4" fillId="4" borderId="180" xfId="2" applyFont="1" applyFill="1" applyBorder="1" applyAlignment="1">
      <alignment horizontal="center" vertical="center" wrapText="1" shrinkToFit="1"/>
    </xf>
    <xf numFmtId="38" fontId="4" fillId="4" borderId="92" xfId="2" applyFont="1" applyFill="1" applyBorder="1" applyAlignment="1">
      <alignment horizontal="center" vertical="center" shrinkToFit="1"/>
    </xf>
    <xf numFmtId="176" fontId="4" fillId="4" borderId="66" xfId="8" applyNumberFormat="1" applyFill="1" applyBorder="1" applyAlignment="1">
      <alignment horizontal="center" vertical="center" shrinkToFit="1"/>
    </xf>
    <xf numFmtId="176" fontId="4" fillId="4" borderId="67" xfId="8" applyNumberFormat="1" applyFill="1" applyBorder="1" applyAlignment="1">
      <alignment horizontal="center" vertical="center" shrinkToFit="1"/>
    </xf>
    <xf numFmtId="38" fontId="16" fillId="4" borderId="60" xfId="2" applyFont="1" applyFill="1" applyBorder="1" applyAlignment="1">
      <alignment horizontal="center" vertical="center" wrapText="1"/>
    </xf>
    <xf numFmtId="38" fontId="16" fillId="4" borderId="33" xfId="2" applyFont="1" applyFill="1" applyBorder="1" applyAlignment="1">
      <alignment horizontal="center" vertical="center" wrapText="1"/>
    </xf>
    <xf numFmtId="38" fontId="4" fillId="4" borderId="60" xfId="2" applyFont="1" applyFill="1" applyBorder="1" applyAlignment="1">
      <alignment horizontal="center" vertical="center"/>
    </xf>
    <xf numFmtId="38" fontId="4" fillId="4" borderId="33" xfId="2" applyFont="1" applyFill="1" applyBorder="1" applyAlignment="1">
      <alignment horizontal="center" vertical="center"/>
    </xf>
    <xf numFmtId="38" fontId="4" fillId="4" borderId="181" xfId="2" applyFont="1" applyFill="1" applyBorder="1" applyAlignment="1">
      <alignment horizontal="center" vertical="center"/>
    </xf>
    <xf numFmtId="0" fontId="0" fillId="0" borderId="182" xfId="0" applyBorder="1" applyAlignment="1">
      <alignment horizontal="center" vertical="center"/>
    </xf>
    <xf numFmtId="0" fontId="4" fillId="4" borderId="76" xfId="8" applyFill="1" applyBorder="1" applyAlignment="1">
      <alignment horizontal="center" vertical="center" shrinkToFit="1"/>
    </xf>
    <xf numFmtId="0" fontId="4" fillId="4" borderId="178" xfId="8" applyFill="1" applyBorder="1" applyAlignment="1">
      <alignment horizontal="center" vertical="center" shrinkToFit="1"/>
    </xf>
    <xf numFmtId="14" fontId="4" fillId="4" borderId="179" xfId="8" applyNumberFormat="1" applyFill="1" applyBorder="1" applyAlignment="1">
      <alignment horizontal="center" vertical="center" textRotation="255" shrinkToFit="1"/>
    </xf>
    <xf numFmtId="14" fontId="4" fillId="4" borderId="67" xfId="8" applyNumberFormat="1" applyFill="1" applyBorder="1" applyAlignment="1">
      <alignment horizontal="center" vertical="center" textRotation="255" shrinkToFit="1"/>
    </xf>
    <xf numFmtId="14" fontId="4" fillId="4" borderId="54" xfId="8" applyNumberFormat="1" applyFill="1" applyBorder="1" applyAlignment="1">
      <alignment horizontal="center" vertical="center" textRotation="255" shrinkToFit="1"/>
    </xf>
    <xf numFmtId="14" fontId="4" fillId="4" borderId="55" xfId="8" applyNumberFormat="1" applyFill="1" applyBorder="1" applyAlignment="1">
      <alignment horizontal="center" vertical="center" textRotation="255" shrinkToFit="1"/>
    </xf>
    <xf numFmtId="0" fontId="4" fillId="4" borderId="43" xfId="8" applyFill="1" applyBorder="1" applyAlignment="1">
      <alignment horizontal="center" vertical="center" shrinkToFit="1"/>
    </xf>
    <xf numFmtId="0" fontId="4" fillId="4" borderId="46" xfId="8" applyFill="1" applyBorder="1" applyAlignment="1">
      <alignment horizontal="center" vertical="center" shrinkToFit="1"/>
    </xf>
    <xf numFmtId="0" fontId="4" fillId="4" borderId="60" xfId="8" applyFill="1" applyBorder="1" applyAlignment="1">
      <alignment horizontal="center" vertical="center" shrinkToFit="1"/>
    </xf>
    <xf numFmtId="0" fontId="4" fillId="4" borderId="91" xfId="8" applyFill="1" applyBorder="1" applyAlignment="1">
      <alignment horizontal="center" vertical="center" shrinkToFit="1"/>
    </xf>
    <xf numFmtId="0" fontId="4" fillId="4" borderId="180" xfId="8" applyFill="1" applyBorder="1" applyAlignment="1">
      <alignment horizontal="center" vertical="center" shrinkToFit="1"/>
    </xf>
    <xf numFmtId="0" fontId="4" fillId="4" borderId="33" xfId="8" applyFill="1" applyBorder="1" applyAlignment="1">
      <alignment horizontal="center" vertical="center" shrinkToFit="1"/>
    </xf>
    <xf numFmtId="0" fontId="4" fillId="4" borderId="40" xfId="8" applyFill="1" applyBorder="1" applyAlignment="1">
      <alignment horizontal="center" vertical="center" shrinkToFit="1"/>
    </xf>
    <xf numFmtId="0" fontId="4" fillId="4" borderId="92" xfId="8" applyFill="1" applyBorder="1" applyAlignment="1">
      <alignment horizontal="center" vertical="center" shrinkToFit="1"/>
    </xf>
    <xf numFmtId="185" fontId="4" fillId="10" borderId="52" xfId="8" applyNumberFormat="1" applyFill="1" applyBorder="1" applyAlignment="1">
      <alignment horizontal="center" vertical="center" shrinkToFit="1"/>
    </xf>
    <xf numFmtId="185" fontId="4" fillId="10" borderId="72" xfId="8" applyNumberFormat="1" applyFill="1" applyBorder="1" applyAlignment="1">
      <alignment horizontal="center" vertical="center" shrinkToFit="1"/>
    </xf>
    <xf numFmtId="181" fontId="4" fillId="10" borderId="71" xfId="8" applyNumberFormat="1" applyFill="1" applyBorder="1" applyAlignment="1">
      <alignment horizontal="center" vertical="center" shrinkToFit="1"/>
    </xf>
    <xf numFmtId="181" fontId="4" fillId="10" borderId="72" xfId="8" applyNumberFormat="1" applyFill="1" applyBorder="1" applyAlignment="1">
      <alignment horizontal="center" vertical="center" shrinkToFit="1"/>
    </xf>
    <xf numFmtId="181" fontId="4" fillId="10" borderId="72" xfId="8" applyNumberFormat="1" applyFill="1" applyBorder="1" applyAlignment="1">
      <alignment horizontal="left" vertical="center" shrinkToFit="1"/>
    </xf>
    <xf numFmtId="181" fontId="4" fillId="10" borderId="63" xfId="8" applyNumberFormat="1" applyFill="1" applyBorder="1" applyAlignment="1">
      <alignment horizontal="left" vertical="center" shrinkToFit="1"/>
    </xf>
    <xf numFmtId="186" fontId="4" fillId="0" borderId="41" xfId="8" applyNumberFormat="1" applyBorder="1" applyAlignment="1">
      <alignment horizontal="center" vertical="center" shrinkToFit="1"/>
    </xf>
    <xf numFmtId="186" fontId="4" fillId="0" borderId="183" xfId="8" applyNumberFormat="1" applyBorder="1" applyAlignment="1">
      <alignment horizontal="center" vertical="center" shrinkToFit="1"/>
    </xf>
    <xf numFmtId="186" fontId="4" fillId="0" borderId="74" xfId="8" applyNumberFormat="1" applyBorder="1" applyAlignment="1">
      <alignment horizontal="center" vertical="center" shrinkToFit="1"/>
    </xf>
    <xf numFmtId="0" fontId="4" fillId="0" borderId="66" xfId="2" applyNumberFormat="1" applyFont="1" applyFill="1" applyBorder="1" applyAlignment="1">
      <alignment horizontal="center" vertical="center" shrinkToFit="1"/>
    </xf>
    <xf numFmtId="0" fontId="4" fillId="0" borderId="67" xfId="2" applyNumberFormat="1" applyFont="1" applyFill="1" applyBorder="1" applyAlignment="1">
      <alignment horizontal="center" vertical="center" shrinkToFit="1"/>
    </xf>
    <xf numFmtId="0" fontId="4" fillId="0" borderId="43" xfId="2" applyNumberFormat="1" applyFont="1" applyFill="1" applyBorder="1" applyAlignment="1">
      <alignment horizontal="center" vertical="center" shrinkToFit="1"/>
    </xf>
    <xf numFmtId="0" fontId="4" fillId="0" borderId="47" xfId="2" applyNumberFormat="1" applyFont="1" applyBorder="1" applyAlignment="1">
      <alignment horizontal="center" vertical="center" shrinkToFit="1"/>
    </xf>
    <xf numFmtId="0" fontId="4" fillId="0" borderId="48" xfId="2" applyNumberFormat="1" applyFont="1" applyBorder="1" applyAlignment="1">
      <alignment horizontal="center" vertical="center" shrinkToFit="1"/>
    </xf>
    <xf numFmtId="0" fontId="4" fillId="0" borderId="49" xfId="2" applyNumberFormat="1" applyFont="1" applyBorder="1" applyAlignment="1">
      <alignment horizontal="center" vertical="center" shrinkToFit="1"/>
    </xf>
    <xf numFmtId="185" fontId="4" fillId="10" borderId="53" xfId="8" applyNumberFormat="1" applyFill="1" applyBorder="1" applyAlignment="1">
      <alignment horizontal="center" vertical="center" shrinkToFit="1"/>
    </xf>
    <xf numFmtId="185" fontId="4" fillId="10" borderId="48" xfId="8" applyNumberFormat="1" applyFill="1" applyBorder="1" applyAlignment="1">
      <alignment horizontal="center" vertical="center" shrinkToFit="1"/>
    </xf>
    <xf numFmtId="186" fontId="4" fillId="0" borderId="50" xfId="8" applyNumberFormat="1" applyBorder="1" applyAlignment="1">
      <alignment horizontal="center" vertical="center" shrinkToFit="1"/>
    </xf>
    <xf numFmtId="186" fontId="4" fillId="0" borderId="77" xfId="8" applyNumberFormat="1" applyBorder="1" applyAlignment="1">
      <alignment horizontal="center" vertical="center" shrinkToFit="1"/>
    </xf>
    <xf numFmtId="186" fontId="4" fillId="0" borderId="69" xfId="8" applyNumberFormat="1" applyBorder="1" applyAlignment="1">
      <alignment horizontal="center" vertical="center" shrinkToFit="1"/>
    </xf>
    <xf numFmtId="0" fontId="4" fillId="0" borderId="50" xfId="2" applyNumberFormat="1" applyFont="1" applyBorder="1" applyAlignment="1">
      <alignment horizontal="center" vertical="center" shrinkToFit="1"/>
    </xf>
    <xf numFmtId="0" fontId="4" fillId="0" borderId="77" xfId="2" applyNumberFormat="1" applyFont="1" applyBorder="1" applyAlignment="1">
      <alignment horizontal="center" vertical="center" shrinkToFit="1"/>
    </xf>
    <xf numFmtId="0" fontId="4" fillId="0" borderId="69" xfId="2" applyNumberFormat="1" applyFont="1" applyBorder="1" applyAlignment="1">
      <alignment horizontal="center" vertical="center" shrinkToFit="1"/>
    </xf>
    <xf numFmtId="185" fontId="4" fillId="10" borderId="77" xfId="8" applyNumberFormat="1" applyFill="1" applyBorder="1" applyAlignment="1">
      <alignment horizontal="center" vertical="center" shrinkToFit="1"/>
    </xf>
    <xf numFmtId="181" fontId="4" fillId="10" borderId="50" xfId="8" applyNumberFormat="1" applyFill="1" applyBorder="1" applyAlignment="1">
      <alignment horizontal="center" vertical="center" shrinkToFit="1"/>
    </xf>
    <xf numFmtId="181" fontId="4" fillId="10" borderId="53" xfId="8" applyNumberFormat="1" applyFill="1" applyBorder="1" applyAlignment="1">
      <alignment horizontal="center" vertical="center" shrinkToFit="1"/>
    </xf>
    <xf numFmtId="181" fontId="4" fillId="10" borderId="51" xfId="8" applyNumberFormat="1" applyFill="1" applyBorder="1" applyAlignment="1">
      <alignment horizontal="left" vertical="center" shrinkToFit="1"/>
    </xf>
    <xf numFmtId="181" fontId="4" fillId="10" borderId="77" xfId="8" applyNumberFormat="1" applyFill="1" applyBorder="1" applyAlignment="1">
      <alignment horizontal="left" vertical="center" shrinkToFit="1"/>
    </xf>
    <xf numFmtId="181" fontId="4" fillId="10" borderId="69" xfId="8" applyNumberFormat="1" applyFill="1" applyBorder="1" applyAlignment="1">
      <alignment horizontal="left" vertical="center" shrinkToFit="1"/>
    </xf>
    <xf numFmtId="0" fontId="4" fillId="0" borderId="186" xfId="2" applyNumberFormat="1" applyFont="1" applyBorder="1" applyAlignment="1">
      <alignment horizontal="center" vertical="center" shrinkToFit="1"/>
    </xf>
    <xf numFmtId="0" fontId="4" fillId="0" borderId="175" xfId="2" applyNumberFormat="1" applyFont="1" applyBorder="1" applyAlignment="1">
      <alignment horizontal="center" vertical="center" shrinkToFit="1"/>
    </xf>
    <xf numFmtId="0" fontId="4" fillId="0" borderId="56" xfId="2" applyNumberFormat="1" applyFont="1" applyBorder="1" applyAlignment="1">
      <alignment horizontal="center" vertical="center" shrinkToFit="1"/>
    </xf>
    <xf numFmtId="185" fontId="4" fillId="10" borderId="59" xfId="8" applyNumberFormat="1" applyFill="1" applyBorder="1" applyAlignment="1">
      <alignment horizontal="center" vertical="center" shrinkToFit="1"/>
    </xf>
    <xf numFmtId="185" fontId="4" fillId="10" borderId="55" xfId="8" applyNumberFormat="1" applyFill="1" applyBorder="1" applyAlignment="1">
      <alignment horizontal="center" vertical="center" shrinkToFit="1"/>
    </xf>
    <xf numFmtId="181" fontId="4" fillId="10" borderId="173" xfId="8" applyNumberFormat="1" applyFill="1" applyBorder="1" applyAlignment="1">
      <alignment horizontal="center" vertical="center" shrinkToFit="1"/>
    </xf>
    <xf numFmtId="181" fontId="4" fillId="10" borderId="175" xfId="8" applyNumberFormat="1" applyFill="1" applyBorder="1" applyAlignment="1">
      <alignment horizontal="center" vertical="center" shrinkToFit="1"/>
    </xf>
    <xf numFmtId="181" fontId="4" fillId="10" borderId="101" xfId="8" applyNumberFormat="1" applyFill="1" applyBorder="1" applyAlignment="1">
      <alignment horizontal="left" vertical="center" shrinkToFit="1"/>
    </xf>
    <xf numFmtId="181" fontId="4" fillId="10" borderId="84" xfId="8" applyNumberFormat="1" applyFill="1" applyBorder="1" applyAlignment="1">
      <alignment horizontal="left" vertical="center" shrinkToFit="1"/>
    </xf>
    <xf numFmtId="186" fontId="4" fillId="0" borderId="44" xfId="8" applyNumberFormat="1" applyBorder="1" applyAlignment="1">
      <alignment horizontal="center" vertical="center" shrinkToFit="1"/>
    </xf>
    <xf numFmtId="186" fontId="4" fillId="0" borderId="184" xfId="8" applyNumberFormat="1" applyBorder="1" applyAlignment="1">
      <alignment horizontal="center" vertical="center" shrinkToFit="1"/>
    </xf>
    <xf numFmtId="186" fontId="4" fillId="0" borderId="185" xfId="8" applyNumberFormat="1" applyBorder="1" applyAlignment="1">
      <alignment horizontal="center" vertical="center" shrinkToFit="1"/>
    </xf>
    <xf numFmtId="0" fontId="4" fillId="0" borderId="59" xfId="2" applyNumberFormat="1" applyFont="1" applyBorder="1" applyAlignment="1">
      <alignment horizontal="center" vertical="center" shrinkToFit="1"/>
    </xf>
    <xf numFmtId="0" fontId="4" fillId="0" borderId="55" xfId="2" applyNumberFormat="1" applyFont="1" applyBorder="1" applyAlignment="1">
      <alignment horizontal="center" vertical="center" shrinkToFit="1"/>
    </xf>
    <xf numFmtId="0" fontId="4" fillId="0" borderId="46" xfId="2" applyNumberFormat="1" applyFont="1" applyBorder="1" applyAlignment="1">
      <alignment horizontal="center" vertical="center" shrinkToFit="1"/>
    </xf>
    <xf numFmtId="14" fontId="4" fillId="0" borderId="0" xfId="8" applyNumberFormat="1" applyAlignment="1">
      <alignment horizontal="center" vertical="center" shrinkToFit="1"/>
    </xf>
    <xf numFmtId="0" fontId="4" fillId="0" borderId="91" xfId="8" applyBorder="1" applyAlignment="1">
      <alignment horizontal="center" vertical="center" shrinkToFit="1"/>
    </xf>
    <xf numFmtId="0" fontId="4" fillId="0" borderId="0" xfId="8" applyAlignment="1">
      <alignment horizontal="left" vertical="center" shrinkToFit="1"/>
    </xf>
    <xf numFmtId="0" fontId="4" fillId="0" borderId="0" xfId="8" applyAlignment="1">
      <alignment horizontal="center" vertical="center" shrinkToFit="1"/>
    </xf>
    <xf numFmtId="0" fontId="4" fillId="12" borderId="166" xfId="6" applyFill="1" applyBorder="1" applyAlignment="1">
      <alignment vertical="center"/>
    </xf>
    <xf numFmtId="176" fontId="8" fillId="0" borderId="169" xfId="8" applyNumberFormat="1" applyFont="1" applyBorder="1" applyAlignment="1">
      <alignment horizontal="center" vertical="center"/>
    </xf>
    <xf numFmtId="0" fontId="6" fillId="0" borderId="0" xfId="6" applyFont="1" applyAlignment="1">
      <alignment horizontal="center" vertical="center"/>
    </xf>
    <xf numFmtId="0" fontId="4" fillId="0" borderId="93" xfId="6" applyBorder="1" applyAlignment="1">
      <alignment vertical="center"/>
    </xf>
    <xf numFmtId="0" fontId="4" fillId="0" borderId="187" xfId="6" applyBorder="1" applyAlignment="1">
      <alignment horizontal="center" vertical="center"/>
    </xf>
    <xf numFmtId="0" fontId="4" fillId="0" borderId="164" xfId="6" applyBorder="1" applyAlignment="1">
      <alignment horizontal="center" vertical="center"/>
    </xf>
    <xf numFmtId="0" fontId="4" fillId="0" borderId="188" xfId="6" applyBorder="1" applyAlignment="1">
      <alignment horizontal="center" vertical="center"/>
    </xf>
    <xf numFmtId="183" fontId="8" fillId="4" borderId="38" xfId="6" applyNumberFormat="1" applyFont="1" applyFill="1" applyBorder="1" applyAlignment="1">
      <alignment horizontal="center" vertical="center" shrinkToFit="1"/>
    </xf>
    <xf numFmtId="183" fontId="8" fillId="4" borderId="106" xfId="6" applyNumberFormat="1" applyFont="1" applyFill="1" applyBorder="1" applyAlignment="1">
      <alignment horizontal="center" vertical="center" shrinkToFit="1"/>
    </xf>
    <xf numFmtId="183" fontId="8" fillId="4" borderId="39" xfId="6" applyNumberFormat="1" applyFont="1" applyFill="1" applyBorder="1" applyAlignment="1">
      <alignment horizontal="center" vertical="center" shrinkToFit="1"/>
    </xf>
    <xf numFmtId="0" fontId="4" fillId="0" borderId="40" xfId="8" applyBorder="1" applyAlignment="1">
      <alignment horizontal="right" vertical="center"/>
    </xf>
    <xf numFmtId="0" fontId="4" fillId="0" borderId="58" xfId="6" applyBorder="1" applyAlignment="1">
      <alignment horizontal="center" vertical="center"/>
    </xf>
    <xf numFmtId="0" fontId="4" fillId="0" borderId="106" xfId="6" applyBorder="1" applyAlignment="1">
      <alignment horizontal="center" vertical="center"/>
    </xf>
    <xf numFmtId="0" fontId="4" fillId="0" borderId="144" xfId="6" applyBorder="1" applyAlignment="1">
      <alignment horizontal="center" vertical="center"/>
    </xf>
    <xf numFmtId="0" fontId="4" fillId="0" borderId="189" xfId="6" applyBorder="1" applyAlignment="1">
      <alignment horizontal="center" vertical="center"/>
    </xf>
    <xf numFmtId="0" fontId="4" fillId="0" borderId="31" xfId="6" applyBorder="1" applyAlignment="1">
      <alignment horizontal="center" vertical="center"/>
    </xf>
    <xf numFmtId="0" fontId="4" fillId="0" borderId="190" xfId="6" applyBorder="1" applyAlignment="1">
      <alignment horizontal="center" vertical="center"/>
    </xf>
    <xf numFmtId="49" fontId="34" fillId="7" borderId="0" xfId="8" applyNumberFormat="1" applyFont="1" applyFill="1" applyAlignment="1">
      <alignment horizontal="center" vertical="center" shrinkToFit="1"/>
    </xf>
    <xf numFmtId="0" fontId="8" fillId="12" borderId="94" xfId="6" applyFont="1" applyFill="1" applyBorder="1" applyAlignment="1">
      <alignment horizontal="center" vertical="center"/>
    </xf>
    <xf numFmtId="0" fontId="8" fillId="12" borderId="166" xfId="6" applyFont="1" applyFill="1" applyBorder="1" applyAlignment="1">
      <alignment horizontal="center" vertical="center"/>
    </xf>
    <xf numFmtId="0" fontId="8" fillId="12" borderId="147" xfId="6" applyFont="1" applyFill="1" applyBorder="1" applyAlignment="1">
      <alignment horizontal="center" vertical="center"/>
    </xf>
    <xf numFmtId="0" fontId="8" fillId="4" borderId="94" xfId="6" applyFont="1" applyFill="1" applyBorder="1" applyAlignment="1">
      <alignment horizontal="center" vertical="center"/>
    </xf>
    <xf numFmtId="0" fontId="8" fillId="4" borderId="166" xfId="6" applyFont="1" applyFill="1" applyBorder="1" applyAlignment="1">
      <alignment horizontal="center" vertical="center"/>
    </xf>
    <xf numFmtId="0" fontId="8" fillId="4" borderId="147" xfId="6" applyFont="1" applyFill="1" applyBorder="1" applyAlignment="1">
      <alignment horizontal="center" vertical="center"/>
    </xf>
    <xf numFmtId="183" fontId="8" fillId="4" borderId="60" xfId="6" applyNumberFormat="1" applyFont="1" applyFill="1" applyBorder="1" applyAlignment="1">
      <alignment horizontal="center" vertical="center" shrinkToFit="1"/>
    </xf>
    <xf numFmtId="183" fontId="8" fillId="4" borderId="33" xfId="6" applyNumberFormat="1" applyFont="1" applyFill="1" applyBorder="1" applyAlignment="1">
      <alignment horizontal="center" vertical="center" shrinkToFit="1"/>
    </xf>
    <xf numFmtId="0" fontId="8" fillId="4" borderId="104" xfId="6" applyFont="1" applyFill="1" applyBorder="1" applyAlignment="1">
      <alignment horizontal="center" vertical="center" shrinkToFit="1"/>
    </xf>
    <xf numFmtId="0" fontId="8" fillId="4" borderId="84" xfId="6" applyFont="1" applyFill="1" applyBorder="1" applyAlignment="1">
      <alignment horizontal="center" vertical="center" shrinkToFit="1"/>
    </xf>
    <xf numFmtId="0" fontId="8" fillId="4" borderId="91" xfId="6" applyFont="1" applyFill="1" applyBorder="1" applyAlignment="1">
      <alignment horizontal="center" vertical="center" wrapText="1" shrinkToFit="1"/>
    </xf>
    <xf numFmtId="0" fontId="8" fillId="4" borderId="91" xfId="6" applyFont="1" applyFill="1" applyBorder="1" applyAlignment="1">
      <alignment horizontal="center" vertical="center" shrinkToFit="1"/>
    </xf>
    <xf numFmtId="0" fontId="8" fillId="4" borderId="40" xfId="6" applyFont="1" applyFill="1" applyBorder="1" applyAlignment="1">
      <alignment horizontal="center" vertical="center" shrinkToFit="1"/>
    </xf>
    <xf numFmtId="0" fontId="8" fillId="4" borderId="60" xfId="6" applyFont="1" applyFill="1" applyBorder="1" applyAlignment="1">
      <alignment horizontal="center" vertical="center" shrinkToFit="1"/>
    </xf>
    <xf numFmtId="0" fontId="8" fillId="4" borderId="33" xfId="6" applyFont="1" applyFill="1" applyBorder="1" applyAlignment="1">
      <alignment horizontal="center" vertical="center" shrinkToFit="1"/>
    </xf>
    <xf numFmtId="0" fontId="8" fillId="4" borderId="176" xfId="6" applyFont="1" applyFill="1" applyBorder="1" applyAlignment="1">
      <alignment horizontal="center" vertical="center" shrinkToFit="1"/>
    </xf>
    <xf numFmtId="0" fontId="8" fillId="4" borderId="177" xfId="6" applyFont="1" applyFill="1" applyBorder="1" applyAlignment="1">
      <alignment horizontal="center" vertical="center" shrinkToFit="1"/>
    </xf>
    <xf numFmtId="0" fontId="8" fillId="4" borderId="104" xfId="6" applyFont="1" applyFill="1" applyBorder="1" applyAlignment="1">
      <alignment horizontal="center" vertical="center" wrapText="1" shrinkToFit="1"/>
    </xf>
    <xf numFmtId="0" fontId="8" fillId="4" borderId="41" xfId="6" applyFont="1" applyFill="1" applyBorder="1" applyAlignment="1">
      <alignment horizontal="center" vertical="center" shrinkToFit="1"/>
    </xf>
    <xf numFmtId="0" fontId="8" fillId="4" borderId="179" xfId="6" applyFont="1" applyFill="1" applyBorder="1" applyAlignment="1">
      <alignment horizontal="center" vertical="center" shrinkToFit="1"/>
    </xf>
    <xf numFmtId="0" fontId="8" fillId="4" borderId="191" xfId="6" applyFont="1" applyFill="1" applyBorder="1" applyAlignment="1">
      <alignment horizontal="center" vertical="center" shrinkToFit="1"/>
    </xf>
    <xf numFmtId="0" fontId="8" fillId="4" borderId="102" xfId="6" applyFont="1" applyFill="1" applyBorder="1" applyAlignment="1">
      <alignment horizontal="center" vertical="center" shrinkToFit="1"/>
    </xf>
    <xf numFmtId="0" fontId="8" fillId="4" borderId="180" xfId="6" applyFont="1" applyFill="1" applyBorder="1" applyAlignment="1">
      <alignment horizontal="center" vertical="center" shrinkToFit="1"/>
    </xf>
    <xf numFmtId="0" fontId="8" fillId="4" borderId="92" xfId="6" applyFont="1" applyFill="1" applyBorder="1" applyAlignment="1">
      <alignment horizontal="center" vertical="center" shrinkToFit="1"/>
    </xf>
    <xf numFmtId="0" fontId="4" fillId="0" borderId="72" xfId="6" applyBorder="1" applyAlignment="1">
      <alignment horizontal="left" vertical="center" shrinkToFit="1"/>
    </xf>
    <xf numFmtId="3" fontId="4" fillId="0" borderId="62" xfId="6" applyNumberFormat="1" applyBorder="1" applyAlignment="1">
      <alignment horizontal="center" vertical="center" shrinkToFit="1"/>
    </xf>
    <xf numFmtId="3" fontId="4" fillId="0" borderId="75" xfId="6" applyNumberFormat="1" applyBorder="1" applyAlignment="1">
      <alignment horizontal="center" vertical="center" shrinkToFit="1"/>
    </xf>
    <xf numFmtId="3" fontId="4" fillId="0" borderId="52" xfId="6" applyNumberFormat="1" applyBorder="1" applyAlignment="1">
      <alignment horizontal="center" vertical="center" shrinkToFit="1"/>
    </xf>
    <xf numFmtId="0" fontId="4" fillId="0" borderId="52" xfId="6" applyBorder="1" applyAlignment="1">
      <alignment horizontal="center" vertical="center" shrinkToFit="1"/>
    </xf>
    <xf numFmtId="0" fontId="4" fillId="0" borderId="72" xfId="6" applyBorder="1" applyAlignment="1">
      <alignment horizontal="center" vertical="center" shrinkToFit="1"/>
    </xf>
    <xf numFmtId="0" fontId="4" fillId="0" borderId="62" xfId="6" applyBorder="1" applyAlignment="1">
      <alignment horizontal="center" vertical="center" shrinkToFit="1"/>
    </xf>
    <xf numFmtId="0" fontId="4" fillId="0" borderId="63" xfId="6" applyBorder="1" applyAlignment="1">
      <alignment horizontal="center" vertical="center" shrinkToFit="1"/>
    </xf>
    <xf numFmtId="0" fontId="8" fillId="4" borderId="172" xfId="6" applyFont="1" applyFill="1" applyBorder="1" applyAlignment="1">
      <alignment horizontal="center" vertical="center" shrinkToFit="1"/>
    </xf>
    <xf numFmtId="0" fontId="8" fillId="4" borderId="100" xfId="6" applyFont="1" applyFill="1" applyBorder="1" applyAlignment="1">
      <alignment horizontal="center" vertical="center" shrinkToFit="1"/>
    </xf>
    <xf numFmtId="0" fontId="4" fillId="0" borderId="48" xfId="6" applyBorder="1" applyAlignment="1">
      <alignment horizontal="left" vertical="center" shrinkToFit="1"/>
    </xf>
    <xf numFmtId="3" fontId="4" fillId="0" borderId="51" xfId="6" applyNumberFormat="1" applyBorder="1" applyAlignment="1">
      <alignment horizontal="center" vertical="center" shrinkToFit="1"/>
    </xf>
    <xf numFmtId="3" fontId="4" fillId="0" borderId="77" xfId="6" applyNumberFormat="1" applyBorder="1" applyAlignment="1">
      <alignment horizontal="center" vertical="center" shrinkToFit="1"/>
    </xf>
    <xf numFmtId="3" fontId="4" fillId="0" borderId="53" xfId="6" applyNumberFormat="1" applyBorder="1" applyAlignment="1">
      <alignment horizontal="center" vertical="center" shrinkToFit="1"/>
    </xf>
    <xf numFmtId="0" fontId="4" fillId="0" borderId="53" xfId="6" applyBorder="1" applyAlignment="1">
      <alignment horizontal="center" vertical="center" shrinkToFit="1"/>
    </xf>
    <xf numFmtId="0" fontId="4" fillId="0" borderId="48" xfId="6" applyBorder="1" applyAlignment="1">
      <alignment horizontal="center" vertical="center" shrinkToFit="1"/>
    </xf>
    <xf numFmtId="0" fontId="4" fillId="0" borderId="51" xfId="6" applyBorder="1" applyAlignment="1">
      <alignment horizontal="center" vertical="center" shrinkToFit="1"/>
    </xf>
    <xf numFmtId="0" fontId="4" fillId="0" borderId="49" xfId="6" applyBorder="1" applyAlignment="1">
      <alignment horizontal="center" vertical="center" shrinkToFit="1"/>
    </xf>
    <xf numFmtId="0" fontId="4" fillId="0" borderId="80" xfId="6" applyBorder="1" applyAlignment="1">
      <alignment horizontal="left" vertical="center" shrinkToFit="1"/>
    </xf>
    <xf numFmtId="3" fontId="4" fillId="0" borderId="216" xfId="6" applyNumberFormat="1" applyBorder="1" applyAlignment="1">
      <alignment horizontal="center" vertical="center" shrinkToFit="1"/>
    </xf>
    <xf numFmtId="3" fontId="4" fillId="0" borderId="217" xfId="6" applyNumberFormat="1" applyBorder="1" applyAlignment="1">
      <alignment horizontal="center" vertical="center" shrinkToFit="1"/>
    </xf>
    <xf numFmtId="3" fontId="4" fillId="0" borderId="215" xfId="6" applyNumberFormat="1" applyBorder="1" applyAlignment="1">
      <alignment horizontal="center" vertical="center" shrinkToFit="1"/>
    </xf>
    <xf numFmtId="0" fontId="4" fillId="0" borderId="82" xfId="6" applyBorder="1" applyAlignment="1">
      <alignment horizontal="center" vertical="center" shrinkToFit="1"/>
    </xf>
    <xf numFmtId="0" fontId="4" fillId="0" borderId="80" xfId="6" applyBorder="1" applyAlignment="1">
      <alignment horizontal="center" vertical="center" shrinkToFit="1"/>
    </xf>
    <xf numFmtId="0" fontId="4" fillId="0" borderId="192" xfId="6" applyBorder="1" applyAlignment="1">
      <alignment horizontal="center" vertical="center" shrinkToFit="1"/>
    </xf>
    <xf numFmtId="0" fontId="4" fillId="0" borderId="79" xfId="6" applyBorder="1" applyAlignment="1">
      <alignment horizontal="center" vertical="center" shrinkToFit="1"/>
    </xf>
    <xf numFmtId="0" fontId="4" fillId="4" borderId="101" xfId="6" applyFill="1" applyBorder="1" applyAlignment="1">
      <alignment horizontal="left" vertical="center" shrinkToFit="1"/>
    </xf>
    <xf numFmtId="3" fontId="4" fillId="9" borderId="102" xfId="6" applyNumberFormat="1" applyFill="1" applyBorder="1" applyAlignment="1">
      <alignment horizontal="right" vertical="center" shrinkToFit="1"/>
    </xf>
    <xf numFmtId="3" fontId="4" fillId="9" borderId="177" xfId="6" applyNumberFormat="1" applyFill="1" applyBorder="1" applyAlignment="1">
      <alignment horizontal="right" vertical="center" shrinkToFit="1"/>
    </xf>
    <xf numFmtId="0" fontId="4" fillId="9" borderId="186" xfId="6" applyFill="1" applyBorder="1" applyAlignment="1">
      <alignment horizontal="center" vertical="center" shrinkToFit="1"/>
    </xf>
    <xf numFmtId="0" fontId="4" fillId="9" borderId="175" xfId="6" applyFill="1" applyBorder="1" applyAlignment="1">
      <alignment horizontal="center" vertical="center" shrinkToFit="1"/>
    </xf>
    <xf numFmtId="0" fontId="4" fillId="9" borderId="56" xfId="6" applyFill="1" applyBorder="1" applyAlignment="1">
      <alignment horizontal="center" vertical="center" shrinkToFit="1"/>
    </xf>
    <xf numFmtId="0" fontId="4" fillId="9" borderId="57" xfId="6" applyFill="1" applyBorder="1" applyAlignment="1">
      <alignment horizontal="center" vertical="center" shrinkToFit="1"/>
    </xf>
    <xf numFmtId="3" fontId="4" fillId="9" borderId="33" xfId="6" applyNumberFormat="1" applyFill="1" applyBorder="1" applyAlignment="1">
      <alignment horizontal="right" vertical="center"/>
    </xf>
    <xf numFmtId="3" fontId="4" fillId="9" borderId="40" xfId="6" applyNumberFormat="1" applyFill="1" applyBorder="1" applyAlignment="1">
      <alignment horizontal="right" vertical="center"/>
    </xf>
    <xf numFmtId="3" fontId="4" fillId="9" borderId="92" xfId="6" applyNumberFormat="1" applyFill="1" applyBorder="1" applyAlignment="1">
      <alignment horizontal="right" vertical="center"/>
    </xf>
    <xf numFmtId="0" fontId="8" fillId="4" borderId="38" xfId="6" applyFont="1" applyFill="1" applyBorder="1" applyAlignment="1">
      <alignment horizontal="center" vertical="center"/>
    </xf>
    <xf numFmtId="0" fontId="3" fillId="4" borderId="33" xfId="6" applyFont="1" applyFill="1" applyBorder="1" applyAlignment="1">
      <alignment horizontal="center" vertical="center"/>
    </xf>
    <xf numFmtId="0" fontId="3" fillId="4" borderId="40" xfId="6" applyFont="1" applyFill="1" applyBorder="1" applyAlignment="1">
      <alignment horizontal="center" vertical="center"/>
    </xf>
    <xf numFmtId="0" fontId="3" fillId="4" borderId="92" xfId="6" applyFont="1" applyFill="1" applyBorder="1" applyAlignment="1">
      <alignment horizontal="center" vertical="center"/>
    </xf>
    <xf numFmtId="0" fontId="3" fillId="4" borderId="102" xfId="6" applyFont="1" applyFill="1" applyBorder="1" applyAlignment="1">
      <alignment horizontal="center" vertical="center"/>
    </xf>
    <xf numFmtId="0" fontId="3" fillId="4" borderId="177" xfId="6" applyFont="1" applyFill="1" applyBorder="1" applyAlignment="1">
      <alignment horizontal="center" vertical="center"/>
    </xf>
    <xf numFmtId="0" fontId="4" fillId="4" borderId="41" xfId="6" applyFill="1" applyBorder="1" applyAlignment="1">
      <alignment vertical="center"/>
    </xf>
    <xf numFmtId="0" fontId="4" fillId="4" borderId="179" xfId="6" applyFill="1" applyBorder="1" applyAlignment="1">
      <alignment vertical="center"/>
    </xf>
    <xf numFmtId="0" fontId="4" fillId="11" borderId="183" xfId="6" applyFill="1" applyBorder="1" applyAlignment="1">
      <alignment vertical="center"/>
    </xf>
    <xf numFmtId="0" fontId="4" fillId="11" borderId="179" xfId="6" applyFill="1" applyBorder="1" applyAlignment="1">
      <alignment vertical="center"/>
    </xf>
    <xf numFmtId="0" fontId="4" fillId="11" borderId="62" xfId="6" applyFill="1" applyBorder="1" applyAlignment="1">
      <alignment horizontal="center" vertical="center"/>
    </xf>
    <xf numFmtId="0" fontId="4" fillId="11" borderId="52" xfId="6" applyFill="1" applyBorder="1" applyAlignment="1">
      <alignment horizontal="center" vertical="center"/>
    </xf>
    <xf numFmtId="178" fontId="4" fillId="6" borderId="176" xfId="3" applyNumberFormat="1" applyFont="1" applyFill="1" applyBorder="1" applyAlignment="1">
      <alignment horizontal="right" vertical="center"/>
    </xf>
    <xf numFmtId="178" fontId="4" fillId="6" borderId="180" xfId="3" applyNumberFormat="1" applyFont="1" applyFill="1" applyBorder="1" applyAlignment="1">
      <alignment horizontal="right" vertical="center"/>
    </xf>
    <xf numFmtId="0" fontId="4" fillId="4" borderId="50" xfId="6" applyFill="1" applyBorder="1" applyAlignment="1">
      <alignment vertical="center"/>
    </xf>
    <xf numFmtId="0" fontId="4" fillId="4" borderId="77" xfId="6" applyFill="1" applyBorder="1" applyAlignment="1">
      <alignment vertical="center"/>
    </xf>
    <xf numFmtId="0" fontId="4" fillId="11" borderId="51" xfId="6" applyFill="1" applyBorder="1" applyAlignment="1">
      <alignment vertical="center"/>
    </xf>
    <xf numFmtId="0" fontId="4" fillId="11" borderId="53" xfId="6" applyFill="1" applyBorder="1" applyAlignment="1">
      <alignment vertical="center"/>
    </xf>
    <xf numFmtId="0" fontId="4" fillId="11" borderId="51" xfId="6" applyFill="1" applyBorder="1" applyAlignment="1">
      <alignment horizontal="center" vertical="center"/>
    </xf>
    <xf numFmtId="0" fontId="4" fillId="11" borderId="53" xfId="6" applyFill="1" applyBorder="1" applyAlignment="1">
      <alignment horizontal="center" vertical="center"/>
    </xf>
    <xf numFmtId="178" fontId="4" fillId="6" borderId="193" xfId="3" applyNumberFormat="1" applyFont="1" applyFill="1" applyBorder="1" applyAlignment="1">
      <alignment horizontal="right" vertical="center"/>
    </xf>
    <xf numFmtId="178" fontId="4" fillId="6" borderId="70" xfId="3" applyNumberFormat="1" applyFont="1" applyFill="1" applyBorder="1" applyAlignment="1">
      <alignment horizontal="right" vertical="center"/>
    </xf>
    <xf numFmtId="0" fontId="4" fillId="0" borderId="0" xfId="6" applyAlignment="1">
      <alignment horizontal="center" vertical="center"/>
    </xf>
    <xf numFmtId="0" fontId="4" fillId="4" borderId="44" xfId="6" applyFill="1" applyBorder="1" applyAlignment="1">
      <alignment vertical="center"/>
    </xf>
    <xf numFmtId="0" fontId="4" fillId="4" borderId="54" xfId="6" applyFill="1" applyBorder="1" applyAlignment="1">
      <alignment vertical="center"/>
    </xf>
    <xf numFmtId="0" fontId="4" fillId="11" borderId="45" xfId="6" applyFill="1" applyBorder="1" applyAlignment="1">
      <alignment vertical="center"/>
    </xf>
    <xf numFmtId="0" fontId="4" fillId="11" borderId="54" xfId="6" applyFill="1" applyBorder="1" applyAlignment="1">
      <alignment vertical="center"/>
    </xf>
    <xf numFmtId="0" fontId="4" fillId="11" borderId="45" xfId="6" applyFill="1" applyBorder="1" applyAlignment="1">
      <alignment horizontal="center" vertical="center"/>
    </xf>
    <xf numFmtId="0" fontId="4" fillId="11" borderId="54" xfId="6" applyFill="1" applyBorder="1" applyAlignment="1">
      <alignment horizontal="center" vertical="center"/>
    </xf>
    <xf numFmtId="178" fontId="4" fillId="6" borderId="45" xfId="3" applyNumberFormat="1" applyFont="1" applyFill="1" applyBorder="1" applyAlignment="1">
      <alignment horizontal="right" vertical="center"/>
    </xf>
    <xf numFmtId="178" fontId="4" fillId="6" borderId="185" xfId="3" applyNumberFormat="1" applyFont="1" applyFill="1" applyBorder="1" applyAlignment="1">
      <alignment horizontal="right" vertical="center"/>
    </xf>
    <xf numFmtId="0" fontId="42" fillId="0" borderId="0" xfId="6" applyFont="1" applyAlignment="1">
      <alignment horizontal="left" vertical="center" wrapText="1"/>
    </xf>
    <xf numFmtId="3" fontId="24" fillId="0" borderId="244" xfId="6" applyNumberFormat="1" applyFont="1" applyBorder="1" applyAlignment="1">
      <alignment horizontal="center" vertical="center" shrinkToFit="1"/>
    </xf>
    <xf numFmtId="3" fontId="24" fillId="0" borderId="219" xfId="6" applyNumberFormat="1" applyFont="1" applyBorder="1" applyAlignment="1">
      <alignment horizontal="center" vertical="center" shrinkToFit="1"/>
    </xf>
    <xf numFmtId="178" fontId="34" fillId="0" borderId="0" xfId="6" applyNumberFormat="1" applyFont="1" applyAlignment="1">
      <alignment horizontal="center" vertical="center"/>
    </xf>
    <xf numFmtId="0" fontId="4" fillId="0" borderId="176" xfId="6" applyBorder="1" applyAlignment="1">
      <alignment horizontal="left" vertical="center"/>
    </xf>
    <xf numFmtId="0" fontId="4" fillId="0" borderId="91" xfId="6" applyBorder="1" applyAlignment="1">
      <alignment horizontal="left" vertical="center"/>
    </xf>
    <xf numFmtId="0" fontId="24" fillId="4" borderId="33" xfId="6" applyFont="1" applyFill="1" applyBorder="1" applyAlignment="1">
      <alignment horizontal="center" vertical="center" shrinkToFit="1"/>
    </xf>
    <xf numFmtId="0" fontId="24" fillId="4" borderId="248" xfId="6" applyFont="1" applyFill="1" applyBorder="1" applyAlignment="1">
      <alignment horizontal="center" vertical="center" shrinkToFit="1"/>
    </xf>
    <xf numFmtId="0" fontId="4" fillId="4" borderId="40" xfId="6" applyFill="1" applyBorder="1" applyAlignment="1">
      <alignment horizontal="center" vertical="center"/>
    </xf>
    <xf numFmtId="0" fontId="4" fillId="4" borderId="248" xfId="6" applyFill="1" applyBorder="1" applyAlignment="1">
      <alignment horizontal="center" vertical="center"/>
    </xf>
    <xf numFmtId="3" fontId="24" fillId="4" borderId="33" xfId="6" applyNumberFormat="1" applyFont="1" applyFill="1" applyBorder="1" applyAlignment="1">
      <alignment horizontal="center" vertical="center" shrinkToFit="1"/>
    </xf>
    <xf numFmtId="3" fontId="24" fillId="4" borderId="40" xfId="6" applyNumberFormat="1" applyFont="1" applyFill="1" applyBorder="1" applyAlignment="1">
      <alignment horizontal="center" vertical="center" shrinkToFit="1"/>
    </xf>
    <xf numFmtId="3" fontId="24" fillId="4" borderId="248" xfId="6" applyNumberFormat="1" applyFont="1" applyFill="1" applyBorder="1" applyAlignment="1">
      <alignment horizontal="center" vertical="center" shrinkToFit="1"/>
    </xf>
    <xf numFmtId="38" fontId="24" fillId="4" borderId="40" xfId="5" applyFont="1" applyFill="1" applyBorder="1" applyAlignment="1">
      <alignment horizontal="center" vertical="center" shrinkToFit="1"/>
    </xf>
    <xf numFmtId="38" fontId="24" fillId="4" borderId="248" xfId="5" applyFont="1" applyFill="1" applyBorder="1" applyAlignment="1">
      <alignment horizontal="center" vertical="center" shrinkToFit="1"/>
    </xf>
    <xf numFmtId="0" fontId="33" fillId="11" borderId="0" xfId="7" applyFont="1" applyFill="1" applyAlignment="1">
      <alignment horizontal="right" vertical="center"/>
    </xf>
    <xf numFmtId="0" fontId="4" fillId="11" borderId="0" xfId="7" applyFont="1" applyFill="1" applyAlignment="1">
      <alignment horizontal="right" vertical="center"/>
    </xf>
    <xf numFmtId="0" fontId="4" fillId="11" borderId="0" xfId="7" applyFont="1" applyFill="1" applyAlignment="1">
      <alignment horizontal="left" vertical="center" wrapText="1"/>
    </xf>
    <xf numFmtId="0" fontId="4" fillId="11" borderId="0" xfId="7" applyFont="1" applyFill="1" applyAlignment="1">
      <alignment horizontal="left" vertical="center"/>
    </xf>
    <xf numFmtId="0" fontId="8" fillId="4" borderId="227" xfId="6" applyFont="1" applyFill="1" applyBorder="1" applyAlignment="1">
      <alignment horizontal="center" vertical="center" shrinkToFit="1"/>
    </xf>
    <xf numFmtId="0" fontId="8" fillId="4" borderId="238" xfId="6" applyFont="1" applyFill="1" applyBorder="1" applyAlignment="1">
      <alignment horizontal="center" vertical="center" shrinkToFit="1"/>
    </xf>
    <xf numFmtId="0" fontId="25" fillId="4" borderId="229" xfId="6" applyFont="1" applyFill="1" applyBorder="1" applyAlignment="1">
      <alignment horizontal="center" vertical="center" shrinkToFit="1"/>
    </xf>
    <xf numFmtId="0" fontId="25" fillId="4" borderId="232" xfId="6" applyFont="1" applyFill="1" applyBorder="1" applyAlignment="1">
      <alignment horizontal="center" vertical="center" shrinkToFit="1"/>
    </xf>
    <xf numFmtId="178" fontId="8" fillId="4" borderId="219" xfId="6" applyNumberFormat="1" applyFont="1" applyFill="1" applyBorder="1" applyAlignment="1">
      <alignment horizontal="center" vertical="center"/>
    </xf>
    <xf numFmtId="178" fontId="8" fillId="4" borderId="231" xfId="6" applyNumberFormat="1" applyFont="1" applyFill="1" applyBorder="1" applyAlignment="1">
      <alignment horizontal="center" vertical="center"/>
    </xf>
    <xf numFmtId="0" fontId="26" fillId="4" borderId="244" xfId="6" applyFont="1" applyFill="1" applyBorder="1" applyAlignment="1">
      <alignment horizontal="center" vertical="center" wrapText="1"/>
    </xf>
    <xf numFmtId="0" fontId="26" fillId="4" borderId="219" xfId="6" applyFont="1" applyFill="1" applyBorder="1" applyAlignment="1">
      <alignment horizontal="center" vertical="center" wrapText="1"/>
    </xf>
    <xf numFmtId="178" fontId="25" fillId="4" borderId="244" xfId="5" applyNumberFormat="1" applyFont="1" applyFill="1" applyBorder="1" applyAlignment="1">
      <alignment horizontal="center" vertical="center" shrinkToFit="1"/>
    </xf>
    <xf numFmtId="178" fontId="25" fillId="4" borderId="219" xfId="5" applyNumberFormat="1" applyFont="1" applyFill="1" applyBorder="1" applyAlignment="1">
      <alignment horizontal="center" vertical="center" shrinkToFit="1"/>
    </xf>
    <xf numFmtId="178" fontId="25" fillId="4" borderId="219" xfId="5" applyNumberFormat="1" applyFont="1" applyFill="1" applyBorder="1" applyAlignment="1">
      <alignment horizontal="center" vertical="center" wrapText="1"/>
    </xf>
    <xf numFmtId="0" fontId="24" fillId="4" borderId="245" xfId="6" applyFont="1" applyFill="1" applyBorder="1" applyAlignment="1">
      <alignment horizontal="center" vertical="center" shrinkToFit="1"/>
    </xf>
    <xf numFmtId="0" fontId="24" fillId="4" borderId="231" xfId="6" applyFont="1" applyFill="1" applyBorder="1" applyAlignment="1">
      <alignment horizontal="center" vertical="center" shrinkToFit="1"/>
    </xf>
    <xf numFmtId="0" fontId="9" fillId="0" borderId="95" xfId="6" applyFont="1" applyBorder="1" applyAlignment="1">
      <alignment horizontal="right" wrapText="1"/>
    </xf>
    <xf numFmtId="0" fontId="4" fillId="11" borderId="0" xfId="6" applyFill="1" applyAlignment="1">
      <alignment horizontal="left" vertical="center"/>
    </xf>
    <xf numFmtId="0" fontId="8" fillId="4" borderId="238" xfId="6" applyFont="1" applyFill="1" applyBorder="1" applyAlignment="1">
      <alignment horizontal="center" vertical="center" wrapText="1"/>
    </xf>
    <xf numFmtId="0" fontId="8" fillId="4" borderId="273" xfId="6" applyFont="1" applyFill="1" applyBorder="1" applyAlignment="1">
      <alignment horizontal="center" vertical="center" wrapText="1"/>
    </xf>
    <xf numFmtId="0" fontId="8" fillId="4" borderId="274" xfId="6" applyFont="1" applyFill="1" applyBorder="1" applyAlignment="1">
      <alignment horizontal="center" vertical="center" wrapText="1"/>
    </xf>
    <xf numFmtId="178" fontId="38" fillId="0" borderId="0" xfId="6" applyNumberFormat="1" applyFont="1" applyAlignment="1">
      <alignment horizontal="center" vertical="center"/>
    </xf>
    <xf numFmtId="3" fontId="24" fillId="0" borderId="249" xfId="6" applyNumberFormat="1" applyFont="1" applyBorder="1" applyAlignment="1">
      <alignment horizontal="center" vertical="center" shrinkToFit="1"/>
    </xf>
    <xf numFmtId="3" fontId="24" fillId="0" borderId="250" xfId="6" applyNumberFormat="1" applyFont="1" applyBorder="1" applyAlignment="1">
      <alignment horizontal="center" vertical="center" shrinkToFit="1"/>
    </xf>
    <xf numFmtId="3" fontId="24" fillId="0" borderId="242" xfId="6" applyNumberFormat="1" applyFont="1" applyBorder="1" applyAlignment="1">
      <alignment horizontal="center" vertical="center" shrinkToFit="1"/>
    </xf>
    <xf numFmtId="3" fontId="24" fillId="0" borderId="225" xfId="6" applyNumberFormat="1" applyFont="1" applyBorder="1" applyAlignment="1">
      <alignment horizontal="center" vertical="center" shrinkToFit="1"/>
    </xf>
    <xf numFmtId="0" fontId="24" fillId="0" borderId="0" xfId="6" applyFont="1" applyAlignment="1">
      <alignment horizontal="center" vertical="center" wrapText="1"/>
    </xf>
    <xf numFmtId="178" fontId="25" fillId="4" borderId="233" xfId="5" applyNumberFormat="1" applyFont="1" applyFill="1" applyBorder="1" applyAlignment="1">
      <alignment horizontal="center" vertical="center" wrapText="1"/>
    </xf>
    <xf numFmtId="178" fontId="25" fillId="4" borderId="234" xfId="5" applyNumberFormat="1" applyFont="1" applyFill="1" applyBorder="1" applyAlignment="1">
      <alignment horizontal="center" vertical="center" wrapText="1"/>
    </xf>
    <xf numFmtId="178" fontId="25" fillId="4" borderId="235" xfId="5" applyNumberFormat="1" applyFont="1" applyFill="1" applyBorder="1" applyAlignment="1">
      <alignment horizontal="center" vertical="center" wrapText="1"/>
    </xf>
    <xf numFmtId="178" fontId="25" fillId="4" borderId="224" xfId="5" applyNumberFormat="1" applyFont="1" applyFill="1" applyBorder="1" applyAlignment="1">
      <alignment horizontal="center" vertical="center" wrapText="1"/>
    </xf>
    <xf numFmtId="0" fontId="43" fillId="4" borderId="231" xfId="6" applyFont="1" applyFill="1" applyBorder="1" applyAlignment="1">
      <alignment horizontal="center" vertical="center" wrapText="1" shrinkToFit="1"/>
    </xf>
    <xf numFmtId="0" fontId="25" fillId="4" borderId="236" xfId="6" applyFont="1" applyFill="1" applyBorder="1" applyAlignment="1">
      <alignment horizontal="center" vertical="center"/>
    </xf>
    <xf numFmtId="0" fontId="25" fillId="4" borderId="227" xfId="6" applyFont="1" applyFill="1" applyBorder="1" applyAlignment="1">
      <alignment horizontal="center" vertical="center"/>
    </xf>
    <xf numFmtId="0" fontId="25" fillId="4" borderId="238" xfId="6" applyFont="1" applyFill="1" applyBorder="1" applyAlignment="1">
      <alignment horizontal="center" vertical="center"/>
    </xf>
    <xf numFmtId="178" fontId="25" fillId="4" borderId="237" xfId="5" applyNumberFormat="1" applyFont="1" applyFill="1" applyBorder="1" applyAlignment="1">
      <alignment horizontal="center" vertical="center" wrapText="1"/>
    </xf>
    <xf numFmtId="178" fontId="25" fillId="4" borderId="230" xfId="5" applyNumberFormat="1" applyFont="1" applyFill="1" applyBorder="1" applyAlignment="1">
      <alignment horizontal="center" vertical="center" wrapText="1"/>
    </xf>
    <xf numFmtId="0" fontId="25" fillId="4" borderId="239" xfId="6" applyFont="1" applyFill="1" applyBorder="1" applyAlignment="1">
      <alignment horizontal="center" vertical="center" shrinkToFit="1"/>
    </xf>
    <xf numFmtId="0" fontId="25" fillId="4" borderId="240" xfId="6" applyFont="1" applyFill="1" applyBorder="1" applyAlignment="1">
      <alignment horizontal="center" vertical="center" shrinkToFit="1"/>
    </xf>
    <xf numFmtId="0" fontId="25" fillId="4" borderId="241" xfId="6" applyFont="1" applyFill="1" applyBorder="1" applyAlignment="1">
      <alignment horizontal="center" vertical="center" shrinkToFit="1"/>
    </xf>
    <xf numFmtId="6" fontId="13" fillId="9" borderId="95" xfId="10" applyFont="1" applyFill="1" applyBorder="1" applyAlignment="1">
      <alignment horizontal="center" vertical="center"/>
    </xf>
    <xf numFmtId="0" fontId="25" fillId="4" borderId="246" xfId="6" applyFont="1" applyFill="1" applyBorder="1" applyAlignment="1">
      <alignment horizontal="center" vertical="center"/>
    </xf>
    <xf numFmtId="0" fontId="25" fillId="4" borderId="226" xfId="6" applyFont="1" applyFill="1" applyBorder="1" applyAlignment="1">
      <alignment horizontal="center" vertical="center"/>
    </xf>
    <xf numFmtId="0" fontId="25" fillId="4" borderId="228" xfId="6" applyFont="1" applyFill="1" applyBorder="1" applyAlignment="1">
      <alignment horizontal="center" vertical="center"/>
    </xf>
    <xf numFmtId="0" fontId="8" fillId="4" borderId="220" xfId="6" applyFont="1" applyFill="1" applyBorder="1" applyAlignment="1">
      <alignment horizontal="center" vertical="center"/>
    </xf>
    <xf numFmtId="0" fontId="8" fillId="4" borderId="221" xfId="6" applyFont="1" applyFill="1" applyBorder="1" applyAlignment="1">
      <alignment horizontal="center" vertical="center"/>
    </xf>
    <xf numFmtId="0" fontId="8" fillId="4" borderId="222" xfId="6" applyFont="1" applyFill="1" applyBorder="1" applyAlignment="1">
      <alignment horizontal="center" vertical="center"/>
    </xf>
  </cellXfs>
  <cellStyles count="11">
    <cellStyle name="桁区切り" xfId="1" builtinId="6"/>
    <cellStyle name="桁区切り 2" xfId="2"/>
    <cellStyle name="桁区切り 3" xfId="3"/>
    <cellStyle name="桁区切り 3 2" xfId="4"/>
    <cellStyle name="桁区切り 3 3" xfId="5"/>
    <cellStyle name="通貨" xfId="10" builtinId="7"/>
    <cellStyle name="標準" xfId="0" builtinId="0"/>
    <cellStyle name="標準 2" xfId="6"/>
    <cellStyle name="標準 3" xfId="7"/>
    <cellStyle name="標準 4" xfId="9"/>
    <cellStyle name="標準_H17本物公演団体旅費算定基礎" xfId="8"/>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138109</xdr:colOff>
      <xdr:row>31</xdr:row>
      <xdr:rowOff>153381</xdr:rowOff>
    </xdr:from>
    <xdr:to>
      <xdr:col>10</xdr:col>
      <xdr:colOff>1101011</xdr:colOff>
      <xdr:row>32</xdr:row>
      <xdr:rowOff>163828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96009" y="7659081"/>
          <a:ext cx="3033002" cy="239047"/>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数字は左側（黄色欄）に御記入ください。</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138109</xdr:colOff>
      <xdr:row>31</xdr:row>
      <xdr:rowOff>153381</xdr:rowOff>
    </xdr:from>
    <xdr:to>
      <xdr:col>10</xdr:col>
      <xdr:colOff>1101011</xdr:colOff>
      <xdr:row>32</xdr:row>
      <xdr:rowOff>163828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653983" y="7650455"/>
          <a:ext cx="2899983" cy="24754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数字は左側（黄色欄）に御記入ください。</a:t>
          </a: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83354</xdr:colOff>
      <xdr:row>5</xdr:row>
      <xdr:rowOff>18410</xdr:rowOff>
    </xdr:from>
    <xdr:to>
      <xdr:col>34</xdr:col>
      <xdr:colOff>280147</xdr:colOff>
      <xdr:row>6</xdr:row>
      <xdr:rowOff>144693</xdr:rowOff>
    </xdr:to>
    <xdr:sp macro="" textlink="">
      <xdr:nvSpPr>
        <xdr:cNvPr id="2" name="フローチャート: 処理 1">
          <a:extLst>
            <a:ext uri="{FF2B5EF4-FFF2-40B4-BE49-F238E27FC236}">
              <a16:creationId xmlns:a16="http://schemas.microsoft.com/office/drawing/2014/main" id="{00000000-0008-0000-0200-000002000000}"/>
            </a:ext>
          </a:extLst>
        </xdr:cNvPr>
        <xdr:cNvSpPr/>
      </xdr:nvSpPr>
      <xdr:spPr>
        <a:xfrm>
          <a:off x="1740704" y="875660"/>
          <a:ext cx="7931093" cy="297733"/>
        </a:xfrm>
        <a:prstGeom prst="flowChartProcess">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a:t>
          </a:r>
          <a:r>
            <a:rPr kumimoji="1" lang="ja-JP" altLang="en-US" sz="1100">
              <a:solidFill>
                <a:srgbClr val="FF0000"/>
              </a:solidFill>
            </a:rPr>
            <a:t>日にワークショップが複数回ある場合には</a:t>
          </a:r>
          <a:r>
            <a:rPr kumimoji="1" lang="ja-JP" altLang="ja-JP" sz="1100">
              <a:solidFill>
                <a:srgbClr val="FF0000"/>
              </a:solidFill>
              <a:effectLst/>
              <a:latin typeface="+mn-lt"/>
              <a:ea typeface="+mn-ea"/>
              <a:cs typeface="+mn-cs"/>
            </a:rPr>
            <a:t>回数</a:t>
          </a:r>
          <a:r>
            <a:rPr kumimoji="1" lang="ja-JP" altLang="en-US" sz="1100">
              <a:solidFill>
                <a:srgbClr val="FF0000"/>
              </a:solidFill>
              <a:effectLst/>
              <a:latin typeface="+mn-lt"/>
              <a:ea typeface="+mn-ea"/>
              <a:cs typeface="+mn-cs"/>
            </a:rPr>
            <a:t>を、</a:t>
          </a:r>
          <a:r>
            <a:rPr kumimoji="1" lang="ja-JP" altLang="en-US" sz="1100">
              <a:solidFill>
                <a:srgbClr val="FF0000"/>
              </a:solidFill>
            </a:rPr>
            <a:t>メディア関連の場合は何回目のワークショップかを水色箇所に記入。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21"/>
  <sheetViews>
    <sheetView showGridLines="0" tabSelected="1" zoomScale="66" zoomScaleNormal="66" zoomScaleSheetLayoutView="57" workbookViewId="0">
      <selection sqref="A1:K1"/>
    </sheetView>
  </sheetViews>
  <sheetFormatPr defaultColWidth="14.85546875" defaultRowHeight="19.5"/>
  <cols>
    <col min="1" max="1" width="17.28515625" style="400" customWidth="1"/>
    <col min="2" max="2" width="5.7109375" style="400" customWidth="1"/>
    <col min="3" max="3" width="33" style="400" customWidth="1"/>
    <col min="4" max="4" width="7.28515625" style="400" customWidth="1"/>
    <col min="5" max="5" width="15.7109375" style="400" customWidth="1"/>
    <col min="6" max="6" width="5.7109375" style="400" customWidth="1"/>
    <col min="7" max="7" width="23.5703125" style="400" customWidth="1"/>
    <col min="8" max="8" width="23.140625" style="400" customWidth="1"/>
    <col min="9" max="9" width="12.7109375" style="464" customWidth="1"/>
    <col min="10" max="10" width="16.5703125" style="396" customWidth="1"/>
    <col min="11" max="11" width="48" style="396" customWidth="1"/>
    <col min="12" max="12" width="14.85546875" style="396"/>
    <col min="13" max="13" width="5.28515625" style="396" customWidth="1"/>
    <col min="14" max="15" width="14.85546875" style="396"/>
    <col min="16" max="16" width="14.85546875" style="464"/>
    <col min="17" max="17" width="14.85546875" style="396"/>
    <col min="18" max="18" width="41.5703125" style="396" customWidth="1"/>
    <col min="19" max="254" width="14.85546875" style="396"/>
    <col min="255" max="255" width="23.5703125" style="396" customWidth="1"/>
    <col min="256" max="256" width="5.7109375" style="396" customWidth="1"/>
    <col min="257" max="257" width="29.140625" style="396" customWidth="1"/>
    <col min="258" max="258" width="7.28515625" style="396" customWidth="1"/>
    <col min="259" max="259" width="15.7109375" style="396" customWidth="1"/>
    <col min="260" max="260" width="5.7109375" style="396" customWidth="1"/>
    <col min="261" max="261" width="23.5703125" style="396" customWidth="1"/>
    <col min="262" max="263" width="12.7109375" style="396" customWidth="1"/>
    <col min="264" max="265" width="16.5703125" style="396" customWidth="1"/>
    <col min="266" max="266" width="14.85546875" style="396"/>
    <col min="267" max="267" width="5.28515625" style="396" customWidth="1"/>
    <col min="268" max="510" width="14.85546875" style="396"/>
    <col min="511" max="511" width="23.5703125" style="396" customWidth="1"/>
    <col min="512" max="512" width="5.7109375" style="396" customWidth="1"/>
    <col min="513" max="513" width="29.140625" style="396" customWidth="1"/>
    <col min="514" max="514" width="7.28515625" style="396" customWidth="1"/>
    <col min="515" max="515" width="15.7109375" style="396" customWidth="1"/>
    <col min="516" max="516" width="5.7109375" style="396" customWidth="1"/>
    <col min="517" max="517" width="23.5703125" style="396" customWidth="1"/>
    <col min="518" max="519" width="12.7109375" style="396" customWidth="1"/>
    <col min="520" max="521" width="16.5703125" style="396" customWidth="1"/>
    <col min="522" max="522" width="14.85546875" style="396"/>
    <col min="523" max="523" width="5.28515625" style="396" customWidth="1"/>
    <col min="524" max="766" width="14.85546875" style="396"/>
    <col min="767" max="767" width="23.5703125" style="396" customWidth="1"/>
    <col min="768" max="768" width="5.7109375" style="396" customWidth="1"/>
    <col min="769" max="769" width="29.140625" style="396" customWidth="1"/>
    <col min="770" max="770" width="7.28515625" style="396" customWidth="1"/>
    <col min="771" max="771" width="15.7109375" style="396" customWidth="1"/>
    <col min="772" max="772" width="5.7109375" style="396" customWidth="1"/>
    <col min="773" max="773" width="23.5703125" style="396" customWidth="1"/>
    <col min="774" max="775" width="12.7109375" style="396" customWidth="1"/>
    <col min="776" max="777" width="16.5703125" style="396" customWidth="1"/>
    <col min="778" max="778" width="14.85546875" style="396"/>
    <col min="779" max="779" width="5.28515625" style="396" customWidth="1"/>
    <col min="780" max="1022" width="14.85546875" style="396"/>
    <col min="1023" max="1023" width="23.5703125" style="396" customWidth="1"/>
    <col min="1024" max="1024" width="5.7109375" style="396" customWidth="1"/>
    <col min="1025" max="1025" width="29.140625" style="396" customWidth="1"/>
    <col min="1026" max="1026" width="7.28515625" style="396" customWidth="1"/>
    <col min="1027" max="1027" width="15.7109375" style="396" customWidth="1"/>
    <col min="1028" max="1028" width="5.7109375" style="396" customWidth="1"/>
    <col min="1029" max="1029" width="23.5703125" style="396" customWidth="1"/>
    <col min="1030" max="1031" width="12.7109375" style="396" customWidth="1"/>
    <col min="1032" max="1033" width="16.5703125" style="396" customWidth="1"/>
    <col min="1034" max="1034" width="14.85546875" style="396"/>
    <col min="1035" max="1035" width="5.28515625" style="396" customWidth="1"/>
    <col min="1036" max="1278" width="14.85546875" style="396"/>
    <col min="1279" max="1279" width="23.5703125" style="396" customWidth="1"/>
    <col min="1280" max="1280" width="5.7109375" style="396" customWidth="1"/>
    <col min="1281" max="1281" width="29.140625" style="396" customWidth="1"/>
    <col min="1282" max="1282" width="7.28515625" style="396" customWidth="1"/>
    <col min="1283" max="1283" width="15.7109375" style="396" customWidth="1"/>
    <col min="1284" max="1284" width="5.7109375" style="396" customWidth="1"/>
    <col min="1285" max="1285" width="23.5703125" style="396" customWidth="1"/>
    <col min="1286" max="1287" width="12.7109375" style="396" customWidth="1"/>
    <col min="1288" max="1289" width="16.5703125" style="396" customWidth="1"/>
    <col min="1290" max="1290" width="14.85546875" style="396"/>
    <col min="1291" max="1291" width="5.28515625" style="396" customWidth="1"/>
    <col min="1292" max="1534" width="14.85546875" style="396"/>
    <col min="1535" max="1535" width="23.5703125" style="396" customWidth="1"/>
    <col min="1536" max="1536" width="5.7109375" style="396" customWidth="1"/>
    <col min="1537" max="1537" width="29.140625" style="396" customWidth="1"/>
    <col min="1538" max="1538" width="7.28515625" style="396" customWidth="1"/>
    <col min="1539" max="1539" width="15.7109375" style="396" customWidth="1"/>
    <col min="1540" max="1540" width="5.7109375" style="396" customWidth="1"/>
    <col min="1541" max="1541" width="23.5703125" style="396" customWidth="1"/>
    <col min="1542" max="1543" width="12.7109375" style="396" customWidth="1"/>
    <col min="1544" max="1545" width="16.5703125" style="396" customWidth="1"/>
    <col min="1546" max="1546" width="14.85546875" style="396"/>
    <col min="1547" max="1547" width="5.28515625" style="396" customWidth="1"/>
    <col min="1548" max="1790" width="14.85546875" style="396"/>
    <col min="1791" max="1791" width="23.5703125" style="396" customWidth="1"/>
    <col min="1792" max="1792" width="5.7109375" style="396" customWidth="1"/>
    <col min="1793" max="1793" width="29.140625" style="396" customWidth="1"/>
    <col min="1794" max="1794" width="7.28515625" style="396" customWidth="1"/>
    <col min="1795" max="1795" width="15.7109375" style="396" customWidth="1"/>
    <col min="1796" max="1796" width="5.7109375" style="396" customWidth="1"/>
    <col min="1797" max="1797" width="23.5703125" style="396" customWidth="1"/>
    <col min="1798" max="1799" width="12.7109375" style="396" customWidth="1"/>
    <col min="1800" max="1801" width="16.5703125" style="396" customWidth="1"/>
    <col min="1802" max="1802" width="14.85546875" style="396"/>
    <col min="1803" max="1803" width="5.28515625" style="396" customWidth="1"/>
    <col min="1804" max="2046" width="14.85546875" style="396"/>
    <col min="2047" max="2047" width="23.5703125" style="396" customWidth="1"/>
    <col min="2048" max="2048" width="5.7109375" style="396" customWidth="1"/>
    <col min="2049" max="2049" width="29.140625" style="396" customWidth="1"/>
    <col min="2050" max="2050" width="7.28515625" style="396" customWidth="1"/>
    <col min="2051" max="2051" width="15.7109375" style="396" customWidth="1"/>
    <col min="2052" max="2052" width="5.7109375" style="396" customWidth="1"/>
    <col min="2053" max="2053" width="23.5703125" style="396" customWidth="1"/>
    <col min="2054" max="2055" width="12.7109375" style="396" customWidth="1"/>
    <col min="2056" max="2057" width="16.5703125" style="396" customWidth="1"/>
    <col min="2058" max="2058" width="14.85546875" style="396"/>
    <col min="2059" max="2059" width="5.28515625" style="396" customWidth="1"/>
    <col min="2060" max="2302" width="14.85546875" style="396"/>
    <col min="2303" max="2303" width="23.5703125" style="396" customWidth="1"/>
    <col min="2304" max="2304" width="5.7109375" style="396" customWidth="1"/>
    <col min="2305" max="2305" width="29.140625" style="396" customWidth="1"/>
    <col min="2306" max="2306" width="7.28515625" style="396" customWidth="1"/>
    <col min="2307" max="2307" width="15.7109375" style="396" customWidth="1"/>
    <col min="2308" max="2308" width="5.7109375" style="396" customWidth="1"/>
    <col min="2309" max="2309" width="23.5703125" style="396" customWidth="1"/>
    <col min="2310" max="2311" width="12.7109375" style="396" customWidth="1"/>
    <col min="2312" max="2313" width="16.5703125" style="396" customWidth="1"/>
    <col min="2314" max="2314" width="14.85546875" style="396"/>
    <col min="2315" max="2315" width="5.28515625" style="396" customWidth="1"/>
    <col min="2316" max="2558" width="14.85546875" style="396"/>
    <col min="2559" max="2559" width="23.5703125" style="396" customWidth="1"/>
    <col min="2560" max="2560" width="5.7109375" style="396" customWidth="1"/>
    <col min="2561" max="2561" width="29.140625" style="396" customWidth="1"/>
    <col min="2562" max="2562" width="7.28515625" style="396" customWidth="1"/>
    <col min="2563" max="2563" width="15.7109375" style="396" customWidth="1"/>
    <col min="2564" max="2564" width="5.7109375" style="396" customWidth="1"/>
    <col min="2565" max="2565" width="23.5703125" style="396" customWidth="1"/>
    <col min="2566" max="2567" width="12.7109375" style="396" customWidth="1"/>
    <col min="2568" max="2569" width="16.5703125" style="396" customWidth="1"/>
    <col min="2570" max="2570" width="14.85546875" style="396"/>
    <col min="2571" max="2571" width="5.28515625" style="396" customWidth="1"/>
    <col min="2572" max="2814" width="14.85546875" style="396"/>
    <col min="2815" max="2815" width="23.5703125" style="396" customWidth="1"/>
    <col min="2816" max="2816" width="5.7109375" style="396" customWidth="1"/>
    <col min="2817" max="2817" width="29.140625" style="396" customWidth="1"/>
    <col min="2818" max="2818" width="7.28515625" style="396" customWidth="1"/>
    <col min="2819" max="2819" width="15.7109375" style="396" customWidth="1"/>
    <col min="2820" max="2820" width="5.7109375" style="396" customWidth="1"/>
    <col min="2821" max="2821" width="23.5703125" style="396" customWidth="1"/>
    <col min="2822" max="2823" width="12.7109375" style="396" customWidth="1"/>
    <col min="2824" max="2825" width="16.5703125" style="396" customWidth="1"/>
    <col min="2826" max="2826" width="14.85546875" style="396"/>
    <col min="2827" max="2827" width="5.28515625" style="396" customWidth="1"/>
    <col min="2828" max="3070" width="14.85546875" style="396"/>
    <col min="3071" max="3071" width="23.5703125" style="396" customWidth="1"/>
    <col min="3072" max="3072" width="5.7109375" style="396" customWidth="1"/>
    <col min="3073" max="3073" width="29.140625" style="396" customWidth="1"/>
    <col min="3074" max="3074" width="7.28515625" style="396" customWidth="1"/>
    <col min="3075" max="3075" width="15.7109375" style="396" customWidth="1"/>
    <col min="3076" max="3076" width="5.7109375" style="396" customWidth="1"/>
    <col min="3077" max="3077" width="23.5703125" style="396" customWidth="1"/>
    <col min="3078" max="3079" width="12.7109375" style="396" customWidth="1"/>
    <col min="3080" max="3081" width="16.5703125" style="396" customWidth="1"/>
    <col min="3082" max="3082" width="14.85546875" style="396"/>
    <col min="3083" max="3083" width="5.28515625" style="396" customWidth="1"/>
    <col min="3084" max="3326" width="14.85546875" style="396"/>
    <col min="3327" max="3327" width="23.5703125" style="396" customWidth="1"/>
    <col min="3328" max="3328" width="5.7109375" style="396" customWidth="1"/>
    <col min="3329" max="3329" width="29.140625" style="396" customWidth="1"/>
    <col min="3330" max="3330" width="7.28515625" style="396" customWidth="1"/>
    <col min="3331" max="3331" width="15.7109375" style="396" customWidth="1"/>
    <col min="3332" max="3332" width="5.7109375" style="396" customWidth="1"/>
    <col min="3333" max="3333" width="23.5703125" style="396" customWidth="1"/>
    <col min="3334" max="3335" width="12.7109375" style="396" customWidth="1"/>
    <col min="3336" max="3337" width="16.5703125" style="396" customWidth="1"/>
    <col min="3338" max="3338" width="14.85546875" style="396"/>
    <col min="3339" max="3339" width="5.28515625" style="396" customWidth="1"/>
    <col min="3340" max="3582" width="14.85546875" style="396"/>
    <col min="3583" max="3583" width="23.5703125" style="396" customWidth="1"/>
    <col min="3584" max="3584" width="5.7109375" style="396" customWidth="1"/>
    <col min="3585" max="3585" width="29.140625" style="396" customWidth="1"/>
    <col min="3586" max="3586" width="7.28515625" style="396" customWidth="1"/>
    <col min="3587" max="3587" width="15.7109375" style="396" customWidth="1"/>
    <col min="3588" max="3588" width="5.7109375" style="396" customWidth="1"/>
    <col min="3589" max="3589" width="23.5703125" style="396" customWidth="1"/>
    <col min="3590" max="3591" width="12.7109375" style="396" customWidth="1"/>
    <col min="3592" max="3593" width="16.5703125" style="396" customWidth="1"/>
    <col min="3594" max="3594" width="14.85546875" style="396"/>
    <col min="3595" max="3595" width="5.28515625" style="396" customWidth="1"/>
    <col min="3596" max="3838" width="14.85546875" style="396"/>
    <col min="3839" max="3839" width="23.5703125" style="396" customWidth="1"/>
    <col min="3840" max="3840" width="5.7109375" style="396" customWidth="1"/>
    <col min="3841" max="3841" width="29.140625" style="396" customWidth="1"/>
    <col min="3842" max="3842" width="7.28515625" style="396" customWidth="1"/>
    <col min="3843" max="3843" width="15.7109375" style="396" customWidth="1"/>
    <col min="3844" max="3844" width="5.7109375" style="396" customWidth="1"/>
    <col min="3845" max="3845" width="23.5703125" style="396" customWidth="1"/>
    <col min="3846" max="3847" width="12.7109375" style="396" customWidth="1"/>
    <col min="3848" max="3849" width="16.5703125" style="396" customWidth="1"/>
    <col min="3850" max="3850" width="14.85546875" style="396"/>
    <col min="3851" max="3851" width="5.28515625" style="396" customWidth="1"/>
    <col min="3852" max="4094" width="14.85546875" style="396"/>
    <col min="4095" max="4095" width="23.5703125" style="396" customWidth="1"/>
    <col min="4096" max="4096" width="5.7109375" style="396" customWidth="1"/>
    <col min="4097" max="4097" width="29.140625" style="396" customWidth="1"/>
    <col min="4098" max="4098" width="7.28515625" style="396" customWidth="1"/>
    <col min="4099" max="4099" width="15.7109375" style="396" customWidth="1"/>
    <col min="4100" max="4100" width="5.7109375" style="396" customWidth="1"/>
    <col min="4101" max="4101" width="23.5703125" style="396" customWidth="1"/>
    <col min="4102" max="4103" width="12.7109375" style="396" customWidth="1"/>
    <col min="4104" max="4105" width="16.5703125" style="396" customWidth="1"/>
    <col min="4106" max="4106" width="14.85546875" style="396"/>
    <col min="4107" max="4107" width="5.28515625" style="396" customWidth="1"/>
    <col min="4108" max="4350" width="14.85546875" style="396"/>
    <col min="4351" max="4351" width="23.5703125" style="396" customWidth="1"/>
    <col min="4352" max="4352" width="5.7109375" style="396" customWidth="1"/>
    <col min="4353" max="4353" width="29.140625" style="396" customWidth="1"/>
    <col min="4354" max="4354" width="7.28515625" style="396" customWidth="1"/>
    <col min="4355" max="4355" width="15.7109375" style="396" customWidth="1"/>
    <col min="4356" max="4356" width="5.7109375" style="396" customWidth="1"/>
    <col min="4357" max="4357" width="23.5703125" style="396" customWidth="1"/>
    <col min="4358" max="4359" width="12.7109375" style="396" customWidth="1"/>
    <col min="4360" max="4361" width="16.5703125" style="396" customWidth="1"/>
    <col min="4362" max="4362" width="14.85546875" style="396"/>
    <col min="4363" max="4363" width="5.28515625" style="396" customWidth="1"/>
    <col min="4364" max="4606" width="14.85546875" style="396"/>
    <col min="4607" max="4607" width="23.5703125" style="396" customWidth="1"/>
    <col min="4608" max="4608" width="5.7109375" style="396" customWidth="1"/>
    <col min="4609" max="4609" width="29.140625" style="396" customWidth="1"/>
    <col min="4610" max="4610" width="7.28515625" style="396" customWidth="1"/>
    <col min="4611" max="4611" width="15.7109375" style="396" customWidth="1"/>
    <col min="4612" max="4612" width="5.7109375" style="396" customWidth="1"/>
    <col min="4613" max="4613" width="23.5703125" style="396" customWidth="1"/>
    <col min="4614" max="4615" width="12.7109375" style="396" customWidth="1"/>
    <col min="4616" max="4617" width="16.5703125" style="396" customWidth="1"/>
    <col min="4618" max="4618" width="14.85546875" style="396"/>
    <col min="4619" max="4619" width="5.28515625" style="396" customWidth="1"/>
    <col min="4620" max="4862" width="14.85546875" style="396"/>
    <col min="4863" max="4863" width="23.5703125" style="396" customWidth="1"/>
    <col min="4864" max="4864" width="5.7109375" style="396" customWidth="1"/>
    <col min="4865" max="4865" width="29.140625" style="396" customWidth="1"/>
    <col min="4866" max="4866" width="7.28515625" style="396" customWidth="1"/>
    <col min="4867" max="4867" width="15.7109375" style="396" customWidth="1"/>
    <col min="4868" max="4868" width="5.7109375" style="396" customWidth="1"/>
    <col min="4869" max="4869" width="23.5703125" style="396" customWidth="1"/>
    <col min="4870" max="4871" width="12.7109375" style="396" customWidth="1"/>
    <col min="4872" max="4873" width="16.5703125" style="396" customWidth="1"/>
    <col min="4874" max="4874" width="14.85546875" style="396"/>
    <col min="4875" max="4875" width="5.28515625" style="396" customWidth="1"/>
    <col min="4876" max="5118" width="14.85546875" style="396"/>
    <col min="5119" max="5119" width="23.5703125" style="396" customWidth="1"/>
    <col min="5120" max="5120" width="5.7109375" style="396" customWidth="1"/>
    <col min="5121" max="5121" width="29.140625" style="396" customWidth="1"/>
    <col min="5122" max="5122" width="7.28515625" style="396" customWidth="1"/>
    <col min="5123" max="5123" width="15.7109375" style="396" customWidth="1"/>
    <col min="5124" max="5124" width="5.7109375" style="396" customWidth="1"/>
    <col min="5125" max="5125" width="23.5703125" style="396" customWidth="1"/>
    <col min="5126" max="5127" width="12.7109375" style="396" customWidth="1"/>
    <col min="5128" max="5129" width="16.5703125" style="396" customWidth="1"/>
    <col min="5130" max="5130" width="14.85546875" style="396"/>
    <col min="5131" max="5131" width="5.28515625" style="396" customWidth="1"/>
    <col min="5132" max="5374" width="14.85546875" style="396"/>
    <col min="5375" max="5375" width="23.5703125" style="396" customWidth="1"/>
    <col min="5376" max="5376" width="5.7109375" style="396" customWidth="1"/>
    <col min="5377" max="5377" width="29.140625" style="396" customWidth="1"/>
    <col min="5378" max="5378" width="7.28515625" style="396" customWidth="1"/>
    <col min="5379" max="5379" width="15.7109375" style="396" customWidth="1"/>
    <col min="5380" max="5380" width="5.7109375" style="396" customWidth="1"/>
    <col min="5381" max="5381" width="23.5703125" style="396" customWidth="1"/>
    <col min="5382" max="5383" width="12.7109375" style="396" customWidth="1"/>
    <col min="5384" max="5385" width="16.5703125" style="396" customWidth="1"/>
    <col min="5386" max="5386" width="14.85546875" style="396"/>
    <col min="5387" max="5387" width="5.28515625" style="396" customWidth="1"/>
    <col min="5388" max="5630" width="14.85546875" style="396"/>
    <col min="5631" max="5631" width="23.5703125" style="396" customWidth="1"/>
    <col min="5632" max="5632" width="5.7109375" style="396" customWidth="1"/>
    <col min="5633" max="5633" width="29.140625" style="396" customWidth="1"/>
    <col min="5634" max="5634" width="7.28515625" style="396" customWidth="1"/>
    <col min="5635" max="5635" width="15.7109375" style="396" customWidth="1"/>
    <col min="5636" max="5636" width="5.7109375" style="396" customWidth="1"/>
    <col min="5637" max="5637" width="23.5703125" style="396" customWidth="1"/>
    <col min="5638" max="5639" width="12.7109375" style="396" customWidth="1"/>
    <col min="5640" max="5641" width="16.5703125" style="396" customWidth="1"/>
    <col min="5642" max="5642" width="14.85546875" style="396"/>
    <col min="5643" max="5643" width="5.28515625" style="396" customWidth="1"/>
    <col min="5644" max="5886" width="14.85546875" style="396"/>
    <col min="5887" max="5887" width="23.5703125" style="396" customWidth="1"/>
    <col min="5888" max="5888" width="5.7109375" style="396" customWidth="1"/>
    <col min="5889" max="5889" width="29.140625" style="396" customWidth="1"/>
    <col min="5890" max="5890" width="7.28515625" style="396" customWidth="1"/>
    <col min="5891" max="5891" width="15.7109375" style="396" customWidth="1"/>
    <col min="5892" max="5892" width="5.7109375" style="396" customWidth="1"/>
    <col min="5893" max="5893" width="23.5703125" style="396" customWidth="1"/>
    <col min="5894" max="5895" width="12.7109375" style="396" customWidth="1"/>
    <col min="5896" max="5897" width="16.5703125" style="396" customWidth="1"/>
    <col min="5898" max="5898" width="14.85546875" style="396"/>
    <col min="5899" max="5899" width="5.28515625" style="396" customWidth="1"/>
    <col min="5900" max="6142" width="14.85546875" style="396"/>
    <col min="6143" max="6143" width="23.5703125" style="396" customWidth="1"/>
    <col min="6144" max="6144" width="5.7109375" style="396" customWidth="1"/>
    <col min="6145" max="6145" width="29.140625" style="396" customWidth="1"/>
    <col min="6146" max="6146" width="7.28515625" style="396" customWidth="1"/>
    <col min="6147" max="6147" width="15.7109375" style="396" customWidth="1"/>
    <col min="6148" max="6148" width="5.7109375" style="396" customWidth="1"/>
    <col min="6149" max="6149" width="23.5703125" style="396" customWidth="1"/>
    <col min="6150" max="6151" width="12.7109375" style="396" customWidth="1"/>
    <col min="6152" max="6153" width="16.5703125" style="396" customWidth="1"/>
    <col min="6154" max="6154" width="14.85546875" style="396"/>
    <col min="6155" max="6155" width="5.28515625" style="396" customWidth="1"/>
    <col min="6156" max="6398" width="14.85546875" style="396"/>
    <col min="6399" max="6399" width="23.5703125" style="396" customWidth="1"/>
    <col min="6400" max="6400" width="5.7109375" style="396" customWidth="1"/>
    <col min="6401" max="6401" width="29.140625" style="396" customWidth="1"/>
    <col min="6402" max="6402" width="7.28515625" style="396" customWidth="1"/>
    <col min="6403" max="6403" width="15.7109375" style="396" customWidth="1"/>
    <col min="6404" max="6404" width="5.7109375" style="396" customWidth="1"/>
    <col min="6405" max="6405" width="23.5703125" style="396" customWidth="1"/>
    <col min="6406" max="6407" width="12.7109375" style="396" customWidth="1"/>
    <col min="6408" max="6409" width="16.5703125" style="396" customWidth="1"/>
    <col min="6410" max="6410" width="14.85546875" style="396"/>
    <col min="6411" max="6411" width="5.28515625" style="396" customWidth="1"/>
    <col min="6412" max="6654" width="14.85546875" style="396"/>
    <col min="6655" max="6655" width="23.5703125" style="396" customWidth="1"/>
    <col min="6656" max="6656" width="5.7109375" style="396" customWidth="1"/>
    <col min="6657" max="6657" width="29.140625" style="396" customWidth="1"/>
    <col min="6658" max="6658" width="7.28515625" style="396" customWidth="1"/>
    <col min="6659" max="6659" width="15.7109375" style="396" customWidth="1"/>
    <col min="6660" max="6660" width="5.7109375" style="396" customWidth="1"/>
    <col min="6661" max="6661" width="23.5703125" style="396" customWidth="1"/>
    <col min="6662" max="6663" width="12.7109375" style="396" customWidth="1"/>
    <col min="6664" max="6665" width="16.5703125" style="396" customWidth="1"/>
    <col min="6666" max="6666" width="14.85546875" style="396"/>
    <col min="6667" max="6667" width="5.28515625" style="396" customWidth="1"/>
    <col min="6668" max="6910" width="14.85546875" style="396"/>
    <col min="6911" max="6911" width="23.5703125" style="396" customWidth="1"/>
    <col min="6912" max="6912" width="5.7109375" style="396" customWidth="1"/>
    <col min="6913" max="6913" width="29.140625" style="396" customWidth="1"/>
    <col min="6914" max="6914" width="7.28515625" style="396" customWidth="1"/>
    <col min="6915" max="6915" width="15.7109375" style="396" customWidth="1"/>
    <col min="6916" max="6916" width="5.7109375" style="396" customWidth="1"/>
    <col min="6917" max="6917" width="23.5703125" style="396" customWidth="1"/>
    <col min="6918" max="6919" width="12.7109375" style="396" customWidth="1"/>
    <col min="6920" max="6921" width="16.5703125" style="396" customWidth="1"/>
    <col min="6922" max="6922" width="14.85546875" style="396"/>
    <col min="6923" max="6923" width="5.28515625" style="396" customWidth="1"/>
    <col min="6924" max="7166" width="14.85546875" style="396"/>
    <col min="7167" max="7167" width="23.5703125" style="396" customWidth="1"/>
    <col min="7168" max="7168" width="5.7109375" style="396" customWidth="1"/>
    <col min="7169" max="7169" width="29.140625" style="396" customWidth="1"/>
    <col min="7170" max="7170" width="7.28515625" style="396" customWidth="1"/>
    <col min="7171" max="7171" width="15.7109375" style="396" customWidth="1"/>
    <col min="7172" max="7172" width="5.7109375" style="396" customWidth="1"/>
    <col min="7173" max="7173" width="23.5703125" style="396" customWidth="1"/>
    <col min="7174" max="7175" width="12.7109375" style="396" customWidth="1"/>
    <col min="7176" max="7177" width="16.5703125" style="396" customWidth="1"/>
    <col min="7178" max="7178" width="14.85546875" style="396"/>
    <col min="7179" max="7179" width="5.28515625" style="396" customWidth="1"/>
    <col min="7180" max="7422" width="14.85546875" style="396"/>
    <col min="7423" max="7423" width="23.5703125" style="396" customWidth="1"/>
    <col min="7424" max="7424" width="5.7109375" style="396" customWidth="1"/>
    <col min="7425" max="7425" width="29.140625" style="396" customWidth="1"/>
    <col min="7426" max="7426" width="7.28515625" style="396" customWidth="1"/>
    <col min="7427" max="7427" width="15.7109375" style="396" customWidth="1"/>
    <col min="7428" max="7428" width="5.7109375" style="396" customWidth="1"/>
    <col min="7429" max="7429" width="23.5703125" style="396" customWidth="1"/>
    <col min="7430" max="7431" width="12.7109375" style="396" customWidth="1"/>
    <col min="7432" max="7433" width="16.5703125" style="396" customWidth="1"/>
    <col min="7434" max="7434" width="14.85546875" style="396"/>
    <col min="7435" max="7435" width="5.28515625" style="396" customWidth="1"/>
    <col min="7436" max="7678" width="14.85546875" style="396"/>
    <col min="7679" max="7679" width="23.5703125" style="396" customWidth="1"/>
    <col min="7680" max="7680" width="5.7109375" style="396" customWidth="1"/>
    <col min="7681" max="7681" width="29.140625" style="396" customWidth="1"/>
    <col min="7682" max="7682" width="7.28515625" style="396" customWidth="1"/>
    <col min="7683" max="7683" width="15.7109375" style="396" customWidth="1"/>
    <col min="7684" max="7684" width="5.7109375" style="396" customWidth="1"/>
    <col min="7685" max="7685" width="23.5703125" style="396" customWidth="1"/>
    <col min="7686" max="7687" width="12.7109375" style="396" customWidth="1"/>
    <col min="7688" max="7689" width="16.5703125" style="396" customWidth="1"/>
    <col min="7690" max="7690" width="14.85546875" style="396"/>
    <col min="7691" max="7691" width="5.28515625" style="396" customWidth="1"/>
    <col min="7692" max="7934" width="14.85546875" style="396"/>
    <col min="7935" max="7935" width="23.5703125" style="396" customWidth="1"/>
    <col min="7936" max="7936" width="5.7109375" style="396" customWidth="1"/>
    <col min="7937" max="7937" width="29.140625" style="396" customWidth="1"/>
    <col min="7938" max="7938" width="7.28515625" style="396" customWidth="1"/>
    <col min="7939" max="7939" width="15.7109375" style="396" customWidth="1"/>
    <col min="7940" max="7940" width="5.7109375" style="396" customWidth="1"/>
    <col min="7941" max="7941" width="23.5703125" style="396" customWidth="1"/>
    <col min="7942" max="7943" width="12.7109375" style="396" customWidth="1"/>
    <col min="7944" max="7945" width="16.5703125" style="396" customWidth="1"/>
    <col min="7946" max="7946" width="14.85546875" style="396"/>
    <col min="7947" max="7947" width="5.28515625" style="396" customWidth="1"/>
    <col min="7948" max="8190" width="14.85546875" style="396"/>
    <col min="8191" max="8191" width="23.5703125" style="396" customWidth="1"/>
    <col min="8192" max="8192" width="5.7109375" style="396" customWidth="1"/>
    <col min="8193" max="8193" width="29.140625" style="396" customWidth="1"/>
    <col min="8194" max="8194" width="7.28515625" style="396" customWidth="1"/>
    <col min="8195" max="8195" width="15.7109375" style="396" customWidth="1"/>
    <col min="8196" max="8196" width="5.7109375" style="396" customWidth="1"/>
    <col min="8197" max="8197" width="23.5703125" style="396" customWidth="1"/>
    <col min="8198" max="8199" width="12.7109375" style="396" customWidth="1"/>
    <col min="8200" max="8201" width="16.5703125" style="396" customWidth="1"/>
    <col min="8202" max="8202" width="14.85546875" style="396"/>
    <col min="8203" max="8203" width="5.28515625" style="396" customWidth="1"/>
    <col min="8204" max="8446" width="14.85546875" style="396"/>
    <col min="8447" max="8447" width="23.5703125" style="396" customWidth="1"/>
    <col min="8448" max="8448" width="5.7109375" style="396" customWidth="1"/>
    <col min="8449" max="8449" width="29.140625" style="396" customWidth="1"/>
    <col min="8450" max="8450" width="7.28515625" style="396" customWidth="1"/>
    <col min="8451" max="8451" width="15.7109375" style="396" customWidth="1"/>
    <col min="8452" max="8452" width="5.7109375" style="396" customWidth="1"/>
    <col min="8453" max="8453" width="23.5703125" style="396" customWidth="1"/>
    <col min="8454" max="8455" width="12.7109375" style="396" customWidth="1"/>
    <col min="8456" max="8457" width="16.5703125" style="396" customWidth="1"/>
    <col min="8458" max="8458" width="14.85546875" style="396"/>
    <col min="8459" max="8459" width="5.28515625" style="396" customWidth="1"/>
    <col min="8460" max="8702" width="14.85546875" style="396"/>
    <col min="8703" max="8703" width="23.5703125" style="396" customWidth="1"/>
    <col min="8704" max="8704" width="5.7109375" style="396" customWidth="1"/>
    <col min="8705" max="8705" width="29.140625" style="396" customWidth="1"/>
    <col min="8706" max="8706" width="7.28515625" style="396" customWidth="1"/>
    <col min="8707" max="8707" width="15.7109375" style="396" customWidth="1"/>
    <col min="8708" max="8708" width="5.7109375" style="396" customWidth="1"/>
    <col min="8709" max="8709" width="23.5703125" style="396" customWidth="1"/>
    <col min="8710" max="8711" width="12.7109375" style="396" customWidth="1"/>
    <col min="8712" max="8713" width="16.5703125" style="396" customWidth="1"/>
    <col min="8714" max="8714" width="14.85546875" style="396"/>
    <col min="8715" max="8715" width="5.28515625" style="396" customWidth="1"/>
    <col min="8716" max="8958" width="14.85546875" style="396"/>
    <col min="8959" max="8959" width="23.5703125" style="396" customWidth="1"/>
    <col min="8960" max="8960" width="5.7109375" style="396" customWidth="1"/>
    <col min="8961" max="8961" width="29.140625" style="396" customWidth="1"/>
    <col min="8962" max="8962" width="7.28515625" style="396" customWidth="1"/>
    <col min="8963" max="8963" width="15.7109375" style="396" customWidth="1"/>
    <col min="8964" max="8964" width="5.7109375" style="396" customWidth="1"/>
    <col min="8965" max="8965" width="23.5703125" style="396" customWidth="1"/>
    <col min="8966" max="8967" width="12.7109375" style="396" customWidth="1"/>
    <col min="8968" max="8969" width="16.5703125" style="396" customWidth="1"/>
    <col min="8970" max="8970" width="14.85546875" style="396"/>
    <col min="8971" max="8971" width="5.28515625" style="396" customWidth="1"/>
    <col min="8972" max="9214" width="14.85546875" style="396"/>
    <col min="9215" max="9215" width="23.5703125" style="396" customWidth="1"/>
    <col min="9216" max="9216" width="5.7109375" style="396" customWidth="1"/>
    <col min="9217" max="9217" width="29.140625" style="396" customWidth="1"/>
    <col min="9218" max="9218" width="7.28515625" style="396" customWidth="1"/>
    <col min="9219" max="9219" width="15.7109375" style="396" customWidth="1"/>
    <col min="9220" max="9220" width="5.7109375" style="396" customWidth="1"/>
    <col min="9221" max="9221" width="23.5703125" style="396" customWidth="1"/>
    <col min="9222" max="9223" width="12.7109375" style="396" customWidth="1"/>
    <col min="9224" max="9225" width="16.5703125" style="396" customWidth="1"/>
    <col min="9226" max="9226" width="14.85546875" style="396"/>
    <col min="9227" max="9227" width="5.28515625" style="396" customWidth="1"/>
    <col min="9228" max="9470" width="14.85546875" style="396"/>
    <col min="9471" max="9471" width="23.5703125" style="396" customWidth="1"/>
    <col min="9472" max="9472" width="5.7109375" style="396" customWidth="1"/>
    <col min="9473" max="9473" width="29.140625" style="396" customWidth="1"/>
    <col min="9474" max="9474" width="7.28515625" style="396" customWidth="1"/>
    <col min="9475" max="9475" width="15.7109375" style="396" customWidth="1"/>
    <col min="9476" max="9476" width="5.7109375" style="396" customWidth="1"/>
    <col min="9477" max="9477" width="23.5703125" style="396" customWidth="1"/>
    <col min="9478" max="9479" width="12.7109375" style="396" customWidth="1"/>
    <col min="9480" max="9481" width="16.5703125" style="396" customWidth="1"/>
    <col min="9482" max="9482" width="14.85546875" style="396"/>
    <col min="9483" max="9483" width="5.28515625" style="396" customWidth="1"/>
    <col min="9484" max="9726" width="14.85546875" style="396"/>
    <col min="9727" max="9727" width="23.5703125" style="396" customWidth="1"/>
    <col min="9728" max="9728" width="5.7109375" style="396" customWidth="1"/>
    <col min="9729" max="9729" width="29.140625" style="396" customWidth="1"/>
    <col min="9730" max="9730" width="7.28515625" style="396" customWidth="1"/>
    <col min="9731" max="9731" width="15.7109375" style="396" customWidth="1"/>
    <col min="9732" max="9732" width="5.7109375" style="396" customWidth="1"/>
    <col min="9733" max="9733" width="23.5703125" style="396" customWidth="1"/>
    <col min="9734" max="9735" width="12.7109375" style="396" customWidth="1"/>
    <col min="9736" max="9737" width="16.5703125" style="396" customWidth="1"/>
    <col min="9738" max="9738" width="14.85546875" style="396"/>
    <col min="9739" max="9739" width="5.28515625" style="396" customWidth="1"/>
    <col min="9740" max="9982" width="14.85546875" style="396"/>
    <col min="9983" max="9983" width="23.5703125" style="396" customWidth="1"/>
    <col min="9984" max="9984" width="5.7109375" style="396" customWidth="1"/>
    <col min="9985" max="9985" width="29.140625" style="396" customWidth="1"/>
    <col min="9986" max="9986" width="7.28515625" style="396" customWidth="1"/>
    <col min="9987" max="9987" width="15.7109375" style="396" customWidth="1"/>
    <col min="9988" max="9988" width="5.7109375" style="396" customWidth="1"/>
    <col min="9989" max="9989" width="23.5703125" style="396" customWidth="1"/>
    <col min="9990" max="9991" width="12.7109375" style="396" customWidth="1"/>
    <col min="9992" max="9993" width="16.5703125" style="396" customWidth="1"/>
    <col min="9994" max="9994" width="14.85546875" style="396"/>
    <col min="9995" max="9995" width="5.28515625" style="396" customWidth="1"/>
    <col min="9996" max="10238" width="14.85546875" style="396"/>
    <col min="10239" max="10239" width="23.5703125" style="396" customWidth="1"/>
    <col min="10240" max="10240" width="5.7109375" style="396" customWidth="1"/>
    <col min="10241" max="10241" width="29.140625" style="396" customWidth="1"/>
    <col min="10242" max="10242" width="7.28515625" style="396" customWidth="1"/>
    <col min="10243" max="10243" width="15.7109375" style="396" customWidth="1"/>
    <col min="10244" max="10244" width="5.7109375" style="396" customWidth="1"/>
    <col min="10245" max="10245" width="23.5703125" style="396" customWidth="1"/>
    <col min="10246" max="10247" width="12.7109375" style="396" customWidth="1"/>
    <col min="10248" max="10249" width="16.5703125" style="396" customWidth="1"/>
    <col min="10250" max="10250" width="14.85546875" style="396"/>
    <col min="10251" max="10251" width="5.28515625" style="396" customWidth="1"/>
    <col min="10252" max="10494" width="14.85546875" style="396"/>
    <col min="10495" max="10495" width="23.5703125" style="396" customWidth="1"/>
    <col min="10496" max="10496" width="5.7109375" style="396" customWidth="1"/>
    <col min="10497" max="10497" width="29.140625" style="396" customWidth="1"/>
    <col min="10498" max="10498" width="7.28515625" style="396" customWidth="1"/>
    <col min="10499" max="10499" width="15.7109375" style="396" customWidth="1"/>
    <col min="10500" max="10500" width="5.7109375" style="396" customWidth="1"/>
    <col min="10501" max="10501" width="23.5703125" style="396" customWidth="1"/>
    <col min="10502" max="10503" width="12.7109375" style="396" customWidth="1"/>
    <col min="10504" max="10505" width="16.5703125" style="396" customWidth="1"/>
    <col min="10506" max="10506" width="14.85546875" style="396"/>
    <col min="10507" max="10507" width="5.28515625" style="396" customWidth="1"/>
    <col min="10508" max="10750" width="14.85546875" style="396"/>
    <col min="10751" max="10751" width="23.5703125" style="396" customWidth="1"/>
    <col min="10752" max="10752" width="5.7109375" style="396" customWidth="1"/>
    <col min="10753" max="10753" width="29.140625" style="396" customWidth="1"/>
    <col min="10754" max="10754" width="7.28515625" style="396" customWidth="1"/>
    <col min="10755" max="10755" width="15.7109375" style="396" customWidth="1"/>
    <col min="10756" max="10756" width="5.7109375" style="396" customWidth="1"/>
    <col min="10757" max="10757" width="23.5703125" style="396" customWidth="1"/>
    <col min="10758" max="10759" width="12.7109375" style="396" customWidth="1"/>
    <col min="10760" max="10761" width="16.5703125" style="396" customWidth="1"/>
    <col min="10762" max="10762" width="14.85546875" style="396"/>
    <col min="10763" max="10763" width="5.28515625" style="396" customWidth="1"/>
    <col min="10764" max="11006" width="14.85546875" style="396"/>
    <col min="11007" max="11007" width="23.5703125" style="396" customWidth="1"/>
    <col min="11008" max="11008" width="5.7109375" style="396" customWidth="1"/>
    <col min="11009" max="11009" width="29.140625" style="396" customWidth="1"/>
    <col min="11010" max="11010" width="7.28515625" style="396" customWidth="1"/>
    <col min="11011" max="11011" width="15.7109375" style="396" customWidth="1"/>
    <col min="11012" max="11012" width="5.7109375" style="396" customWidth="1"/>
    <col min="11013" max="11013" width="23.5703125" style="396" customWidth="1"/>
    <col min="11014" max="11015" width="12.7109375" style="396" customWidth="1"/>
    <col min="11016" max="11017" width="16.5703125" style="396" customWidth="1"/>
    <col min="11018" max="11018" width="14.85546875" style="396"/>
    <col min="11019" max="11019" width="5.28515625" style="396" customWidth="1"/>
    <col min="11020" max="11262" width="14.85546875" style="396"/>
    <col min="11263" max="11263" width="23.5703125" style="396" customWidth="1"/>
    <col min="11264" max="11264" width="5.7109375" style="396" customWidth="1"/>
    <col min="11265" max="11265" width="29.140625" style="396" customWidth="1"/>
    <col min="11266" max="11266" width="7.28515625" style="396" customWidth="1"/>
    <col min="11267" max="11267" width="15.7109375" style="396" customWidth="1"/>
    <col min="11268" max="11268" width="5.7109375" style="396" customWidth="1"/>
    <col min="11269" max="11269" width="23.5703125" style="396" customWidth="1"/>
    <col min="11270" max="11271" width="12.7109375" style="396" customWidth="1"/>
    <col min="11272" max="11273" width="16.5703125" style="396" customWidth="1"/>
    <col min="11274" max="11274" width="14.85546875" style="396"/>
    <col min="11275" max="11275" width="5.28515625" style="396" customWidth="1"/>
    <col min="11276" max="11518" width="14.85546875" style="396"/>
    <col min="11519" max="11519" width="23.5703125" style="396" customWidth="1"/>
    <col min="11520" max="11520" width="5.7109375" style="396" customWidth="1"/>
    <col min="11521" max="11521" width="29.140625" style="396" customWidth="1"/>
    <col min="11522" max="11522" width="7.28515625" style="396" customWidth="1"/>
    <col min="11523" max="11523" width="15.7109375" style="396" customWidth="1"/>
    <col min="11524" max="11524" width="5.7109375" style="396" customWidth="1"/>
    <col min="11525" max="11525" width="23.5703125" style="396" customWidth="1"/>
    <col min="11526" max="11527" width="12.7109375" style="396" customWidth="1"/>
    <col min="11528" max="11529" width="16.5703125" style="396" customWidth="1"/>
    <col min="11530" max="11530" width="14.85546875" style="396"/>
    <col min="11531" max="11531" width="5.28515625" style="396" customWidth="1"/>
    <col min="11532" max="11774" width="14.85546875" style="396"/>
    <col min="11775" max="11775" width="23.5703125" style="396" customWidth="1"/>
    <col min="11776" max="11776" width="5.7109375" style="396" customWidth="1"/>
    <col min="11777" max="11777" width="29.140625" style="396" customWidth="1"/>
    <col min="11778" max="11778" width="7.28515625" style="396" customWidth="1"/>
    <col min="11779" max="11779" width="15.7109375" style="396" customWidth="1"/>
    <col min="11780" max="11780" width="5.7109375" style="396" customWidth="1"/>
    <col min="11781" max="11781" width="23.5703125" style="396" customWidth="1"/>
    <col min="11782" max="11783" width="12.7109375" style="396" customWidth="1"/>
    <col min="11784" max="11785" width="16.5703125" style="396" customWidth="1"/>
    <col min="11786" max="11786" width="14.85546875" style="396"/>
    <col min="11787" max="11787" width="5.28515625" style="396" customWidth="1"/>
    <col min="11788" max="12030" width="14.85546875" style="396"/>
    <col min="12031" max="12031" width="23.5703125" style="396" customWidth="1"/>
    <col min="12032" max="12032" width="5.7109375" style="396" customWidth="1"/>
    <col min="12033" max="12033" width="29.140625" style="396" customWidth="1"/>
    <col min="12034" max="12034" width="7.28515625" style="396" customWidth="1"/>
    <col min="12035" max="12035" width="15.7109375" style="396" customWidth="1"/>
    <col min="12036" max="12036" width="5.7109375" style="396" customWidth="1"/>
    <col min="12037" max="12037" width="23.5703125" style="396" customWidth="1"/>
    <col min="12038" max="12039" width="12.7109375" style="396" customWidth="1"/>
    <col min="12040" max="12041" width="16.5703125" style="396" customWidth="1"/>
    <col min="12042" max="12042" width="14.85546875" style="396"/>
    <col min="12043" max="12043" width="5.28515625" style="396" customWidth="1"/>
    <col min="12044" max="12286" width="14.85546875" style="396"/>
    <col min="12287" max="12287" width="23.5703125" style="396" customWidth="1"/>
    <col min="12288" max="12288" width="5.7109375" style="396" customWidth="1"/>
    <col min="12289" max="12289" width="29.140625" style="396" customWidth="1"/>
    <col min="12290" max="12290" width="7.28515625" style="396" customWidth="1"/>
    <col min="12291" max="12291" width="15.7109375" style="396" customWidth="1"/>
    <col min="12292" max="12292" width="5.7109375" style="396" customWidth="1"/>
    <col min="12293" max="12293" width="23.5703125" style="396" customWidth="1"/>
    <col min="12294" max="12295" width="12.7109375" style="396" customWidth="1"/>
    <col min="12296" max="12297" width="16.5703125" style="396" customWidth="1"/>
    <col min="12298" max="12298" width="14.85546875" style="396"/>
    <col min="12299" max="12299" width="5.28515625" style="396" customWidth="1"/>
    <col min="12300" max="12542" width="14.85546875" style="396"/>
    <col min="12543" max="12543" width="23.5703125" style="396" customWidth="1"/>
    <col min="12544" max="12544" width="5.7109375" style="396" customWidth="1"/>
    <col min="12545" max="12545" width="29.140625" style="396" customWidth="1"/>
    <col min="12546" max="12546" width="7.28515625" style="396" customWidth="1"/>
    <col min="12547" max="12547" width="15.7109375" style="396" customWidth="1"/>
    <col min="12548" max="12548" width="5.7109375" style="396" customWidth="1"/>
    <col min="12549" max="12549" width="23.5703125" style="396" customWidth="1"/>
    <col min="12550" max="12551" width="12.7109375" style="396" customWidth="1"/>
    <col min="12552" max="12553" width="16.5703125" style="396" customWidth="1"/>
    <col min="12554" max="12554" width="14.85546875" style="396"/>
    <col min="12555" max="12555" width="5.28515625" style="396" customWidth="1"/>
    <col min="12556" max="12798" width="14.85546875" style="396"/>
    <col min="12799" max="12799" width="23.5703125" style="396" customWidth="1"/>
    <col min="12800" max="12800" width="5.7109375" style="396" customWidth="1"/>
    <col min="12801" max="12801" width="29.140625" style="396" customWidth="1"/>
    <col min="12802" max="12802" width="7.28515625" style="396" customWidth="1"/>
    <col min="12803" max="12803" width="15.7109375" style="396" customWidth="1"/>
    <col min="12804" max="12804" width="5.7109375" style="396" customWidth="1"/>
    <col min="12805" max="12805" width="23.5703125" style="396" customWidth="1"/>
    <col min="12806" max="12807" width="12.7109375" style="396" customWidth="1"/>
    <col min="12808" max="12809" width="16.5703125" style="396" customWidth="1"/>
    <col min="12810" max="12810" width="14.85546875" style="396"/>
    <col min="12811" max="12811" width="5.28515625" style="396" customWidth="1"/>
    <col min="12812" max="13054" width="14.85546875" style="396"/>
    <col min="13055" max="13055" width="23.5703125" style="396" customWidth="1"/>
    <col min="13056" max="13056" width="5.7109375" style="396" customWidth="1"/>
    <col min="13057" max="13057" width="29.140625" style="396" customWidth="1"/>
    <col min="13058" max="13058" width="7.28515625" style="396" customWidth="1"/>
    <col min="13059" max="13059" width="15.7109375" style="396" customWidth="1"/>
    <col min="13060" max="13060" width="5.7109375" style="396" customWidth="1"/>
    <col min="13061" max="13061" width="23.5703125" style="396" customWidth="1"/>
    <col min="13062" max="13063" width="12.7109375" style="396" customWidth="1"/>
    <col min="13064" max="13065" width="16.5703125" style="396" customWidth="1"/>
    <col min="13066" max="13066" width="14.85546875" style="396"/>
    <col min="13067" max="13067" width="5.28515625" style="396" customWidth="1"/>
    <col min="13068" max="13310" width="14.85546875" style="396"/>
    <col min="13311" max="13311" width="23.5703125" style="396" customWidth="1"/>
    <col min="13312" max="13312" width="5.7109375" style="396" customWidth="1"/>
    <col min="13313" max="13313" width="29.140625" style="396" customWidth="1"/>
    <col min="13314" max="13314" width="7.28515625" style="396" customWidth="1"/>
    <col min="13315" max="13315" width="15.7109375" style="396" customWidth="1"/>
    <col min="13316" max="13316" width="5.7109375" style="396" customWidth="1"/>
    <col min="13317" max="13317" width="23.5703125" style="396" customWidth="1"/>
    <col min="13318" max="13319" width="12.7109375" style="396" customWidth="1"/>
    <col min="13320" max="13321" width="16.5703125" style="396" customWidth="1"/>
    <col min="13322" max="13322" width="14.85546875" style="396"/>
    <col min="13323" max="13323" width="5.28515625" style="396" customWidth="1"/>
    <col min="13324" max="13566" width="14.85546875" style="396"/>
    <col min="13567" max="13567" width="23.5703125" style="396" customWidth="1"/>
    <col min="13568" max="13568" width="5.7109375" style="396" customWidth="1"/>
    <col min="13569" max="13569" width="29.140625" style="396" customWidth="1"/>
    <col min="13570" max="13570" width="7.28515625" style="396" customWidth="1"/>
    <col min="13571" max="13571" width="15.7109375" style="396" customWidth="1"/>
    <col min="13572" max="13572" width="5.7109375" style="396" customWidth="1"/>
    <col min="13573" max="13573" width="23.5703125" style="396" customWidth="1"/>
    <col min="13574" max="13575" width="12.7109375" style="396" customWidth="1"/>
    <col min="13576" max="13577" width="16.5703125" style="396" customWidth="1"/>
    <col min="13578" max="13578" width="14.85546875" style="396"/>
    <col min="13579" max="13579" width="5.28515625" style="396" customWidth="1"/>
    <col min="13580" max="13822" width="14.85546875" style="396"/>
    <col min="13823" max="13823" width="23.5703125" style="396" customWidth="1"/>
    <col min="13824" max="13824" width="5.7109375" style="396" customWidth="1"/>
    <col min="13825" max="13825" width="29.140625" style="396" customWidth="1"/>
    <col min="13826" max="13826" width="7.28515625" style="396" customWidth="1"/>
    <col min="13827" max="13827" width="15.7109375" style="396" customWidth="1"/>
    <col min="13828" max="13828" width="5.7109375" style="396" customWidth="1"/>
    <col min="13829" max="13829" width="23.5703125" style="396" customWidth="1"/>
    <col min="13830" max="13831" width="12.7109375" style="396" customWidth="1"/>
    <col min="13832" max="13833" width="16.5703125" style="396" customWidth="1"/>
    <col min="13834" max="13834" width="14.85546875" style="396"/>
    <col min="13835" max="13835" width="5.28515625" style="396" customWidth="1"/>
    <col min="13836" max="14078" width="14.85546875" style="396"/>
    <col min="14079" max="14079" width="23.5703125" style="396" customWidth="1"/>
    <col min="14080" max="14080" width="5.7109375" style="396" customWidth="1"/>
    <col min="14081" max="14081" width="29.140625" style="396" customWidth="1"/>
    <col min="14082" max="14082" width="7.28515625" style="396" customWidth="1"/>
    <col min="14083" max="14083" width="15.7109375" style="396" customWidth="1"/>
    <col min="14084" max="14084" width="5.7109375" style="396" customWidth="1"/>
    <col min="14085" max="14085" width="23.5703125" style="396" customWidth="1"/>
    <col min="14086" max="14087" width="12.7109375" style="396" customWidth="1"/>
    <col min="14088" max="14089" width="16.5703125" style="396" customWidth="1"/>
    <col min="14090" max="14090" width="14.85546875" style="396"/>
    <col min="14091" max="14091" width="5.28515625" style="396" customWidth="1"/>
    <col min="14092" max="14334" width="14.85546875" style="396"/>
    <col min="14335" max="14335" width="23.5703125" style="396" customWidth="1"/>
    <col min="14336" max="14336" width="5.7109375" style="396" customWidth="1"/>
    <col min="14337" max="14337" width="29.140625" style="396" customWidth="1"/>
    <col min="14338" max="14338" width="7.28515625" style="396" customWidth="1"/>
    <col min="14339" max="14339" width="15.7109375" style="396" customWidth="1"/>
    <col min="14340" max="14340" width="5.7109375" style="396" customWidth="1"/>
    <col min="14341" max="14341" width="23.5703125" style="396" customWidth="1"/>
    <col min="14342" max="14343" width="12.7109375" style="396" customWidth="1"/>
    <col min="14344" max="14345" width="16.5703125" style="396" customWidth="1"/>
    <col min="14346" max="14346" width="14.85546875" style="396"/>
    <col min="14347" max="14347" width="5.28515625" style="396" customWidth="1"/>
    <col min="14348" max="14590" width="14.85546875" style="396"/>
    <col min="14591" max="14591" width="23.5703125" style="396" customWidth="1"/>
    <col min="14592" max="14592" width="5.7109375" style="396" customWidth="1"/>
    <col min="14593" max="14593" width="29.140625" style="396" customWidth="1"/>
    <col min="14594" max="14594" width="7.28515625" style="396" customWidth="1"/>
    <col min="14595" max="14595" width="15.7109375" style="396" customWidth="1"/>
    <col min="14596" max="14596" width="5.7109375" style="396" customWidth="1"/>
    <col min="14597" max="14597" width="23.5703125" style="396" customWidth="1"/>
    <col min="14598" max="14599" width="12.7109375" style="396" customWidth="1"/>
    <col min="14600" max="14601" width="16.5703125" style="396" customWidth="1"/>
    <col min="14602" max="14602" width="14.85546875" style="396"/>
    <col min="14603" max="14603" width="5.28515625" style="396" customWidth="1"/>
    <col min="14604" max="14846" width="14.85546875" style="396"/>
    <col min="14847" max="14847" width="23.5703125" style="396" customWidth="1"/>
    <col min="14848" max="14848" width="5.7109375" style="396" customWidth="1"/>
    <col min="14849" max="14849" width="29.140625" style="396" customWidth="1"/>
    <col min="14850" max="14850" width="7.28515625" style="396" customWidth="1"/>
    <col min="14851" max="14851" width="15.7109375" style="396" customWidth="1"/>
    <col min="14852" max="14852" width="5.7109375" style="396" customWidth="1"/>
    <col min="14853" max="14853" width="23.5703125" style="396" customWidth="1"/>
    <col min="14854" max="14855" width="12.7109375" style="396" customWidth="1"/>
    <col min="14856" max="14857" width="16.5703125" style="396" customWidth="1"/>
    <col min="14858" max="14858" width="14.85546875" style="396"/>
    <col min="14859" max="14859" width="5.28515625" style="396" customWidth="1"/>
    <col min="14860" max="15102" width="14.85546875" style="396"/>
    <col min="15103" max="15103" width="23.5703125" style="396" customWidth="1"/>
    <col min="15104" max="15104" width="5.7109375" style="396" customWidth="1"/>
    <col min="15105" max="15105" width="29.140625" style="396" customWidth="1"/>
    <col min="15106" max="15106" width="7.28515625" style="396" customWidth="1"/>
    <col min="15107" max="15107" width="15.7109375" style="396" customWidth="1"/>
    <col min="15108" max="15108" width="5.7109375" style="396" customWidth="1"/>
    <col min="15109" max="15109" width="23.5703125" style="396" customWidth="1"/>
    <col min="15110" max="15111" width="12.7109375" style="396" customWidth="1"/>
    <col min="15112" max="15113" width="16.5703125" style="396" customWidth="1"/>
    <col min="15114" max="15114" width="14.85546875" style="396"/>
    <col min="15115" max="15115" width="5.28515625" style="396" customWidth="1"/>
    <col min="15116" max="15358" width="14.85546875" style="396"/>
    <col min="15359" max="15359" width="23.5703125" style="396" customWidth="1"/>
    <col min="15360" max="15360" width="5.7109375" style="396" customWidth="1"/>
    <col min="15361" max="15361" width="29.140625" style="396" customWidth="1"/>
    <col min="15362" max="15362" width="7.28515625" style="396" customWidth="1"/>
    <col min="15363" max="15363" width="15.7109375" style="396" customWidth="1"/>
    <col min="15364" max="15364" width="5.7109375" style="396" customWidth="1"/>
    <col min="15365" max="15365" width="23.5703125" style="396" customWidth="1"/>
    <col min="15366" max="15367" width="12.7109375" style="396" customWidth="1"/>
    <col min="15368" max="15369" width="16.5703125" style="396" customWidth="1"/>
    <col min="15370" max="15370" width="14.85546875" style="396"/>
    <col min="15371" max="15371" width="5.28515625" style="396" customWidth="1"/>
    <col min="15372" max="15614" width="14.85546875" style="396"/>
    <col min="15615" max="15615" width="23.5703125" style="396" customWidth="1"/>
    <col min="15616" max="15616" width="5.7109375" style="396" customWidth="1"/>
    <col min="15617" max="15617" width="29.140625" style="396" customWidth="1"/>
    <col min="15618" max="15618" width="7.28515625" style="396" customWidth="1"/>
    <col min="15619" max="15619" width="15.7109375" style="396" customWidth="1"/>
    <col min="15620" max="15620" width="5.7109375" style="396" customWidth="1"/>
    <col min="15621" max="15621" width="23.5703125" style="396" customWidth="1"/>
    <col min="15622" max="15623" width="12.7109375" style="396" customWidth="1"/>
    <col min="15624" max="15625" width="16.5703125" style="396" customWidth="1"/>
    <col min="15626" max="15626" width="14.85546875" style="396"/>
    <col min="15627" max="15627" width="5.28515625" style="396" customWidth="1"/>
    <col min="15628" max="15870" width="14.85546875" style="396"/>
    <col min="15871" max="15871" width="23.5703125" style="396" customWidth="1"/>
    <col min="15872" max="15872" width="5.7109375" style="396" customWidth="1"/>
    <col min="15873" max="15873" width="29.140625" style="396" customWidth="1"/>
    <col min="15874" max="15874" width="7.28515625" style="396" customWidth="1"/>
    <col min="15875" max="15875" width="15.7109375" style="396" customWidth="1"/>
    <col min="15876" max="15876" width="5.7109375" style="396" customWidth="1"/>
    <col min="15877" max="15877" width="23.5703125" style="396" customWidth="1"/>
    <col min="15878" max="15879" width="12.7109375" style="396" customWidth="1"/>
    <col min="15880" max="15881" width="16.5703125" style="396" customWidth="1"/>
    <col min="15882" max="15882" width="14.85546875" style="396"/>
    <col min="15883" max="15883" width="5.28515625" style="396" customWidth="1"/>
    <col min="15884" max="16126" width="14.85546875" style="396"/>
    <col min="16127" max="16127" width="23.5703125" style="396" customWidth="1"/>
    <col min="16128" max="16128" width="5.7109375" style="396" customWidth="1"/>
    <col min="16129" max="16129" width="29.140625" style="396" customWidth="1"/>
    <col min="16130" max="16130" width="7.28515625" style="396" customWidth="1"/>
    <col min="16131" max="16131" width="15.7109375" style="396" customWidth="1"/>
    <col min="16132" max="16132" width="5.7109375" style="396" customWidth="1"/>
    <col min="16133" max="16133" width="23.5703125" style="396" customWidth="1"/>
    <col min="16134" max="16135" width="12.7109375" style="396" customWidth="1"/>
    <col min="16136" max="16137" width="16.5703125" style="396" customWidth="1"/>
    <col min="16138" max="16138" width="14.85546875" style="396"/>
    <col min="16139" max="16139" width="5.28515625" style="396" customWidth="1"/>
    <col min="16140" max="16384" width="14.85546875" style="396"/>
  </cols>
  <sheetData>
    <row r="1" spans="1:18" ht="39.75" customHeight="1">
      <c r="A1" s="606" t="s">
        <v>227</v>
      </c>
      <c r="B1" s="606"/>
      <c r="C1" s="606"/>
      <c r="D1" s="606"/>
      <c r="E1" s="606"/>
      <c r="F1" s="606"/>
      <c r="G1" s="606"/>
      <c r="H1" s="606"/>
      <c r="I1" s="606"/>
      <c r="J1" s="606"/>
      <c r="K1" s="606"/>
      <c r="L1" s="578"/>
      <c r="M1" s="578"/>
      <c r="N1" s="578"/>
      <c r="O1" s="578"/>
      <c r="P1" s="578"/>
      <c r="Q1" s="578"/>
      <c r="R1" s="578"/>
    </row>
    <row r="2" spans="1:18" ht="34.5" customHeight="1">
      <c r="A2" s="397" t="s">
        <v>195</v>
      </c>
      <c r="B2" s="613"/>
      <c r="C2" s="614"/>
      <c r="D2" s="615"/>
      <c r="E2" s="395"/>
      <c r="F2" s="395"/>
      <c r="G2" s="395"/>
      <c r="H2" s="395"/>
      <c r="I2" s="462"/>
    </row>
    <row r="3" spans="1:18" ht="34.5" customHeight="1">
      <c r="A3" s="397" t="s">
        <v>196</v>
      </c>
      <c r="B3" s="613"/>
      <c r="C3" s="614"/>
      <c r="D3" s="615"/>
      <c r="E3" s="398"/>
      <c r="F3" s="398"/>
      <c r="G3" s="398"/>
      <c r="H3" s="398"/>
      <c r="I3" s="463"/>
    </row>
    <row r="4" spans="1:18" ht="20.25" thickBot="1">
      <c r="A4" s="399"/>
    </row>
    <row r="5" spans="1:18" ht="27.75" customHeight="1" thickTop="1" thickBot="1">
      <c r="A5" s="616" t="s">
        <v>197</v>
      </c>
      <c r="B5" s="617"/>
      <c r="C5" s="617"/>
      <c r="D5" s="618"/>
      <c r="E5" s="617" t="s">
        <v>198</v>
      </c>
      <c r="F5" s="617"/>
      <c r="G5" s="617"/>
      <c r="H5" s="617"/>
      <c r="I5" s="617"/>
      <c r="J5" s="617"/>
      <c r="K5" s="552"/>
      <c r="L5" s="616" t="s">
        <v>199</v>
      </c>
      <c r="M5" s="617"/>
      <c r="N5" s="617"/>
      <c r="O5" s="617"/>
      <c r="P5" s="617"/>
      <c r="Q5" s="617"/>
      <c r="R5" s="618"/>
    </row>
    <row r="6" spans="1:18" ht="45.75" customHeight="1" thickTop="1">
      <c r="A6" s="553" t="s">
        <v>200</v>
      </c>
      <c r="B6" s="604" t="s">
        <v>201</v>
      </c>
      <c r="C6" s="619" t="s">
        <v>202</v>
      </c>
      <c r="D6" s="600" t="s">
        <v>203</v>
      </c>
      <c r="E6" s="602" t="s">
        <v>204</v>
      </c>
      <c r="F6" s="598" t="s">
        <v>205</v>
      </c>
      <c r="G6" s="598" t="s">
        <v>206</v>
      </c>
      <c r="H6" s="604" t="s">
        <v>207</v>
      </c>
      <c r="I6" s="596" t="s">
        <v>208</v>
      </c>
      <c r="J6" s="598" t="s">
        <v>209</v>
      </c>
      <c r="K6" s="607" t="s">
        <v>223</v>
      </c>
      <c r="L6" s="609" t="s">
        <v>204</v>
      </c>
      <c r="M6" s="598" t="s">
        <v>205</v>
      </c>
      <c r="N6" s="598" t="s">
        <v>224</v>
      </c>
      <c r="O6" s="611" t="s">
        <v>207</v>
      </c>
      <c r="P6" s="596" t="s">
        <v>208</v>
      </c>
      <c r="Q6" s="598" t="s">
        <v>209</v>
      </c>
      <c r="R6" s="600" t="s">
        <v>223</v>
      </c>
    </row>
    <row r="7" spans="1:18" ht="45.75" customHeight="1">
      <c r="A7" s="554" t="s">
        <v>212</v>
      </c>
      <c r="B7" s="605"/>
      <c r="C7" s="620"/>
      <c r="D7" s="601"/>
      <c r="E7" s="603"/>
      <c r="F7" s="599"/>
      <c r="G7" s="599"/>
      <c r="H7" s="605"/>
      <c r="I7" s="597"/>
      <c r="J7" s="599"/>
      <c r="K7" s="608"/>
      <c r="L7" s="610"/>
      <c r="M7" s="599"/>
      <c r="N7" s="599"/>
      <c r="O7" s="612"/>
      <c r="P7" s="597"/>
      <c r="Q7" s="599"/>
      <c r="R7" s="601"/>
    </row>
    <row r="8" spans="1:18" ht="66" customHeight="1">
      <c r="A8" s="564"/>
      <c r="B8" s="565"/>
      <c r="C8" s="566"/>
      <c r="D8" s="567"/>
      <c r="E8" s="568"/>
      <c r="F8" s="547"/>
      <c r="G8" s="548"/>
      <c r="H8" s="548"/>
      <c r="I8" s="569"/>
      <c r="J8" s="570"/>
      <c r="K8" s="571"/>
      <c r="L8" s="549"/>
      <c r="M8" s="550"/>
      <c r="N8" s="548"/>
      <c r="O8" s="572"/>
      <c r="P8" s="569"/>
      <c r="Q8" s="573"/>
      <c r="R8" s="574"/>
    </row>
    <row r="9" spans="1:18" ht="66" customHeight="1">
      <c r="A9" s="564"/>
      <c r="B9" s="565"/>
      <c r="C9" s="566"/>
      <c r="D9" s="567"/>
      <c r="E9" s="568"/>
      <c r="F9" s="547"/>
      <c r="G9" s="548"/>
      <c r="H9" s="548"/>
      <c r="I9" s="569"/>
      <c r="J9" s="570"/>
      <c r="K9" s="571"/>
      <c r="L9" s="549"/>
      <c r="M9" s="550"/>
      <c r="N9" s="548"/>
      <c r="O9" s="572"/>
      <c r="P9" s="569"/>
      <c r="Q9" s="573"/>
      <c r="R9" s="574"/>
    </row>
    <row r="10" spans="1:18" ht="66" customHeight="1">
      <c r="A10" s="564"/>
      <c r="B10" s="565"/>
      <c r="C10" s="566"/>
      <c r="D10" s="567"/>
      <c r="E10" s="568"/>
      <c r="F10" s="547"/>
      <c r="G10" s="548"/>
      <c r="H10" s="548"/>
      <c r="I10" s="569"/>
      <c r="J10" s="570"/>
      <c r="K10" s="571"/>
      <c r="L10" s="549"/>
      <c r="M10" s="550"/>
      <c r="N10" s="548"/>
      <c r="O10" s="572"/>
      <c r="P10" s="569"/>
      <c r="Q10" s="573"/>
      <c r="R10" s="574"/>
    </row>
    <row r="11" spans="1:18" ht="66" customHeight="1">
      <c r="A11" s="564"/>
      <c r="B11" s="565"/>
      <c r="C11" s="566"/>
      <c r="D11" s="567"/>
      <c r="E11" s="568"/>
      <c r="F11" s="547"/>
      <c r="G11" s="548"/>
      <c r="H11" s="548"/>
      <c r="I11" s="569"/>
      <c r="J11" s="570"/>
      <c r="K11" s="571"/>
      <c r="L11" s="549"/>
      <c r="M11" s="550"/>
      <c r="N11" s="548"/>
      <c r="O11" s="572"/>
      <c r="P11" s="569"/>
      <c r="Q11" s="573"/>
      <c r="R11" s="574"/>
    </row>
    <row r="12" spans="1:18" ht="75" customHeight="1">
      <c r="A12" s="564"/>
      <c r="B12" s="565"/>
      <c r="C12" s="566"/>
      <c r="D12" s="567"/>
      <c r="E12" s="568"/>
      <c r="F12" s="547"/>
      <c r="G12" s="548"/>
      <c r="H12" s="548"/>
      <c r="I12" s="569"/>
      <c r="J12" s="570"/>
      <c r="K12" s="571"/>
      <c r="L12" s="549"/>
      <c r="M12" s="550"/>
      <c r="N12" s="548"/>
      <c r="O12" s="572"/>
      <c r="P12" s="569"/>
      <c r="Q12" s="573"/>
      <c r="R12" s="574"/>
    </row>
    <row r="13" spans="1:18" ht="66" customHeight="1">
      <c r="A13" s="564"/>
      <c r="B13" s="565"/>
      <c r="C13" s="566"/>
      <c r="D13" s="567"/>
      <c r="E13" s="568"/>
      <c r="F13" s="547"/>
      <c r="G13" s="548"/>
      <c r="H13" s="548"/>
      <c r="I13" s="569"/>
      <c r="J13" s="570"/>
      <c r="K13" s="571"/>
      <c r="L13" s="549"/>
      <c r="M13" s="550"/>
      <c r="N13" s="548"/>
      <c r="O13" s="572"/>
      <c r="P13" s="569"/>
      <c r="Q13" s="573"/>
      <c r="R13" s="574"/>
    </row>
    <row r="14" spans="1:18" ht="66" customHeight="1">
      <c r="A14" s="564"/>
      <c r="B14" s="565"/>
      <c r="C14" s="566"/>
      <c r="D14" s="567"/>
      <c r="E14" s="568"/>
      <c r="F14" s="547"/>
      <c r="G14" s="548"/>
      <c r="H14" s="548"/>
      <c r="I14" s="569"/>
      <c r="J14" s="570"/>
      <c r="K14" s="571"/>
      <c r="L14" s="549"/>
      <c r="M14" s="550"/>
      <c r="N14" s="548"/>
      <c r="O14" s="572"/>
      <c r="P14" s="569"/>
      <c r="Q14" s="573"/>
      <c r="R14" s="574"/>
    </row>
    <row r="15" spans="1:18" ht="66" customHeight="1">
      <c r="A15" s="564"/>
      <c r="B15" s="565"/>
      <c r="C15" s="566"/>
      <c r="D15" s="567"/>
      <c r="E15" s="568"/>
      <c r="F15" s="547"/>
      <c r="G15" s="548"/>
      <c r="H15" s="548"/>
      <c r="I15" s="569"/>
      <c r="J15" s="570"/>
      <c r="K15" s="571"/>
      <c r="L15" s="549"/>
      <c r="M15" s="550"/>
      <c r="N15" s="548"/>
      <c r="O15" s="572"/>
      <c r="P15" s="569"/>
      <c r="Q15" s="573"/>
      <c r="R15" s="574"/>
    </row>
    <row r="16" spans="1:18" ht="66" customHeight="1">
      <c r="A16" s="564"/>
      <c r="B16" s="565"/>
      <c r="C16" s="566"/>
      <c r="D16" s="567"/>
      <c r="E16" s="568"/>
      <c r="F16" s="547"/>
      <c r="G16" s="548"/>
      <c r="H16" s="548"/>
      <c r="I16" s="569"/>
      <c r="J16" s="570"/>
      <c r="K16" s="571"/>
      <c r="L16" s="549"/>
      <c r="M16" s="550"/>
      <c r="N16" s="548"/>
      <c r="O16" s="572"/>
      <c r="P16" s="569"/>
      <c r="Q16" s="573"/>
      <c r="R16" s="574"/>
    </row>
    <row r="17" spans="1:18" ht="66" customHeight="1">
      <c r="A17" s="564"/>
      <c r="B17" s="565"/>
      <c r="C17" s="566"/>
      <c r="D17" s="567"/>
      <c r="E17" s="568"/>
      <c r="F17" s="547"/>
      <c r="G17" s="548"/>
      <c r="H17" s="548"/>
      <c r="I17" s="569"/>
      <c r="J17" s="570"/>
      <c r="K17" s="571"/>
      <c r="L17" s="549"/>
      <c r="M17" s="550"/>
      <c r="N17" s="548"/>
      <c r="O17" s="572"/>
      <c r="P17" s="569"/>
      <c r="Q17" s="573"/>
      <c r="R17" s="574"/>
    </row>
    <row r="18" spans="1:18" ht="79.5" customHeight="1">
      <c r="A18" s="564"/>
      <c r="B18" s="565"/>
      <c r="C18" s="566"/>
      <c r="D18" s="567"/>
      <c r="E18" s="568"/>
      <c r="F18" s="547"/>
      <c r="G18" s="548"/>
      <c r="H18" s="548"/>
      <c r="I18" s="569"/>
      <c r="J18" s="570"/>
      <c r="K18" s="571"/>
      <c r="L18" s="549"/>
      <c r="M18" s="550"/>
      <c r="N18" s="548"/>
      <c r="O18" s="572"/>
      <c r="P18" s="569"/>
      <c r="Q18" s="573"/>
      <c r="R18" s="574"/>
    </row>
    <row r="19" spans="1:18" ht="79.5" customHeight="1">
      <c r="A19" s="564"/>
      <c r="B19" s="565"/>
      <c r="C19" s="566"/>
      <c r="D19" s="567"/>
      <c r="E19" s="568"/>
      <c r="F19" s="547"/>
      <c r="G19" s="548"/>
      <c r="H19" s="548"/>
      <c r="I19" s="569"/>
      <c r="J19" s="570"/>
      <c r="K19" s="571"/>
      <c r="L19" s="549"/>
      <c r="M19" s="550"/>
      <c r="N19" s="548"/>
      <c r="O19" s="572"/>
      <c r="P19" s="569"/>
      <c r="Q19" s="573"/>
      <c r="R19" s="574"/>
    </row>
    <row r="20" spans="1:18" ht="79.5" customHeight="1">
      <c r="A20" s="564"/>
      <c r="B20" s="565"/>
      <c r="C20" s="566"/>
      <c r="D20" s="567"/>
      <c r="E20" s="568"/>
      <c r="F20" s="547"/>
      <c r="G20" s="548"/>
      <c r="H20" s="548"/>
      <c r="I20" s="569"/>
      <c r="J20" s="570"/>
      <c r="K20" s="571"/>
      <c r="L20" s="549"/>
      <c r="M20" s="550"/>
      <c r="N20" s="548"/>
      <c r="O20" s="572"/>
      <c r="P20" s="569"/>
      <c r="Q20" s="573"/>
      <c r="R20" s="574"/>
    </row>
    <row r="21" spans="1:18">
      <c r="A21" s="401"/>
      <c r="B21" s="402"/>
      <c r="C21" s="402"/>
      <c r="D21" s="402"/>
      <c r="E21" s="402"/>
      <c r="F21" s="402"/>
      <c r="G21" s="402"/>
      <c r="H21" s="402"/>
      <c r="I21" s="465"/>
    </row>
  </sheetData>
  <mergeCells count="23">
    <mergeCell ref="A1:K1"/>
    <mergeCell ref="R6:R7"/>
    <mergeCell ref="J6:J7"/>
    <mergeCell ref="K6:K7"/>
    <mergeCell ref="L6:L7"/>
    <mergeCell ref="M6:M7"/>
    <mergeCell ref="N6:N7"/>
    <mergeCell ref="O6:O7"/>
    <mergeCell ref="I6:I7"/>
    <mergeCell ref="B2:D2"/>
    <mergeCell ref="B3:D3"/>
    <mergeCell ref="A5:D5"/>
    <mergeCell ref="E5:J5"/>
    <mergeCell ref="L5:R5"/>
    <mergeCell ref="B6:B7"/>
    <mergeCell ref="C6:C7"/>
    <mergeCell ref="P6:P7"/>
    <mergeCell ref="Q6:Q7"/>
    <mergeCell ref="D6:D7"/>
    <mergeCell ref="E6:E7"/>
    <mergeCell ref="F6:F7"/>
    <mergeCell ref="G6:G7"/>
    <mergeCell ref="H6:H7"/>
  </mergeCells>
  <phoneticPr fontId="1"/>
  <printOptions horizontalCentered="1"/>
  <pageMargins left="0.25" right="0.25" top="0.75" bottom="0.75" header="0.3" footer="0.3"/>
  <pageSetup paperSize="8" scale="52" fitToHeight="0" orientation="landscape" horizontalDpi="1200" verticalDpi="1200" r:id="rId1"/>
  <colBreaks count="1" manualBreakCount="1">
    <brk id="11"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U78"/>
  <sheetViews>
    <sheetView showGridLines="0" topLeftCell="A37" zoomScale="80" zoomScaleNormal="80" workbookViewId="0">
      <selection activeCell="O67" sqref="O67"/>
    </sheetView>
  </sheetViews>
  <sheetFormatPr defaultColWidth="3.7109375" defaultRowHeight="18" customHeight="1"/>
  <cols>
    <col min="1" max="1" width="3.7109375" style="176"/>
    <col min="2" max="2" width="11.140625" style="176" customWidth="1"/>
    <col min="3" max="3" width="19.28515625" style="176" customWidth="1"/>
    <col min="4" max="4" width="26.140625" style="176" customWidth="1"/>
    <col min="5" max="5" width="22.140625" style="176" customWidth="1"/>
    <col min="6" max="6" width="4.140625" style="176" customWidth="1"/>
    <col min="7" max="7" width="4.42578125" style="176" customWidth="1"/>
    <col min="8" max="9" width="3.7109375" style="176"/>
    <col min="10" max="10" width="17.7109375" style="176" customWidth="1"/>
    <col min="11" max="11" width="17.42578125" style="176" customWidth="1"/>
    <col min="12" max="12" width="13.140625" style="176" customWidth="1"/>
    <col min="13" max="13" width="21.140625" style="176" customWidth="1"/>
    <col min="14" max="14" width="17.85546875" style="176" customWidth="1"/>
    <col min="15" max="15" width="16.7109375" style="176" customWidth="1"/>
    <col min="16" max="16" width="18.42578125" style="176" customWidth="1"/>
    <col min="17" max="17" width="18" style="176" customWidth="1"/>
    <col min="18" max="16384" width="3.7109375" style="176"/>
  </cols>
  <sheetData>
    <row r="1" spans="2:18" ht="18" customHeight="1">
      <c r="B1" s="621" t="s">
        <v>225</v>
      </c>
      <c r="C1" s="621"/>
      <c r="D1" s="175" t="s">
        <v>60</v>
      </c>
      <c r="E1" s="622">
        <f>【様式1】実施計画書!B2</f>
        <v>0</v>
      </c>
      <c r="F1" s="623"/>
      <c r="G1" s="623"/>
      <c r="H1" s="623"/>
      <c r="I1" s="623"/>
      <c r="J1" s="623"/>
    </row>
    <row r="2" spans="2:18" ht="18" customHeight="1">
      <c r="B2" s="624" t="s">
        <v>226</v>
      </c>
      <c r="C2" s="625"/>
      <c r="D2" s="625"/>
      <c r="E2" s="625"/>
      <c r="F2" s="625"/>
      <c r="G2" s="625"/>
      <c r="H2" s="625"/>
      <c r="I2" s="625"/>
      <c r="J2" s="625"/>
      <c r="K2" s="625"/>
      <c r="L2" s="177"/>
      <c r="M2" s="177"/>
      <c r="N2" s="177"/>
      <c r="O2" s="177"/>
      <c r="P2" s="178"/>
      <c r="Q2" s="177"/>
      <c r="R2" s="177"/>
    </row>
    <row r="3" spans="2:18" ht="18" customHeight="1">
      <c r="B3" s="625"/>
      <c r="C3" s="625"/>
      <c r="D3" s="625"/>
      <c r="E3" s="625"/>
      <c r="F3" s="625"/>
      <c r="G3" s="625"/>
      <c r="H3" s="625"/>
      <c r="I3" s="625"/>
      <c r="J3" s="625"/>
      <c r="K3" s="625"/>
      <c r="L3" s="177"/>
      <c r="M3" s="177"/>
      <c r="N3" s="177"/>
      <c r="O3" s="177"/>
      <c r="P3" s="178"/>
      <c r="Q3" s="177"/>
      <c r="R3" s="177"/>
    </row>
    <row r="4" spans="2:18" ht="18" customHeight="1" thickBot="1">
      <c r="B4" s="625"/>
      <c r="C4" s="625"/>
      <c r="D4" s="625"/>
      <c r="E4" s="625"/>
      <c r="F4" s="625"/>
      <c r="G4" s="625"/>
      <c r="H4" s="625"/>
      <c r="I4" s="625"/>
      <c r="J4" s="625"/>
      <c r="K4" s="625"/>
      <c r="L4" s="179" t="s">
        <v>85</v>
      </c>
      <c r="M4" s="179"/>
      <c r="N4" s="179"/>
      <c r="O4" s="179"/>
      <c r="P4" s="179"/>
      <c r="Q4" s="179"/>
      <c r="R4" s="177"/>
    </row>
    <row r="5" spans="2:18" ht="18" customHeight="1" thickBot="1">
      <c r="B5" s="180" t="s">
        <v>86</v>
      </c>
      <c r="K5" s="178"/>
      <c r="L5" s="626" t="s">
        <v>87</v>
      </c>
      <c r="M5" s="627"/>
      <c r="N5" s="626" t="s">
        <v>88</v>
      </c>
      <c r="O5" s="627"/>
      <c r="P5" s="628" t="s">
        <v>89</v>
      </c>
      <c r="Q5" s="646" t="s">
        <v>90</v>
      </c>
      <c r="R5" s="177"/>
    </row>
    <row r="6" spans="2:18" ht="18" customHeight="1" thickBot="1">
      <c r="B6" s="648"/>
      <c r="C6" s="649"/>
      <c r="D6" s="181" t="s">
        <v>91</v>
      </c>
      <c r="E6" s="648" t="s">
        <v>92</v>
      </c>
      <c r="F6" s="649"/>
      <c r="G6" s="650" t="s">
        <v>90</v>
      </c>
      <c r="H6" s="650"/>
      <c r="I6" s="650"/>
      <c r="J6" s="649"/>
      <c r="L6" s="182" t="s">
        <v>93</v>
      </c>
      <c r="M6" s="183" t="s">
        <v>94</v>
      </c>
      <c r="N6" s="630" t="s">
        <v>95</v>
      </c>
      <c r="O6" s="631"/>
      <c r="P6" s="629"/>
      <c r="Q6" s="647"/>
    </row>
    <row r="7" spans="2:18" ht="18" customHeight="1">
      <c r="B7" s="651" t="s">
        <v>96</v>
      </c>
      <c r="C7" s="652"/>
      <c r="D7" s="184">
        <f>SUM(N14:O14)</f>
        <v>0</v>
      </c>
      <c r="E7" s="653"/>
      <c r="F7" s="654"/>
      <c r="G7" s="655"/>
      <c r="H7" s="655"/>
      <c r="I7" s="655"/>
      <c r="J7" s="656"/>
      <c r="L7" s="657" t="s">
        <v>97</v>
      </c>
      <c r="M7" s="185" t="s">
        <v>218</v>
      </c>
      <c r="N7" s="707">
        <f>D25</f>
        <v>0</v>
      </c>
      <c r="O7" s="708"/>
      <c r="P7" s="405"/>
      <c r="Q7" s="406"/>
    </row>
    <row r="8" spans="2:18" ht="21.2" customHeight="1">
      <c r="B8" s="660" t="s">
        <v>98</v>
      </c>
      <c r="C8" s="661"/>
      <c r="D8" s="187">
        <f>SUM(N28:O28)</f>
        <v>0</v>
      </c>
      <c r="E8" s="662"/>
      <c r="F8" s="663"/>
      <c r="G8" s="632"/>
      <c r="H8" s="632"/>
      <c r="I8" s="632"/>
      <c r="J8" s="633"/>
      <c r="L8" s="658"/>
      <c r="M8" s="508" t="s">
        <v>219</v>
      </c>
      <c r="N8" s="713">
        <f>D31+D19</f>
        <v>0</v>
      </c>
      <c r="O8" s="714"/>
      <c r="P8" s="509"/>
      <c r="Q8" s="510"/>
    </row>
    <row r="9" spans="2:18" ht="21.2" customHeight="1" thickBot="1">
      <c r="B9" s="634" t="s">
        <v>100</v>
      </c>
      <c r="C9" s="635"/>
      <c r="D9" s="191">
        <f>N29</f>
        <v>0</v>
      </c>
      <c r="E9" s="636"/>
      <c r="F9" s="637"/>
      <c r="G9" s="638"/>
      <c r="H9" s="638"/>
      <c r="I9" s="638"/>
      <c r="J9" s="639"/>
      <c r="L9" s="658"/>
      <c r="M9" s="188" t="s">
        <v>99</v>
      </c>
      <c r="N9" s="709">
        <f>SUMIF($B$34:$B$108,M9,$K$34:$K$108)</f>
        <v>0</v>
      </c>
      <c r="O9" s="710"/>
      <c r="P9" s="407"/>
      <c r="Q9" s="408"/>
    </row>
    <row r="10" spans="2:18" ht="21.2" customHeight="1" thickTop="1">
      <c r="B10" s="640" t="s">
        <v>102</v>
      </c>
      <c r="C10" s="641"/>
      <c r="D10" s="193">
        <f>SUM(D7:D9)</f>
        <v>0</v>
      </c>
      <c r="E10" s="642"/>
      <c r="F10" s="643"/>
      <c r="G10" s="644"/>
      <c r="H10" s="644"/>
      <c r="I10" s="644"/>
      <c r="J10" s="645"/>
      <c r="L10" s="658"/>
      <c r="M10" s="192" t="s">
        <v>101</v>
      </c>
      <c r="N10" s="711">
        <f>SUMIF($B$34:$B$108,M10,$K$34:$K$108)</f>
        <v>0</v>
      </c>
      <c r="O10" s="712"/>
      <c r="P10" s="407"/>
      <c r="Q10" s="408"/>
    </row>
    <row r="11" spans="2:18" ht="21.2" customHeight="1" thickBot="1">
      <c r="B11" s="634" t="s">
        <v>104</v>
      </c>
      <c r="C11" s="635"/>
      <c r="D11" s="191">
        <f>N31</f>
        <v>0</v>
      </c>
      <c r="E11" s="636"/>
      <c r="F11" s="637"/>
      <c r="G11" s="638"/>
      <c r="H11" s="638"/>
      <c r="I11" s="638"/>
      <c r="J11" s="639"/>
      <c r="L11" s="658"/>
      <c r="M11" s="192" t="s">
        <v>103</v>
      </c>
      <c r="N11" s="711">
        <f>SUMIF($B$34:$B$108,M11,$K$34:$K$108)</f>
        <v>0</v>
      </c>
      <c r="O11" s="712"/>
      <c r="P11" s="409"/>
      <c r="Q11" s="408"/>
    </row>
    <row r="12" spans="2:18" ht="21.2" customHeight="1" thickTop="1" thickBot="1">
      <c r="B12" s="664" t="s">
        <v>105</v>
      </c>
      <c r="C12" s="665"/>
      <c r="D12" s="194">
        <f>D10-D11</f>
        <v>0</v>
      </c>
      <c r="E12" s="666"/>
      <c r="F12" s="667"/>
      <c r="G12" s="668"/>
      <c r="H12" s="668"/>
      <c r="I12" s="668"/>
      <c r="J12" s="669"/>
      <c r="L12" s="658"/>
      <c r="M12" s="403" t="s">
        <v>242</v>
      </c>
      <c r="N12" s="711">
        <f>SUMIF($B$34:$B$108,M12,$K$34:$K$108)</f>
        <v>0</v>
      </c>
      <c r="O12" s="712"/>
      <c r="P12" s="407"/>
      <c r="Q12" s="408"/>
    </row>
    <row r="13" spans="2:18" ht="21.2" customHeight="1" thickBot="1">
      <c r="L13" s="658"/>
      <c r="M13" s="195" t="s">
        <v>106</v>
      </c>
      <c r="N13" s="715">
        <f>SUMIF($B$34:$B$108,M13,$K$34:$K$108)</f>
        <v>0</v>
      </c>
      <c r="O13" s="716"/>
      <c r="P13" s="410"/>
      <c r="Q13" s="411"/>
    </row>
    <row r="14" spans="2:18" ht="21.2" customHeight="1" thickTop="1" thickBot="1">
      <c r="L14" s="659"/>
      <c r="M14" s="198" t="s">
        <v>107</v>
      </c>
      <c r="N14" s="717">
        <f>SUM(N7:N13)</f>
        <v>0</v>
      </c>
      <c r="O14" s="718"/>
      <c r="P14" s="412"/>
      <c r="Q14" s="413"/>
    </row>
    <row r="15" spans="2:18" ht="18" customHeight="1" thickBot="1">
      <c r="B15" s="179" t="s">
        <v>239</v>
      </c>
      <c r="C15" s="179"/>
      <c r="D15" s="180"/>
      <c r="E15" s="179"/>
      <c r="F15" s="179"/>
      <c r="G15" s="681" t="s">
        <v>115</v>
      </c>
      <c r="H15" s="681"/>
      <c r="I15" s="681"/>
      <c r="J15" s="681"/>
      <c r="L15" s="704" t="s">
        <v>108</v>
      </c>
      <c r="M15" s="201" t="s">
        <v>109</v>
      </c>
      <c r="N15" s="719">
        <f>SUMIF($B$34:$B$108,M15,$K$34:$K$108)</f>
        <v>0</v>
      </c>
      <c r="O15" s="720"/>
      <c r="P15" s="414"/>
      <c r="Q15" s="415"/>
    </row>
    <row r="16" spans="2:18" ht="21.2" customHeight="1" thickBot="1">
      <c r="B16" s="670" t="s">
        <v>117</v>
      </c>
      <c r="C16" s="671"/>
      <c r="D16" s="210" t="s">
        <v>118</v>
      </c>
      <c r="E16" s="210" t="s">
        <v>119</v>
      </c>
      <c r="F16" s="682" t="s">
        <v>120</v>
      </c>
      <c r="G16" s="682"/>
      <c r="H16" s="682"/>
      <c r="I16" s="682"/>
      <c r="J16" s="211" t="s">
        <v>121</v>
      </c>
      <c r="L16" s="705"/>
      <c r="M16" s="203" t="s">
        <v>220</v>
      </c>
      <c r="N16" s="721">
        <f t="shared" ref="N16:N27" si="0">J53</f>
        <v>0</v>
      </c>
      <c r="O16" s="722"/>
      <c r="P16" s="416"/>
      <c r="Q16" s="417"/>
    </row>
    <row r="17" spans="2:21" ht="21.2" customHeight="1">
      <c r="B17" s="672"/>
      <c r="C17" s="673"/>
      <c r="D17" s="212"/>
      <c r="E17" s="440"/>
      <c r="F17" s="678"/>
      <c r="G17" s="678"/>
      <c r="H17" s="678"/>
      <c r="I17" s="678"/>
      <c r="J17" s="441"/>
      <c r="L17" s="705"/>
      <c r="M17" s="329" t="s">
        <v>221</v>
      </c>
      <c r="N17" s="711">
        <f t="shared" si="0"/>
        <v>0</v>
      </c>
      <c r="O17" s="712"/>
      <c r="P17" s="418"/>
      <c r="Q17" s="419"/>
    </row>
    <row r="18" spans="2:21" ht="21.2" customHeight="1" thickBot="1">
      <c r="B18" s="674"/>
      <c r="C18" s="675"/>
      <c r="D18" s="215"/>
      <c r="E18" s="442"/>
      <c r="F18" s="679"/>
      <c r="G18" s="679"/>
      <c r="H18" s="679"/>
      <c r="I18" s="679"/>
      <c r="J18" s="443"/>
      <c r="L18" s="705"/>
      <c r="M18" s="188" t="s">
        <v>243</v>
      </c>
      <c r="N18" s="711">
        <f t="shared" si="0"/>
        <v>0</v>
      </c>
      <c r="O18" s="712"/>
      <c r="P18" s="418"/>
      <c r="Q18" s="419"/>
    </row>
    <row r="19" spans="2:21" ht="21.2" customHeight="1" thickTop="1" thickBot="1">
      <c r="B19" s="683"/>
      <c r="C19" s="684"/>
      <c r="D19" s="216">
        <f>SUM(D17:D18)</f>
        <v>0</v>
      </c>
      <c r="E19" s="217"/>
      <c r="F19" s="680"/>
      <c r="G19" s="680"/>
      <c r="H19" s="680"/>
      <c r="I19" s="680"/>
      <c r="J19" s="218"/>
      <c r="L19" s="705"/>
      <c r="M19" s="328" t="s">
        <v>222</v>
      </c>
      <c r="N19" s="713">
        <f t="shared" si="0"/>
        <v>0</v>
      </c>
      <c r="O19" s="714"/>
      <c r="P19" s="420"/>
      <c r="Q19" s="421"/>
    </row>
    <row r="20" spans="2:21" ht="18" customHeight="1">
      <c r="B20" s="180"/>
      <c r="L20" s="705"/>
      <c r="M20" s="203" t="s">
        <v>113</v>
      </c>
      <c r="N20" s="721">
        <f t="shared" si="0"/>
        <v>0</v>
      </c>
      <c r="O20" s="722"/>
      <c r="P20" s="416"/>
      <c r="Q20" s="417"/>
    </row>
    <row r="21" spans="2:21" ht="18" customHeight="1" thickBot="1">
      <c r="B21" s="179" t="s">
        <v>114</v>
      </c>
      <c r="C21" s="179"/>
      <c r="D21" s="180"/>
      <c r="E21" s="179"/>
      <c r="F21" s="179"/>
      <c r="G21" s="681" t="s">
        <v>115</v>
      </c>
      <c r="H21" s="681"/>
      <c r="I21" s="681"/>
      <c r="J21" s="681"/>
      <c r="L21" s="705"/>
      <c r="M21" s="192" t="s">
        <v>123</v>
      </c>
      <c r="N21" s="711">
        <f t="shared" si="0"/>
        <v>0</v>
      </c>
      <c r="O21" s="712"/>
      <c r="P21" s="418"/>
      <c r="Q21" s="419"/>
    </row>
    <row r="22" spans="2:21" ht="18" customHeight="1" thickBot="1">
      <c r="B22" s="670" t="s">
        <v>117</v>
      </c>
      <c r="C22" s="671"/>
      <c r="D22" s="210" t="s">
        <v>118</v>
      </c>
      <c r="E22" s="210" t="s">
        <v>119</v>
      </c>
      <c r="F22" s="682" t="s">
        <v>120</v>
      </c>
      <c r="G22" s="682"/>
      <c r="H22" s="682"/>
      <c r="I22" s="682"/>
      <c r="J22" s="211" t="s">
        <v>121</v>
      </c>
      <c r="L22" s="705"/>
      <c r="M22" s="192" t="s">
        <v>116</v>
      </c>
      <c r="N22" s="711">
        <f t="shared" si="0"/>
        <v>0</v>
      </c>
      <c r="O22" s="712"/>
      <c r="P22" s="418"/>
      <c r="Q22" s="419"/>
    </row>
    <row r="23" spans="2:21" ht="18" customHeight="1">
      <c r="B23" s="672"/>
      <c r="C23" s="673"/>
      <c r="D23" s="212"/>
      <c r="E23" s="440"/>
      <c r="F23" s="678"/>
      <c r="G23" s="678"/>
      <c r="H23" s="678"/>
      <c r="I23" s="678"/>
      <c r="J23" s="441"/>
      <c r="L23" s="705"/>
      <c r="M23" s="201" t="s">
        <v>122</v>
      </c>
      <c r="N23" s="713">
        <f t="shared" si="0"/>
        <v>0</v>
      </c>
      <c r="O23" s="714"/>
      <c r="P23" s="422"/>
      <c r="Q23" s="415"/>
    </row>
    <row r="24" spans="2:21" ht="18" customHeight="1" thickBot="1">
      <c r="B24" s="674"/>
      <c r="C24" s="675"/>
      <c r="D24" s="215"/>
      <c r="E24" s="442"/>
      <c r="F24" s="679"/>
      <c r="G24" s="679"/>
      <c r="H24" s="679"/>
      <c r="I24" s="679"/>
      <c r="J24" s="443"/>
      <c r="L24" s="705"/>
      <c r="M24" s="203" t="s">
        <v>124</v>
      </c>
      <c r="N24" s="721">
        <f t="shared" si="0"/>
        <v>0</v>
      </c>
      <c r="O24" s="722"/>
      <c r="P24" s="416"/>
      <c r="Q24" s="417"/>
    </row>
    <row r="25" spans="2:21" ht="18" customHeight="1" thickTop="1" thickBot="1">
      <c r="B25" s="683"/>
      <c r="C25" s="684"/>
      <c r="D25" s="216">
        <f>SUM(D23:D24)</f>
        <v>0</v>
      </c>
      <c r="E25" s="217"/>
      <c r="F25" s="680"/>
      <c r="G25" s="680"/>
      <c r="H25" s="680"/>
      <c r="I25" s="680"/>
      <c r="J25" s="218"/>
      <c r="L25" s="705"/>
      <c r="M25" s="192" t="s">
        <v>127</v>
      </c>
      <c r="N25" s="711">
        <f t="shared" si="0"/>
        <v>0</v>
      </c>
      <c r="O25" s="712"/>
      <c r="P25" s="418"/>
      <c r="Q25" s="423"/>
    </row>
    <row r="26" spans="2:21" ht="18" customHeight="1">
      <c r="B26" s="179"/>
      <c r="C26" s="179"/>
      <c r="D26" s="180"/>
      <c r="E26" s="179"/>
      <c r="F26" s="179"/>
      <c r="G26" s="179"/>
      <c r="H26" s="179"/>
      <c r="I26" s="179"/>
      <c r="J26" s="179"/>
      <c r="L26" s="705"/>
      <c r="M26" s="192" t="s">
        <v>125</v>
      </c>
      <c r="N26" s="711">
        <f t="shared" si="0"/>
        <v>0</v>
      </c>
      <c r="O26" s="712"/>
      <c r="P26" s="418"/>
      <c r="Q26" s="423"/>
    </row>
    <row r="27" spans="2:21" ht="18" customHeight="1" thickBot="1">
      <c r="B27" s="179" t="s">
        <v>126</v>
      </c>
      <c r="C27" s="220"/>
      <c r="D27" s="220"/>
      <c r="E27" s="220"/>
      <c r="F27" s="220"/>
      <c r="G27" s="681" t="s">
        <v>115</v>
      </c>
      <c r="H27" s="681"/>
      <c r="I27" s="681"/>
      <c r="J27" s="681"/>
      <c r="K27" s="221"/>
      <c r="L27" s="705"/>
      <c r="M27" s="222" t="s">
        <v>165</v>
      </c>
      <c r="N27" s="723">
        <f t="shared" si="0"/>
        <v>0</v>
      </c>
      <c r="O27" s="724"/>
      <c r="P27" s="424"/>
      <c r="Q27" s="425"/>
    </row>
    <row r="28" spans="2:21" ht="18" customHeight="1" thickTop="1" thickBot="1">
      <c r="B28" s="670" t="s">
        <v>117</v>
      </c>
      <c r="C28" s="671"/>
      <c r="D28" s="210" t="s">
        <v>118</v>
      </c>
      <c r="E28" s="210" t="s">
        <v>119</v>
      </c>
      <c r="F28" s="682" t="s">
        <v>120</v>
      </c>
      <c r="G28" s="682"/>
      <c r="H28" s="682"/>
      <c r="I28" s="682"/>
      <c r="J28" s="211" t="s">
        <v>121</v>
      </c>
      <c r="K28" s="221"/>
      <c r="L28" s="706"/>
      <c r="M28" s="225" t="s">
        <v>107</v>
      </c>
      <c r="N28" s="733">
        <f>SUM(N15:N27)</f>
        <v>0</v>
      </c>
      <c r="O28" s="734"/>
      <c r="P28" s="426"/>
      <c r="Q28" s="427"/>
    </row>
    <row r="29" spans="2:21" ht="18" customHeight="1" thickTop="1">
      <c r="B29" s="672"/>
      <c r="C29" s="673"/>
      <c r="D29" s="212"/>
      <c r="E29" s="440"/>
      <c r="F29" s="678"/>
      <c r="G29" s="678"/>
      <c r="H29" s="678"/>
      <c r="I29" s="678"/>
      <c r="J29" s="441"/>
      <c r="K29" s="221"/>
      <c r="L29" s="228" t="s">
        <v>128</v>
      </c>
      <c r="M29" s="229"/>
      <c r="N29" s="729">
        <f>ROUNDDOWN((SUM(N28:O28,N14:O14))*0.1,0)</f>
        <v>0</v>
      </c>
      <c r="O29" s="730"/>
      <c r="P29" s="428"/>
      <c r="Q29" s="429"/>
      <c r="R29" s="221"/>
      <c r="S29" s="221"/>
      <c r="T29" s="221"/>
      <c r="U29" s="221"/>
    </row>
    <row r="30" spans="2:21" ht="18" customHeight="1" thickBot="1">
      <c r="B30" s="725"/>
      <c r="C30" s="726"/>
      <c r="D30" s="215"/>
      <c r="E30" s="442"/>
      <c r="F30" s="679"/>
      <c r="G30" s="679"/>
      <c r="H30" s="679"/>
      <c r="I30" s="679"/>
      <c r="J30" s="443"/>
      <c r="K30" s="221"/>
      <c r="L30" s="232" t="s">
        <v>129</v>
      </c>
      <c r="M30" s="233"/>
      <c r="N30" s="731">
        <f>SUM(N14:O14,N28:O28,N29)</f>
        <v>0</v>
      </c>
      <c r="O30" s="732"/>
      <c r="P30" s="430"/>
      <c r="Q30" s="431"/>
      <c r="R30" s="221"/>
      <c r="S30" s="221"/>
      <c r="T30" s="221"/>
      <c r="U30" s="221"/>
    </row>
    <row r="31" spans="2:21" ht="18" customHeight="1" thickTop="1" thickBot="1">
      <c r="B31" s="727"/>
      <c r="C31" s="728"/>
      <c r="D31" s="216">
        <f>SUM(D29:D30)</f>
        <v>0</v>
      </c>
      <c r="E31" s="217"/>
      <c r="F31" s="680"/>
      <c r="G31" s="680"/>
      <c r="H31" s="680"/>
      <c r="I31" s="680"/>
      <c r="J31" s="218"/>
      <c r="K31" s="221"/>
      <c r="L31" s="232" t="s">
        <v>130</v>
      </c>
      <c r="M31" s="233"/>
      <c r="N31" s="699">
        <v>0</v>
      </c>
      <c r="O31" s="700"/>
      <c r="P31" s="430"/>
      <c r="Q31" s="431"/>
      <c r="R31" s="221"/>
      <c r="S31" s="221"/>
      <c r="T31" s="221"/>
      <c r="U31" s="221"/>
    </row>
    <row r="32" spans="2:21" ht="18" customHeight="1" thickBot="1">
      <c r="K32" s="221"/>
      <c r="L32" s="453" t="s">
        <v>131</v>
      </c>
      <c r="M32" s="454"/>
      <c r="N32" s="701">
        <f>N30-N31</f>
        <v>0</v>
      </c>
      <c r="O32" s="702"/>
      <c r="P32" s="432"/>
      <c r="Q32" s="433"/>
    </row>
    <row r="33" spans="2:17" ht="18" customHeight="1" thickBot="1">
      <c r="B33" s="179" t="s">
        <v>132</v>
      </c>
      <c r="C33" s="179"/>
      <c r="D33" s="180"/>
      <c r="E33" s="179"/>
      <c r="F33" s="179"/>
      <c r="G33" s="179"/>
      <c r="H33" s="179"/>
      <c r="I33" s="179"/>
      <c r="J33" s="179"/>
      <c r="K33" s="179"/>
      <c r="L33" s="179"/>
      <c r="M33" s="179"/>
      <c r="N33" s="179"/>
      <c r="O33" s="455" t="s">
        <v>115</v>
      </c>
      <c r="P33" s="455"/>
      <c r="Q33" s="455"/>
    </row>
    <row r="34" spans="2:17" s="243" customFormat="1" ht="18" customHeight="1" thickBot="1">
      <c r="B34" s="753" t="s">
        <v>216</v>
      </c>
      <c r="C34" s="754"/>
      <c r="D34" s="240" t="s">
        <v>133</v>
      </c>
      <c r="E34" s="239" t="s">
        <v>134</v>
      </c>
      <c r="F34" s="703" t="s">
        <v>1</v>
      </c>
      <c r="G34" s="703"/>
      <c r="H34" s="703" t="s">
        <v>2</v>
      </c>
      <c r="I34" s="703"/>
      <c r="J34" s="210" t="s">
        <v>3</v>
      </c>
      <c r="K34" s="210" t="s">
        <v>4</v>
      </c>
      <c r="L34" s="241" t="s">
        <v>119</v>
      </c>
      <c r="M34" s="241" t="s">
        <v>120</v>
      </c>
      <c r="N34" s="211" t="s">
        <v>121</v>
      </c>
      <c r="O34" s="240" t="s">
        <v>135</v>
      </c>
      <c r="P34" s="242"/>
      <c r="Q34" s="242" t="s">
        <v>136</v>
      </c>
    </row>
    <row r="35" spans="2:17" s="243" customFormat="1" ht="18" customHeight="1">
      <c r="B35" s="685"/>
      <c r="C35" s="686"/>
      <c r="D35" s="253"/>
      <c r="E35" s="254"/>
      <c r="F35" s="261"/>
      <c r="G35" s="262"/>
      <c r="H35" s="261"/>
      <c r="I35" s="264"/>
      <c r="J35" s="255"/>
      <c r="K35" s="248">
        <f>F35*H35*J35</f>
        <v>0</v>
      </c>
      <c r="L35" s="555"/>
      <c r="M35" s="555"/>
      <c r="N35" s="556"/>
      <c r="O35" s="434"/>
      <c r="P35" s="435"/>
      <c r="Q35" s="504"/>
    </row>
    <row r="36" spans="2:17" ht="18" customHeight="1">
      <c r="B36" s="676"/>
      <c r="C36" s="677"/>
      <c r="D36" s="253"/>
      <c r="E36" s="265"/>
      <c r="F36" s="266"/>
      <c r="G36" s="246"/>
      <c r="H36" s="266"/>
      <c r="I36" s="246"/>
      <c r="J36" s="267"/>
      <c r="K36" s="256">
        <f t="shared" ref="K36:K48" si="1">F36*H36*J36</f>
        <v>0</v>
      </c>
      <c r="L36" s="557"/>
      <c r="M36" s="557"/>
      <c r="N36" s="558"/>
      <c r="O36" s="436"/>
      <c r="P36" s="437"/>
      <c r="Q36" s="505"/>
    </row>
    <row r="37" spans="2:17" ht="18" customHeight="1">
      <c r="B37" s="676"/>
      <c r="C37" s="677"/>
      <c r="D37" s="253"/>
      <c r="E37" s="254"/>
      <c r="F37" s="266"/>
      <c r="G37" s="246"/>
      <c r="H37" s="266"/>
      <c r="I37" s="246"/>
      <c r="J37" s="269"/>
      <c r="K37" s="256">
        <f t="shared" si="1"/>
        <v>0</v>
      </c>
      <c r="L37" s="557"/>
      <c r="M37" s="557"/>
      <c r="N37" s="558"/>
      <c r="O37" s="436"/>
      <c r="P37" s="437"/>
      <c r="Q37" s="505"/>
    </row>
    <row r="38" spans="2:17" ht="18" customHeight="1">
      <c r="B38" s="676"/>
      <c r="C38" s="677"/>
      <c r="D38" s="253"/>
      <c r="E38" s="254"/>
      <c r="F38" s="245"/>
      <c r="G38" s="246"/>
      <c r="H38" s="245"/>
      <c r="I38" s="246"/>
      <c r="J38" s="247"/>
      <c r="K38" s="256">
        <f t="shared" si="1"/>
        <v>0</v>
      </c>
      <c r="L38" s="557"/>
      <c r="M38" s="557"/>
      <c r="N38" s="558"/>
      <c r="O38" s="436"/>
      <c r="P38" s="437"/>
      <c r="Q38" s="505"/>
    </row>
    <row r="39" spans="2:17" ht="18" customHeight="1">
      <c r="B39" s="676"/>
      <c r="C39" s="677"/>
      <c r="D39" s="253"/>
      <c r="E39" s="265"/>
      <c r="F39" s="245"/>
      <c r="G39" s="246"/>
      <c r="H39" s="245"/>
      <c r="I39" s="246"/>
      <c r="J39" s="247"/>
      <c r="K39" s="268">
        <f t="shared" si="1"/>
        <v>0</v>
      </c>
      <c r="L39" s="555"/>
      <c r="M39" s="557"/>
      <c r="N39" s="558"/>
      <c r="O39" s="436"/>
      <c r="P39" s="437"/>
      <c r="Q39" s="504"/>
    </row>
    <row r="40" spans="2:17" ht="18" customHeight="1">
      <c r="B40" s="676"/>
      <c r="C40" s="677"/>
      <c r="D40" s="253"/>
      <c r="E40" s="254"/>
      <c r="F40" s="245"/>
      <c r="G40" s="246"/>
      <c r="H40" s="245"/>
      <c r="I40" s="246"/>
      <c r="J40" s="247"/>
      <c r="K40" s="270">
        <f t="shared" si="1"/>
        <v>0</v>
      </c>
      <c r="L40" s="557"/>
      <c r="M40" s="557"/>
      <c r="N40" s="558"/>
      <c r="O40" s="436"/>
      <c r="P40" s="437"/>
      <c r="Q40" s="505"/>
    </row>
    <row r="41" spans="2:17" ht="18" customHeight="1">
      <c r="B41" s="676"/>
      <c r="C41" s="677"/>
      <c r="D41" s="253"/>
      <c r="E41" s="265"/>
      <c r="F41" s="245"/>
      <c r="G41" s="246"/>
      <c r="H41" s="245"/>
      <c r="I41" s="246"/>
      <c r="J41" s="247"/>
      <c r="K41" s="270">
        <f t="shared" si="1"/>
        <v>0</v>
      </c>
      <c r="L41" s="557"/>
      <c r="M41" s="559"/>
      <c r="N41" s="558"/>
      <c r="O41" s="436"/>
      <c r="P41" s="437"/>
      <c r="Q41" s="505"/>
    </row>
    <row r="42" spans="2:17" ht="18" customHeight="1">
      <c r="B42" s="676"/>
      <c r="C42" s="677"/>
      <c r="D42" s="253"/>
      <c r="E42" s="265"/>
      <c r="F42" s="245"/>
      <c r="G42" s="246"/>
      <c r="H42" s="245"/>
      <c r="I42" s="246"/>
      <c r="J42" s="247"/>
      <c r="K42" s="270">
        <f t="shared" si="1"/>
        <v>0</v>
      </c>
      <c r="L42" s="557"/>
      <c r="M42" s="559"/>
      <c r="N42" s="558"/>
      <c r="O42" s="436"/>
      <c r="P42" s="437"/>
      <c r="Q42" s="505"/>
    </row>
    <row r="43" spans="2:17" ht="18" customHeight="1">
      <c r="B43" s="502"/>
      <c r="C43" s="503"/>
      <c r="D43" s="253"/>
      <c r="E43" s="265"/>
      <c r="F43" s="245"/>
      <c r="G43" s="246"/>
      <c r="H43" s="245"/>
      <c r="I43" s="507"/>
      <c r="J43" s="247"/>
      <c r="K43" s="270">
        <f t="shared" si="1"/>
        <v>0</v>
      </c>
      <c r="L43" s="557"/>
      <c r="M43" s="559"/>
      <c r="N43" s="558"/>
      <c r="O43" s="436"/>
      <c r="P43" s="437"/>
      <c r="Q43" s="505"/>
    </row>
    <row r="44" spans="2:17" ht="18" customHeight="1">
      <c r="B44" s="676"/>
      <c r="C44" s="677"/>
      <c r="D44" s="253"/>
      <c r="E44" s="265"/>
      <c r="F44" s="245"/>
      <c r="G44" s="246"/>
      <c r="H44" s="245"/>
      <c r="I44" s="246"/>
      <c r="J44" s="247"/>
      <c r="K44" s="270">
        <f t="shared" si="1"/>
        <v>0</v>
      </c>
      <c r="L44" s="557"/>
      <c r="M44" s="555"/>
      <c r="N44" s="558"/>
      <c r="O44" s="436"/>
      <c r="P44" s="437"/>
      <c r="Q44" s="505"/>
    </row>
    <row r="45" spans="2:17" ht="18" customHeight="1">
      <c r="B45" s="676"/>
      <c r="C45" s="677"/>
      <c r="D45" s="253"/>
      <c r="E45" s="265"/>
      <c r="F45" s="245"/>
      <c r="G45" s="246"/>
      <c r="H45" s="245"/>
      <c r="I45" s="246"/>
      <c r="J45" s="247"/>
      <c r="K45" s="248">
        <f t="shared" si="1"/>
        <v>0</v>
      </c>
      <c r="L45" s="555"/>
      <c r="M45" s="555"/>
      <c r="N45" s="558"/>
      <c r="O45" s="436"/>
      <c r="P45" s="437"/>
      <c r="Q45" s="504"/>
    </row>
    <row r="46" spans="2:17" ht="18" customHeight="1">
      <c r="B46" s="676"/>
      <c r="C46" s="677"/>
      <c r="D46" s="253"/>
      <c r="E46" s="265"/>
      <c r="F46" s="245"/>
      <c r="G46" s="246"/>
      <c r="H46" s="245"/>
      <c r="I46" s="246"/>
      <c r="J46" s="247"/>
      <c r="K46" s="256">
        <f t="shared" si="1"/>
        <v>0</v>
      </c>
      <c r="L46" s="557"/>
      <c r="M46" s="555"/>
      <c r="N46" s="558"/>
      <c r="O46" s="436"/>
      <c r="P46" s="437"/>
      <c r="Q46" s="504"/>
    </row>
    <row r="47" spans="2:17" ht="18" customHeight="1">
      <c r="B47" s="676"/>
      <c r="C47" s="677"/>
      <c r="D47" s="253"/>
      <c r="E47" s="254"/>
      <c r="F47" s="245"/>
      <c r="G47" s="246"/>
      <c r="H47" s="245"/>
      <c r="I47" s="246"/>
      <c r="J47" s="247"/>
      <c r="K47" s="256">
        <f t="shared" si="1"/>
        <v>0</v>
      </c>
      <c r="L47" s="557"/>
      <c r="M47" s="557"/>
      <c r="N47" s="558"/>
      <c r="O47" s="436"/>
      <c r="P47" s="437"/>
      <c r="Q47" s="505"/>
    </row>
    <row r="48" spans="2:17" ht="18" customHeight="1" thickBot="1">
      <c r="B48" s="751"/>
      <c r="C48" s="752"/>
      <c r="D48" s="273"/>
      <c r="E48" s="274"/>
      <c r="F48" s="275"/>
      <c r="G48" s="276"/>
      <c r="H48" s="275"/>
      <c r="I48" s="276"/>
      <c r="J48" s="277"/>
      <c r="K48" s="278">
        <f t="shared" si="1"/>
        <v>0</v>
      </c>
      <c r="L48" s="560"/>
      <c r="M48" s="560"/>
      <c r="N48" s="561"/>
      <c r="O48" s="438"/>
      <c r="P48" s="439"/>
      <c r="Q48" s="506"/>
    </row>
    <row r="49" spans="2:17" ht="18" customHeight="1" thickTop="1" thickBot="1">
      <c r="B49" s="755"/>
      <c r="C49" s="756"/>
      <c r="D49" s="284"/>
      <c r="E49" s="285"/>
      <c r="F49" s="762"/>
      <c r="G49" s="763"/>
      <c r="H49" s="762"/>
      <c r="I49" s="763"/>
      <c r="J49" s="286"/>
      <c r="K49" s="287">
        <f>SUM(K35:K48)</f>
        <v>0</v>
      </c>
      <c r="L49" s="288"/>
      <c r="M49" s="286"/>
      <c r="N49" s="289"/>
      <c r="O49" s="285"/>
      <c r="P49" s="290"/>
      <c r="Q49" s="290"/>
    </row>
    <row r="50" spans="2:17" ht="18" customHeight="1">
      <c r="B50" s="221"/>
      <c r="C50" s="221"/>
      <c r="D50" s="221"/>
      <c r="E50" s="221"/>
      <c r="F50" s="221"/>
      <c r="G50" s="221"/>
      <c r="H50" s="221"/>
      <c r="I50" s="221"/>
      <c r="J50" s="221"/>
      <c r="K50" s="221"/>
      <c r="L50" s="221"/>
      <c r="M50" s="221"/>
      <c r="N50" s="221"/>
      <c r="O50" s="221"/>
      <c r="P50" s="221"/>
      <c r="Q50" s="221"/>
    </row>
    <row r="51" spans="2:17" ht="18" customHeight="1" thickBot="1">
      <c r="B51" s="176" t="s">
        <v>137</v>
      </c>
      <c r="C51" s="221"/>
      <c r="D51" s="221"/>
      <c r="E51" s="221"/>
      <c r="F51" s="221"/>
      <c r="J51" s="221"/>
      <c r="K51" s="176" t="s">
        <v>115</v>
      </c>
      <c r="L51" s="221"/>
      <c r="M51" s="221"/>
      <c r="O51" s="221"/>
      <c r="P51" s="221"/>
      <c r="Q51" s="221"/>
    </row>
    <row r="52" spans="2:17" ht="18" customHeight="1" thickBot="1">
      <c r="B52" s="757" t="s">
        <v>138</v>
      </c>
      <c r="C52" s="758"/>
      <c r="D52" s="291" t="s">
        <v>139</v>
      </c>
      <c r="E52" s="292" t="s">
        <v>140</v>
      </c>
      <c r="F52" s="764" t="s">
        <v>141</v>
      </c>
      <c r="G52" s="765"/>
      <c r="H52" s="765"/>
      <c r="I52" s="766"/>
      <c r="J52" s="293" t="s">
        <v>118</v>
      </c>
      <c r="K52" s="294" t="s">
        <v>121</v>
      </c>
      <c r="L52" s="175" t="s">
        <v>142</v>
      </c>
      <c r="M52" s="295" t="s">
        <v>7</v>
      </c>
      <c r="N52" s="295"/>
      <c r="O52" s="296"/>
      <c r="P52" s="296"/>
    </row>
    <row r="53" spans="2:17" ht="18" customHeight="1">
      <c r="B53" s="737" t="s">
        <v>244</v>
      </c>
      <c r="C53" s="738"/>
      <c r="D53" s="687"/>
      <c r="E53" s="244"/>
      <c r="F53" s="690" t="s">
        <v>246</v>
      </c>
      <c r="G53" s="691"/>
      <c r="H53" s="691"/>
      <c r="I53" s="692"/>
      <c r="J53" s="297"/>
      <c r="K53" s="444"/>
      <c r="L53" s="175" t="s">
        <v>6</v>
      </c>
      <c r="M53" s="176" t="s">
        <v>144</v>
      </c>
      <c r="O53" s="299"/>
    </row>
    <row r="54" spans="2:17" ht="18" customHeight="1">
      <c r="B54" s="739"/>
      <c r="C54" s="740"/>
      <c r="D54" s="688"/>
      <c r="E54" s="253"/>
      <c r="F54" s="693" t="s">
        <v>245</v>
      </c>
      <c r="G54" s="694"/>
      <c r="H54" s="694"/>
      <c r="I54" s="695"/>
      <c r="J54" s="300"/>
      <c r="K54" s="445"/>
      <c r="L54" s="175" t="s">
        <v>6</v>
      </c>
      <c r="M54" s="302" t="s">
        <v>8</v>
      </c>
    </row>
    <row r="55" spans="2:17" ht="18" customHeight="1">
      <c r="B55" s="739"/>
      <c r="C55" s="740"/>
      <c r="D55" s="688"/>
      <c r="E55" s="253"/>
      <c r="F55" s="693" t="s">
        <v>247</v>
      </c>
      <c r="G55" s="694"/>
      <c r="H55" s="694"/>
      <c r="I55" s="695"/>
      <c r="J55" s="297"/>
      <c r="K55" s="445"/>
      <c r="L55" s="175" t="s">
        <v>6</v>
      </c>
      <c r="M55" s="303" t="s">
        <v>9</v>
      </c>
      <c r="N55" s="302"/>
    </row>
    <row r="56" spans="2:17" ht="18" customHeight="1" thickBot="1">
      <c r="B56" s="741"/>
      <c r="C56" s="742"/>
      <c r="D56" s="689"/>
      <c r="E56" s="304"/>
      <c r="F56" s="696" t="s">
        <v>248</v>
      </c>
      <c r="G56" s="697"/>
      <c r="H56" s="697"/>
      <c r="I56" s="698"/>
      <c r="J56" s="305"/>
      <c r="K56" s="446"/>
      <c r="N56" s="303"/>
    </row>
    <row r="57" spans="2:17" ht="18" customHeight="1">
      <c r="B57" s="737" t="s">
        <v>146</v>
      </c>
      <c r="C57" s="738"/>
      <c r="D57" s="775"/>
      <c r="E57" s="244"/>
      <c r="F57" s="690" t="s">
        <v>159</v>
      </c>
      <c r="G57" s="691"/>
      <c r="H57" s="691"/>
      <c r="I57" s="692"/>
      <c r="J57" s="297"/>
      <c r="K57" s="444"/>
      <c r="L57" s="175"/>
      <c r="M57" s="745" t="s">
        <v>258</v>
      </c>
      <c r="N57" s="748"/>
      <c r="O57" s="299"/>
    </row>
    <row r="58" spans="2:17" ht="18" customHeight="1">
      <c r="B58" s="739"/>
      <c r="C58" s="740"/>
      <c r="D58" s="688"/>
      <c r="E58" s="253"/>
      <c r="F58" s="693" t="s">
        <v>147</v>
      </c>
      <c r="G58" s="694"/>
      <c r="H58" s="694"/>
      <c r="I58" s="695"/>
      <c r="J58" s="300"/>
      <c r="K58" s="445"/>
      <c r="L58" s="175"/>
      <c r="M58" s="746"/>
      <c r="N58" s="749"/>
    </row>
    <row r="59" spans="2:17" ht="18" customHeight="1" thickBot="1">
      <c r="B59" s="739"/>
      <c r="C59" s="740"/>
      <c r="D59" s="688"/>
      <c r="E59" s="253"/>
      <c r="F59" s="693" t="s">
        <v>116</v>
      </c>
      <c r="G59" s="694"/>
      <c r="H59" s="694"/>
      <c r="I59" s="695"/>
      <c r="J59" s="297"/>
      <c r="K59" s="445"/>
      <c r="L59" s="175"/>
      <c r="M59" s="747"/>
      <c r="N59" s="750"/>
    </row>
    <row r="60" spans="2:17" ht="18" customHeight="1" thickBot="1">
      <c r="B60" s="741"/>
      <c r="C60" s="742"/>
      <c r="D60" s="689"/>
      <c r="E60" s="304"/>
      <c r="F60" s="696" t="s">
        <v>122</v>
      </c>
      <c r="G60" s="697"/>
      <c r="H60" s="697"/>
      <c r="I60" s="698"/>
      <c r="J60" s="305"/>
      <c r="K60" s="446"/>
      <c r="N60" s="303"/>
    </row>
    <row r="61" spans="2:17" ht="18" customHeight="1">
      <c r="B61" s="737" t="s">
        <v>148</v>
      </c>
      <c r="C61" s="738"/>
      <c r="D61" s="767"/>
      <c r="E61" s="244"/>
      <c r="F61" s="769" t="s">
        <v>160</v>
      </c>
      <c r="G61" s="770"/>
      <c r="H61" s="770"/>
      <c r="I61" s="771"/>
      <c r="J61" s="297"/>
      <c r="K61" s="447"/>
    </row>
    <row r="62" spans="2:17" ht="18" customHeight="1">
      <c r="B62" s="739"/>
      <c r="C62" s="740"/>
      <c r="D62" s="688"/>
      <c r="E62" s="253"/>
      <c r="F62" s="693" t="s">
        <v>161</v>
      </c>
      <c r="G62" s="694"/>
      <c r="H62" s="694"/>
      <c r="I62" s="695"/>
      <c r="J62" s="300"/>
      <c r="K62" s="445"/>
    </row>
    <row r="63" spans="2:17" ht="18" customHeight="1">
      <c r="B63" s="739"/>
      <c r="C63" s="740"/>
      <c r="D63" s="688"/>
      <c r="E63" s="253"/>
      <c r="F63" s="693" t="s">
        <v>162</v>
      </c>
      <c r="G63" s="694"/>
      <c r="H63" s="694"/>
      <c r="I63" s="695"/>
      <c r="J63" s="297"/>
      <c r="K63" s="445"/>
    </row>
    <row r="64" spans="2:17" ht="18" customHeight="1" thickBot="1">
      <c r="B64" s="743"/>
      <c r="C64" s="744"/>
      <c r="D64" s="768"/>
      <c r="E64" s="327"/>
      <c r="F64" s="772" t="s">
        <v>163</v>
      </c>
      <c r="G64" s="773"/>
      <c r="H64" s="773"/>
      <c r="I64" s="774"/>
      <c r="J64" s="308"/>
      <c r="K64" s="448"/>
    </row>
    <row r="65" spans="2:16" ht="18" customHeight="1" thickTop="1" thickBot="1">
      <c r="B65" s="735"/>
      <c r="C65" s="736"/>
      <c r="D65" s="310"/>
      <c r="E65" s="283"/>
      <c r="F65" s="759"/>
      <c r="G65" s="760"/>
      <c r="H65" s="760"/>
      <c r="I65" s="761"/>
      <c r="J65" s="311">
        <f>SUM(J53:J64)</f>
        <v>0</v>
      </c>
      <c r="K65" s="312"/>
    </row>
    <row r="66" spans="2:16" ht="18" customHeight="1">
      <c r="L66" s="221"/>
      <c r="M66" s="221"/>
      <c r="N66" s="221"/>
      <c r="O66" s="221"/>
      <c r="P66" s="221"/>
    </row>
    <row r="67" spans="2:16" ht="18" customHeight="1">
      <c r="K67" s="221"/>
      <c r="L67" s="221"/>
      <c r="M67" s="221"/>
      <c r="N67" s="221"/>
      <c r="O67" s="221"/>
      <c r="P67" s="221"/>
    </row>
    <row r="68" spans="2:16" ht="18" customHeight="1">
      <c r="K68" s="221"/>
      <c r="L68" s="221"/>
      <c r="M68" s="221"/>
      <c r="N68" s="221"/>
      <c r="O68" s="221"/>
      <c r="P68" s="221"/>
    </row>
    <row r="69" spans="2:16" ht="18" customHeight="1">
      <c r="K69" s="221"/>
      <c r="L69" s="221"/>
      <c r="M69" s="221"/>
      <c r="N69" s="221"/>
      <c r="O69" s="221"/>
      <c r="P69" s="221"/>
    </row>
    <row r="70" spans="2:16" ht="18" customHeight="1">
      <c r="K70" s="221"/>
      <c r="L70" s="221"/>
      <c r="M70" s="221"/>
      <c r="N70" s="221"/>
      <c r="O70" s="221"/>
      <c r="P70" s="221"/>
    </row>
    <row r="71" spans="2:16" ht="18" customHeight="1">
      <c r="K71" s="221"/>
      <c r="L71" s="221"/>
      <c r="M71" s="221"/>
      <c r="N71" s="221"/>
      <c r="O71" s="221"/>
      <c r="P71" s="221"/>
    </row>
    <row r="76" spans="2:16" ht="18" customHeight="1">
      <c r="E76" s="303"/>
      <c r="F76" s="303"/>
      <c r="G76" s="303"/>
      <c r="H76" s="303"/>
      <c r="I76" s="303"/>
      <c r="J76" s="303"/>
      <c r="K76" s="303"/>
      <c r="L76" s="303"/>
      <c r="M76" s="303"/>
      <c r="N76" s="303"/>
      <c r="O76" s="303"/>
    </row>
    <row r="77" spans="2:16" ht="18" customHeight="1">
      <c r="E77" s="303"/>
      <c r="F77" s="303"/>
      <c r="G77" s="303"/>
      <c r="H77" s="303"/>
      <c r="I77" s="303"/>
      <c r="J77" s="303"/>
      <c r="K77" s="303"/>
      <c r="L77" s="303"/>
      <c r="M77" s="303"/>
      <c r="N77" s="303"/>
      <c r="O77" s="303"/>
    </row>
    <row r="78" spans="2:16" ht="18" customHeight="1">
      <c r="E78" s="303"/>
      <c r="F78" s="303"/>
      <c r="G78" s="303"/>
      <c r="H78" s="303"/>
      <c r="I78" s="303"/>
      <c r="J78" s="303"/>
      <c r="K78" s="303"/>
      <c r="L78" s="303"/>
      <c r="M78" s="303"/>
      <c r="N78" s="303"/>
      <c r="O78" s="303"/>
    </row>
  </sheetData>
  <mergeCells count="127">
    <mergeCell ref="F57:I57"/>
    <mergeCell ref="F58:I58"/>
    <mergeCell ref="F59:I59"/>
    <mergeCell ref="F60:I60"/>
    <mergeCell ref="N29:O29"/>
    <mergeCell ref="F30:I30"/>
    <mergeCell ref="N30:O30"/>
    <mergeCell ref="N28:O28"/>
    <mergeCell ref="B65:C65"/>
    <mergeCell ref="B53:C56"/>
    <mergeCell ref="B57:C60"/>
    <mergeCell ref="B61:C64"/>
    <mergeCell ref="M57:M59"/>
    <mergeCell ref="N57:N59"/>
    <mergeCell ref="B48:C48"/>
    <mergeCell ref="B34:C34"/>
    <mergeCell ref="B49:C49"/>
    <mergeCell ref="B52:C52"/>
    <mergeCell ref="F65:I65"/>
    <mergeCell ref="F49:G49"/>
    <mergeCell ref="H49:I49"/>
    <mergeCell ref="F52:I52"/>
    <mergeCell ref="D61:D64"/>
    <mergeCell ref="F61:I61"/>
    <mergeCell ref="F62:I62"/>
    <mergeCell ref="F63:I63"/>
    <mergeCell ref="F64:I64"/>
    <mergeCell ref="D57:D60"/>
    <mergeCell ref="G15:J15"/>
    <mergeCell ref="L15:L28"/>
    <mergeCell ref="F16:I16"/>
    <mergeCell ref="N7:O7"/>
    <mergeCell ref="N9:O9"/>
    <mergeCell ref="N10:O10"/>
    <mergeCell ref="N11:O11"/>
    <mergeCell ref="N8:O8"/>
    <mergeCell ref="N12:O12"/>
    <mergeCell ref="N13:O13"/>
    <mergeCell ref="N14:O14"/>
    <mergeCell ref="N15:O15"/>
    <mergeCell ref="N22:O22"/>
    <mergeCell ref="N23:O23"/>
    <mergeCell ref="N24:O24"/>
    <mergeCell ref="N25:O25"/>
    <mergeCell ref="N26:O26"/>
    <mergeCell ref="N27:O27"/>
    <mergeCell ref="N16:O16"/>
    <mergeCell ref="N17:O17"/>
    <mergeCell ref="N18:O18"/>
    <mergeCell ref="N19:O19"/>
    <mergeCell ref="N20:O20"/>
    <mergeCell ref="N21:O21"/>
    <mergeCell ref="D53:D56"/>
    <mergeCell ref="F53:I53"/>
    <mergeCell ref="F54:I54"/>
    <mergeCell ref="F55:I55"/>
    <mergeCell ref="F56:I56"/>
    <mergeCell ref="F31:I31"/>
    <mergeCell ref="N31:O31"/>
    <mergeCell ref="N32:O32"/>
    <mergeCell ref="F34:G34"/>
    <mergeCell ref="H34:I34"/>
    <mergeCell ref="B46:C46"/>
    <mergeCell ref="B47:C47"/>
    <mergeCell ref="F17:I17"/>
    <mergeCell ref="F18:I18"/>
    <mergeCell ref="F19:I19"/>
    <mergeCell ref="G21:J21"/>
    <mergeCell ref="F22:I22"/>
    <mergeCell ref="F23:I23"/>
    <mergeCell ref="F24:I24"/>
    <mergeCell ref="B19:C19"/>
    <mergeCell ref="B22:C22"/>
    <mergeCell ref="B23:C23"/>
    <mergeCell ref="B24:C24"/>
    <mergeCell ref="F25:I25"/>
    <mergeCell ref="G27:J27"/>
    <mergeCell ref="F28:I28"/>
    <mergeCell ref="F29:I29"/>
    <mergeCell ref="B35:C35"/>
    <mergeCell ref="B36:C36"/>
    <mergeCell ref="B37:C37"/>
    <mergeCell ref="B38:C38"/>
    <mergeCell ref="B25:C25"/>
    <mergeCell ref="B29:C29"/>
    <mergeCell ref="B30:C30"/>
    <mergeCell ref="B16:C16"/>
    <mergeCell ref="B17:C17"/>
    <mergeCell ref="B18:C18"/>
    <mergeCell ref="B39:C39"/>
    <mergeCell ref="B40:C40"/>
    <mergeCell ref="B41:C41"/>
    <mergeCell ref="B42:C42"/>
    <mergeCell ref="B44:C44"/>
    <mergeCell ref="B45:C45"/>
    <mergeCell ref="B31:C31"/>
    <mergeCell ref="B28:C28"/>
    <mergeCell ref="B10:C10"/>
    <mergeCell ref="E10:F10"/>
    <mergeCell ref="G10:J10"/>
    <mergeCell ref="Q5:Q6"/>
    <mergeCell ref="B6:C6"/>
    <mergeCell ref="E6:F6"/>
    <mergeCell ref="G6:J6"/>
    <mergeCell ref="B7:C7"/>
    <mergeCell ref="E7:F7"/>
    <mergeCell ref="G7:J7"/>
    <mergeCell ref="L7:L14"/>
    <mergeCell ref="B8:C8"/>
    <mergeCell ref="E8:F8"/>
    <mergeCell ref="B11:C11"/>
    <mergeCell ref="E11:F11"/>
    <mergeCell ref="G11:J11"/>
    <mergeCell ref="B12:C12"/>
    <mergeCell ref="E12:F12"/>
    <mergeCell ref="G12:J12"/>
    <mergeCell ref="B1:C1"/>
    <mergeCell ref="E1:J1"/>
    <mergeCell ref="B2:K4"/>
    <mergeCell ref="L5:M5"/>
    <mergeCell ref="N5:O5"/>
    <mergeCell ref="P5:P6"/>
    <mergeCell ref="N6:O6"/>
    <mergeCell ref="G8:J8"/>
    <mergeCell ref="B9:C9"/>
    <mergeCell ref="E9:F9"/>
    <mergeCell ref="G9:J9"/>
  </mergeCells>
  <phoneticPr fontId="1"/>
  <dataValidations count="3">
    <dataValidation type="list" allowBlank="1" showInputMessage="1" showErrorMessage="1" sqref="B18 B24 B46:B48">
      <formula1>"　　,当初,追加"</formula1>
    </dataValidation>
    <dataValidation type="list" allowBlank="1" showInputMessage="1" showErrorMessage="1" sqref="B35:B38 B40:B45 B39:C39">
      <formula1>"文芸費,音楽費・借損料,舞台費・消耗品費,その他経費・ユニバーサル対応費,プログラム作成費,運搬費"</formula1>
    </dataValidation>
    <dataValidation type="list" allowBlank="1" showInputMessage="1" showErrorMessage="1" sqref="N57">
      <formula1>"必要,不要"</formula1>
    </dataValidation>
  </dataValidations>
  <printOptions horizontalCentered="1" verticalCentered="1"/>
  <pageMargins left="0.59055118110236227" right="0.59055118110236227" top="0.39370078740157483" bottom="0.39370078740157483" header="0.31496062992125984" footer="0.31496062992125984"/>
  <pageSetup paperSize="8"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T24"/>
  <sheetViews>
    <sheetView showGridLines="0" zoomScale="66" zoomScaleNormal="66" zoomScaleSheetLayoutView="57" workbookViewId="0">
      <selection activeCell="K15" sqref="K15"/>
    </sheetView>
  </sheetViews>
  <sheetFormatPr defaultColWidth="14.85546875" defaultRowHeight="19.5"/>
  <cols>
    <col min="1" max="1" width="17.28515625" style="400" customWidth="1"/>
    <col min="2" max="2" width="5.7109375" style="400" customWidth="1"/>
    <col min="3" max="3" width="24.28515625" style="400" customWidth="1"/>
    <col min="4" max="4" width="7.28515625" style="400" customWidth="1"/>
    <col min="5" max="5" width="15.7109375" style="400" customWidth="1"/>
    <col min="6" max="6" width="5.7109375" style="400" customWidth="1"/>
    <col min="7" max="7" width="23.5703125" style="400" customWidth="1"/>
    <col min="8" max="8" width="12.7109375" style="400" customWidth="1"/>
    <col min="9" max="9" width="12.7109375" style="460" customWidth="1"/>
    <col min="10" max="10" width="16.5703125" style="396" customWidth="1"/>
    <col min="11" max="11" width="38.28515625" style="541" customWidth="1"/>
    <col min="12" max="12" width="14.85546875" style="396"/>
    <col min="13" max="13" width="5.28515625" style="396" customWidth="1"/>
    <col min="14" max="15" width="14.85546875" style="396"/>
    <col min="16" max="16" width="9.85546875" style="460" customWidth="1"/>
    <col min="17" max="17" width="14.85546875" style="396"/>
    <col min="18" max="18" width="36.5703125" style="396" customWidth="1"/>
    <col min="19" max="19" width="35.5703125" style="396" customWidth="1"/>
    <col min="20" max="20" width="23.85546875" style="396" customWidth="1"/>
    <col min="21" max="256" width="14.85546875" style="396"/>
    <col min="257" max="257" width="23.5703125" style="396" customWidth="1"/>
    <col min="258" max="258" width="5.7109375" style="396" customWidth="1"/>
    <col min="259" max="259" width="29.140625" style="396" customWidth="1"/>
    <col min="260" max="260" width="7.28515625" style="396" customWidth="1"/>
    <col min="261" max="261" width="15.7109375" style="396" customWidth="1"/>
    <col min="262" max="262" width="5.7109375" style="396" customWidth="1"/>
    <col min="263" max="263" width="23.5703125" style="396" customWidth="1"/>
    <col min="264" max="265" width="12.7109375" style="396" customWidth="1"/>
    <col min="266" max="267" width="16.5703125" style="396" customWidth="1"/>
    <col min="268" max="268" width="14.85546875" style="396"/>
    <col min="269" max="269" width="5.28515625" style="396" customWidth="1"/>
    <col min="270" max="512" width="14.85546875" style="396"/>
    <col min="513" max="513" width="23.5703125" style="396" customWidth="1"/>
    <col min="514" max="514" width="5.7109375" style="396" customWidth="1"/>
    <col min="515" max="515" width="29.140625" style="396" customWidth="1"/>
    <col min="516" max="516" width="7.28515625" style="396" customWidth="1"/>
    <col min="517" max="517" width="15.7109375" style="396" customWidth="1"/>
    <col min="518" max="518" width="5.7109375" style="396" customWidth="1"/>
    <col min="519" max="519" width="23.5703125" style="396" customWidth="1"/>
    <col min="520" max="521" width="12.7109375" style="396" customWidth="1"/>
    <col min="522" max="523" width="16.5703125" style="396" customWidth="1"/>
    <col min="524" max="524" width="14.85546875" style="396"/>
    <col min="525" max="525" width="5.28515625" style="396" customWidth="1"/>
    <col min="526" max="768" width="14.85546875" style="396"/>
    <col min="769" max="769" width="23.5703125" style="396" customWidth="1"/>
    <col min="770" max="770" width="5.7109375" style="396" customWidth="1"/>
    <col min="771" max="771" width="29.140625" style="396" customWidth="1"/>
    <col min="772" max="772" width="7.28515625" style="396" customWidth="1"/>
    <col min="773" max="773" width="15.7109375" style="396" customWidth="1"/>
    <col min="774" max="774" width="5.7109375" style="396" customWidth="1"/>
    <col min="775" max="775" width="23.5703125" style="396" customWidth="1"/>
    <col min="776" max="777" width="12.7109375" style="396" customWidth="1"/>
    <col min="778" max="779" width="16.5703125" style="396" customWidth="1"/>
    <col min="780" max="780" width="14.85546875" style="396"/>
    <col min="781" max="781" width="5.28515625" style="396" customWidth="1"/>
    <col min="782" max="1024" width="14.85546875" style="396"/>
    <col min="1025" max="1025" width="23.5703125" style="396" customWidth="1"/>
    <col min="1026" max="1026" width="5.7109375" style="396" customWidth="1"/>
    <col min="1027" max="1027" width="29.140625" style="396" customWidth="1"/>
    <col min="1028" max="1028" width="7.28515625" style="396" customWidth="1"/>
    <col min="1029" max="1029" width="15.7109375" style="396" customWidth="1"/>
    <col min="1030" max="1030" width="5.7109375" style="396" customWidth="1"/>
    <col min="1031" max="1031" width="23.5703125" style="396" customWidth="1"/>
    <col min="1032" max="1033" width="12.7109375" style="396" customWidth="1"/>
    <col min="1034" max="1035" width="16.5703125" style="396" customWidth="1"/>
    <col min="1036" max="1036" width="14.85546875" style="396"/>
    <col min="1037" max="1037" width="5.28515625" style="396" customWidth="1"/>
    <col min="1038" max="1280" width="14.85546875" style="396"/>
    <col min="1281" max="1281" width="23.5703125" style="396" customWidth="1"/>
    <col min="1282" max="1282" width="5.7109375" style="396" customWidth="1"/>
    <col min="1283" max="1283" width="29.140625" style="396" customWidth="1"/>
    <col min="1284" max="1284" width="7.28515625" style="396" customWidth="1"/>
    <col min="1285" max="1285" width="15.7109375" style="396" customWidth="1"/>
    <col min="1286" max="1286" width="5.7109375" style="396" customWidth="1"/>
    <col min="1287" max="1287" width="23.5703125" style="396" customWidth="1"/>
    <col min="1288" max="1289" width="12.7109375" style="396" customWidth="1"/>
    <col min="1290" max="1291" width="16.5703125" style="396" customWidth="1"/>
    <col min="1292" max="1292" width="14.85546875" style="396"/>
    <col min="1293" max="1293" width="5.28515625" style="396" customWidth="1"/>
    <col min="1294" max="1536" width="14.85546875" style="396"/>
    <col min="1537" max="1537" width="23.5703125" style="396" customWidth="1"/>
    <col min="1538" max="1538" width="5.7109375" style="396" customWidth="1"/>
    <col min="1539" max="1539" width="29.140625" style="396" customWidth="1"/>
    <col min="1540" max="1540" width="7.28515625" style="396" customWidth="1"/>
    <col min="1541" max="1541" width="15.7109375" style="396" customWidth="1"/>
    <col min="1542" max="1542" width="5.7109375" style="396" customWidth="1"/>
    <col min="1543" max="1543" width="23.5703125" style="396" customWidth="1"/>
    <col min="1544" max="1545" width="12.7109375" style="396" customWidth="1"/>
    <col min="1546" max="1547" width="16.5703125" style="396" customWidth="1"/>
    <col min="1548" max="1548" width="14.85546875" style="396"/>
    <col min="1549" max="1549" width="5.28515625" style="396" customWidth="1"/>
    <col min="1550" max="1792" width="14.85546875" style="396"/>
    <col min="1793" max="1793" width="23.5703125" style="396" customWidth="1"/>
    <col min="1794" max="1794" width="5.7109375" style="396" customWidth="1"/>
    <col min="1795" max="1795" width="29.140625" style="396" customWidth="1"/>
    <col min="1796" max="1796" width="7.28515625" style="396" customWidth="1"/>
    <col min="1797" max="1797" width="15.7109375" style="396" customWidth="1"/>
    <col min="1798" max="1798" width="5.7109375" style="396" customWidth="1"/>
    <col min="1799" max="1799" width="23.5703125" style="396" customWidth="1"/>
    <col min="1800" max="1801" width="12.7109375" style="396" customWidth="1"/>
    <col min="1802" max="1803" width="16.5703125" style="396" customWidth="1"/>
    <col min="1804" max="1804" width="14.85546875" style="396"/>
    <col min="1805" max="1805" width="5.28515625" style="396" customWidth="1"/>
    <col min="1806" max="2048" width="14.85546875" style="396"/>
    <col min="2049" max="2049" width="23.5703125" style="396" customWidth="1"/>
    <col min="2050" max="2050" width="5.7109375" style="396" customWidth="1"/>
    <col min="2051" max="2051" width="29.140625" style="396" customWidth="1"/>
    <col min="2052" max="2052" width="7.28515625" style="396" customWidth="1"/>
    <col min="2053" max="2053" width="15.7109375" style="396" customWidth="1"/>
    <col min="2054" max="2054" width="5.7109375" style="396" customWidth="1"/>
    <col min="2055" max="2055" width="23.5703125" style="396" customWidth="1"/>
    <col min="2056" max="2057" width="12.7109375" style="396" customWidth="1"/>
    <col min="2058" max="2059" width="16.5703125" style="396" customWidth="1"/>
    <col min="2060" max="2060" width="14.85546875" style="396"/>
    <col min="2061" max="2061" width="5.28515625" style="396" customWidth="1"/>
    <col min="2062" max="2304" width="14.85546875" style="396"/>
    <col min="2305" max="2305" width="23.5703125" style="396" customWidth="1"/>
    <col min="2306" max="2306" width="5.7109375" style="396" customWidth="1"/>
    <col min="2307" max="2307" width="29.140625" style="396" customWidth="1"/>
    <col min="2308" max="2308" width="7.28515625" style="396" customWidth="1"/>
    <col min="2309" max="2309" width="15.7109375" style="396" customWidth="1"/>
    <col min="2310" max="2310" width="5.7109375" style="396" customWidth="1"/>
    <col min="2311" max="2311" width="23.5703125" style="396" customWidth="1"/>
    <col min="2312" max="2313" width="12.7109375" style="396" customWidth="1"/>
    <col min="2314" max="2315" width="16.5703125" style="396" customWidth="1"/>
    <col min="2316" max="2316" width="14.85546875" style="396"/>
    <col min="2317" max="2317" width="5.28515625" style="396" customWidth="1"/>
    <col min="2318" max="2560" width="14.85546875" style="396"/>
    <col min="2561" max="2561" width="23.5703125" style="396" customWidth="1"/>
    <col min="2562" max="2562" width="5.7109375" style="396" customWidth="1"/>
    <col min="2563" max="2563" width="29.140625" style="396" customWidth="1"/>
    <col min="2564" max="2564" width="7.28515625" style="396" customWidth="1"/>
    <col min="2565" max="2565" width="15.7109375" style="396" customWidth="1"/>
    <col min="2566" max="2566" width="5.7109375" style="396" customWidth="1"/>
    <col min="2567" max="2567" width="23.5703125" style="396" customWidth="1"/>
    <col min="2568" max="2569" width="12.7109375" style="396" customWidth="1"/>
    <col min="2570" max="2571" width="16.5703125" style="396" customWidth="1"/>
    <col min="2572" max="2572" width="14.85546875" style="396"/>
    <col min="2573" max="2573" width="5.28515625" style="396" customWidth="1"/>
    <col min="2574" max="2816" width="14.85546875" style="396"/>
    <col min="2817" max="2817" width="23.5703125" style="396" customWidth="1"/>
    <col min="2818" max="2818" width="5.7109375" style="396" customWidth="1"/>
    <col min="2819" max="2819" width="29.140625" style="396" customWidth="1"/>
    <col min="2820" max="2820" width="7.28515625" style="396" customWidth="1"/>
    <col min="2821" max="2821" width="15.7109375" style="396" customWidth="1"/>
    <col min="2822" max="2822" width="5.7109375" style="396" customWidth="1"/>
    <col min="2823" max="2823" width="23.5703125" style="396" customWidth="1"/>
    <col min="2824" max="2825" width="12.7109375" style="396" customWidth="1"/>
    <col min="2826" max="2827" width="16.5703125" style="396" customWidth="1"/>
    <col min="2828" max="2828" width="14.85546875" style="396"/>
    <col min="2829" max="2829" width="5.28515625" style="396" customWidth="1"/>
    <col min="2830" max="3072" width="14.85546875" style="396"/>
    <col min="3073" max="3073" width="23.5703125" style="396" customWidth="1"/>
    <col min="3074" max="3074" width="5.7109375" style="396" customWidth="1"/>
    <col min="3075" max="3075" width="29.140625" style="396" customWidth="1"/>
    <col min="3076" max="3076" width="7.28515625" style="396" customWidth="1"/>
    <col min="3077" max="3077" width="15.7109375" style="396" customWidth="1"/>
    <col min="3078" max="3078" width="5.7109375" style="396" customWidth="1"/>
    <col min="3079" max="3079" width="23.5703125" style="396" customWidth="1"/>
    <col min="3080" max="3081" width="12.7109375" style="396" customWidth="1"/>
    <col min="3082" max="3083" width="16.5703125" style="396" customWidth="1"/>
    <col min="3084" max="3084" width="14.85546875" style="396"/>
    <col min="3085" max="3085" width="5.28515625" style="396" customWidth="1"/>
    <col min="3086" max="3328" width="14.85546875" style="396"/>
    <col min="3329" max="3329" width="23.5703125" style="396" customWidth="1"/>
    <col min="3330" max="3330" width="5.7109375" style="396" customWidth="1"/>
    <col min="3331" max="3331" width="29.140625" style="396" customWidth="1"/>
    <col min="3332" max="3332" width="7.28515625" style="396" customWidth="1"/>
    <col min="3333" max="3333" width="15.7109375" style="396" customWidth="1"/>
    <col min="3334" max="3334" width="5.7109375" style="396" customWidth="1"/>
    <col min="3335" max="3335" width="23.5703125" style="396" customWidth="1"/>
    <col min="3336" max="3337" width="12.7109375" style="396" customWidth="1"/>
    <col min="3338" max="3339" width="16.5703125" style="396" customWidth="1"/>
    <col min="3340" max="3340" width="14.85546875" style="396"/>
    <col min="3341" max="3341" width="5.28515625" style="396" customWidth="1"/>
    <col min="3342" max="3584" width="14.85546875" style="396"/>
    <col min="3585" max="3585" width="23.5703125" style="396" customWidth="1"/>
    <col min="3586" max="3586" width="5.7109375" style="396" customWidth="1"/>
    <col min="3587" max="3587" width="29.140625" style="396" customWidth="1"/>
    <col min="3588" max="3588" width="7.28515625" style="396" customWidth="1"/>
    <col min="3589" max="3589" width="15.7109375" style="396" customWidth="1"/>
    <col min="3590" max="3590" width="5.7109375" style="396" customWidth="1"/>
    <col min="3591" max="3591" width="23.5703125" style="396" customWidth="1"/>
    <col min="3592" max="3593" width="12.7109375" style="396" customWidth="1"/>
    <col min="3594" max="3595" width="16.5703125" style="396" customWidth="1"/>
    <col min="3596" max="3596" width="14.85546875" style="396"/>
    <col min="3597" max="3597" width="5.28515625" style="396" customWidth="1"/>
    <col min="3598" max="3840" width="14.85546875" style="396"/>
    <col min="3841" max="3841" width="23.5703125" style="396" customWidth="1"/>
    <col min="3842" max="3842" width="5.7109375" style="396" customWidth="1"/>
    <col min="3843" max="3843" width="29.140625" style="396" customWidth="1"/>
    <col min="3844" max="3844" width="7.28515625" style="396" customWidth="1"/>
    <col min="3845" max="3845" width="15.7109375" style="396" customWidth="1"/>
    <col min="3846" max="3846" width="5.7109375" style="396" customWidth="1"/>
    <col min="3847" max="3847" width="23.5703125" style="396" customWidth="1"/>
    <col min="3848" max="3849" width="12.7109375" style="396" customWidth="1"/>
    <col min="3850" max="3851" width="16.5703125" style="396" customWidth="1"/>
    <col min="3852" max="3852" width="14.85546875" style="396"/>
    <col min="3853" max="3853" width="5.28515625" style="396" customWidth="1"/>
    <col min="3854" max="4096" width="14.85546875" style="396"/>
    <col min="4097" max="4097" width="23.5703125" style="396" customWidth="1"/>
    <col min="4098" max="4098" width="5.7109375" style="396" customWidth="1"/>
    <col min="4099" max="4099" width="29.140625" style="396" customWidth="1"/>
    <col min="4100" max="4100" width="7.28515625" style="396" customWidth="1"/>
    <col min="4101" max="4101" width="15.7109375" style="396" customWidth="1"/>
    <col min="4102" max="4102" width="5.7109375" style="396" customWidth="1"/>
    <col min="4103" max="4103" width="23.5703125" style="396" customWidth="1"/>
    <col min="4104" max="4105" width="12.7109375" style="396" customWidth="1"/>
    <col min="4106" max="4107" width="16.5703125" style="396" customWidth="1"/>
    <col min="4108" max="4108" width="14.85546875" style="396"/>
    <col min="4109" max="4109" width="5.28515625" style="396" customWidth="1"/>
    <col min="4110" max="4352" width="14.85546875" style="396"/>
    <col min="4353" max="4353" width="23.5703125" style="396" customWidth="1"/>
    <col min="4354" max="4354" width="5.7109375" style="396" customWidth="1"/>
    <col min="4355" max="4355" width="29.140625" style="396" customWidth="1"/>
    <col min="4356" max="4356" width="7.28515625" style="396" customWidth="1"/>
    <col min="4357" max="4357" width="15.7109375" style="396" customWidth="1"/>
    <col min="4358" max="4358" width="5.7109375" style="396" customWidth="1"/>
    <col min="4359" max="4359" width="23.5703125" style="396" customWidth="1"/>
    <col min="4360" max="4361" width="12.7109375" style="396" customWidth="1"/>
    <col min="4362" max="4363" width="16.5703125" style="396" customWidth="1"/>
    <col min="4364" max="4364" width="14.85546875" style="396"/>
    <col min="4365" max="4365" width="5.28515625" style="396" customWidth="1"/>
    <col min="4366" max="4608" width="14.85546875" style="396"/>
    <col min="4609" max="4609" width="23.5703125" style="396" customWidth="1"/>
    <col min="4610" max="4610" width="5.7109375" style="396" customWidth="1"/>
    <col min="4611" max="4611" width="29.140625" style="396" customWidth="1"/>
    <col min="4612" max="4612" width="7.28515625" style="396" customWidth="1"/>
    <col min="4613" max="4613" width="15.7109375" style="396" customWidth="1"/>
    <col min="4614" max="4614" width="5.7109375" style="396" customWidth="1"/>
    <col min="4615" max="4615" width="23.5703125" style="396" customWidth="1"/>
    <col min="4616" max="4617" width="12.7109375" style="396" customWidth="1"/>
    <col min="4618" max="4619" width="16.5703125" style="396" customWidth="1"/>
    <col min="4620" max="4620" width="14.85546875" style="396"/>
    <col min="4621" max="4621" width="5.28515625" style="396" customWidth="1"/>
    <col min="4622" max="4864" width="14.85546875" style="396"/>
    <col min="4865" max="4865" width="23.5703125" style="396" customWidth="1"/>
    <col min="4866" max="4866" width="5.7109375" style="396" customWidth="1"/>
    <col min="4867" max="4867" width="29.140625" style="396" customWidth="1"/>
    <col min="4868" max="4868" width="7.28515625" style="396" customWidth="1"/>
    <col min="4869" max="4869" width="15.7109375" style="396" customWidth="1"/>
    <col min="4870" max="4870" width="5.7109375" style="396" customWidth="1"/>
    <col min="4871" max="4871" width="23.5703125" style="396" customWidth="1"/>
    <col min="4872" max="4873" width="12.7109375" style="396" customWidth="1"/>
    <col min="4874" max="4875" width="16.5703125" style="396" customWidth="1"/>
    <col min="4876" max="4876" width="14.85546875" style="396"/>
    <col min="4877" max="4877" width="5.28515625" style="396" customWidth="1"/>
    <col min="4878" max="5120" width="14.85546875" style="396"/>
    <col min="5121" max="5121" width="23.5703125" style="396" customWidth="1"/>
    <col min="5122" max="5122" width="5.7109375" style="396" customWidth="1"/>
    <col min="5123" max="5123" width="29.140625" style="396" customWidth="1"/>
    <col min="5124" max="5124" width="7.28515625" style="396" customWidth="1"/>
    <col min="5125" max="5125" width="15.7109375" style="396" customWidth="1"/>
    <col min="5126" max="5126" width="5.7109375" style="396" customWidth="1"/>
    <col min="5127" max="5127" width="23.5703125" style="396" customWidth="1"/>
    <col min="5128" max="5129" width="12.7109375" style="396" customWidth="1"/>
    <col min="5130" max="5131" width="16.5703125" style="396" customWidth="1"/>
    <col min="5132" max="5132" width="14.85546875" style="396"/>
    <col min="5133" max="5133" width="5.28515625" style="396" customWidth="1"/>
    <col min="5134" max="5376" width="14.85546875" style="396"/>
    <col min="5377" max="5377" width="23.5703125" style="396" customWidth="1"/>
    <col min="5378" max="5378" width="5.7109375" style="396" customWidth="1"/>
    <col min="5379" max="5379" width="29.140625" style="396" customWidth="1"/>
    <col min="5380" max="5380" width="7.28515625" style="396" customWidth="1"/>
    <col min="5381" max="5381" width="15.7109375" style="396" customWidth="1"/>
    <col min="5382" max="5382" width="5.7109375" style="396" customWidth="1"/>
    <col min="5383" max="5383" width="23.5703125" style="396" customWidth="1"/>
    <col min="5384" max="5385" width="12.7109375" style="396" customWidth="1"/>
    <col min="5386" max="5387" width="16.5703125" style="396" customWidth="1"/>
    <col min="5388" max="5388" width="14.85546875" style="396"/>
    <col min="5389" max="5389" width="5.28515625" style="396" customWidth="1"/>
    <col min="5390" max="5632" width="14.85546875" style="396"/>
    <col min="5633" max="5633" width="23.5703125" style="396" customWidth="1"/>
    <col min="5634" max="5634" width="5.7109375" style="396" customWidth="1"/>
    <col min="5635" max="5635" width="29.140625" style="396" customWidth="1"/>
    <col min="5636" max="5636" width="7.28515625" style="396" customWidth="1"/>
    <col min="5637" max="5637" width="15.7109375" style="396" customWidth="1"/>
    <col min="5638" max="5638" width="5.7109375" style="396" customWidth="1"/>
    <col min="5639" max="5639" width="23.5703125" style="396" customWidth="1"/>
    <col min="5640" max="5641" width="12.7109375" style="396" customWidth="1"/>
    <col min="5642" max="5643" width="16.5703125" style="396" customWidth="1"/>
    <col min="5644" max="5644" width="14.85546875" style="396"/>
    <col min="5645" max="5645" width="5.28515625" style="396" customWidth="1"/>
    <col min="5646" max="5888" width="14.85546875" style="396"/>
    <col min="5889" max="5889" width="23.5703125" style="396" customWidth="1"/>
    <col min="5890" max="5890" width="5.7109375" style="396" customWidth="1"/>
    <col min="5891" max="5891" width="29.140625" style="396" customWidth="1"/>
    <col min="5892" max="5892" width="7.28515625" style="396" customWidth="1"/>
    <col min="5893" max="5893" width="15.7109375" style="396" customWidth="1"/>
    <col min="5894" max="5894" width="5.7109375" style="396" customWidth="1"/>
    <col min="5895" max="5895" width="23.5703125" style="396" customWidth="1"/>
    <col min="5896" max="5897" width="12.7109375" style="396" customWidth="1"/>
    <col min="5898" max="5899" width="16.5703125" style="396" customWidth="1"/>
    <col min="5900" max="5900" width="14.85546875" style="396"/>
    <col min="5901" max="5901" width="5.28515625" style="396" customWidth="1"/>
    <col min="5902" max="6144" width="14.85546875" style="396"/>
    <col min="6145" max="6145" width="23.5703125" style="396" customWidth="1"/>
    <col min="6146" max="6146" width="5.7109375" style="396" customWidth="1"/>
    <col min="6147" max="6147" width="29.140625" style="396" customWidth="1"/>
    <col min="6148" max="6148" width="7.28515625" style="396" customWidth="1"/>
    <col min="6149" max="6149" width="15.7109375" style="396" customWidth="1"/>
    <col min="6150" max="6150" width="5.7109375" style="396" customWidth="1"/>
    <col min="6151" max="6151" width="23.5703125" style="396" customWidth="1"/>
    <col min="6152" max="6153" width="12.7109375" style="396" customWidth="1"/>
    <col min="6154" max="6155" width="16.5703125" style="396" customWidth="1"/>
    <col min="6156" max="6156" width="14.85546875" style="396"/>
    <col min="6157" max="6157" width="5.28515625" style="396" customWidth="1"/>
    <col min="6158" max="6400" width="14.85546875" style="396"/>
    <col min="6401" max="6401" width="23.5703125" style="396" customWidth="1"/>
    <col min="6402" max="6402" width="5.7109375" style="396" customWidth="1"/>
    <col min="6403" max="6403" width="29.140625" style="396" customWidth="1"/>
    <col min="6404" max="6404" width="7.28515625" style="396" customWidth="1"/>
    <col min="6405" max="6405" width="15.7109375" style="396" customWidth="1"/>
    <col min="6406" max="6406" width="5.7109375" style="396" customWidth="1"/>
    <col min="6407" max="6407" width="23.5703125" style="396" customWidth="1"/>
    <col min="6408" max="6409" width="12.7109375" style="396" customWidth="1"/>
    <col min="6410" max="6411" width="16.5703125" style="396" customWidth="1"/>
    <col min="6412" max="6412" width="14.85546875" style="396"/>
    <col min="6413" max="6413" width="5.28515625" style="396" customWidth="1"/>
    <col min="6414" max="6656" width="14.85546875" style="396"/>
    <col min="6657" max="6657" width="23.5703125" style="396" customWidth="1"/>
    <col min="6658" max="6658" width="5.7109375" style="396" customWidth="1"/>
    <col min="6659" max="6659" width="29.140625" style="396" customWidth="1"/>
    <col min="6660" max="6660" width="7.28515625" style="396" customWidth="1"/>
    <col min="6661" max="6661" width="15.7109375" style="396" customWidth="1"/>
    <col min="6662" max="6662" width="5.7109375" style="396" customWidth="1"/>
    <col min="6663" max="6663" width="23.5703125" style="396" customWidth="1"/>
    <col min="6664" max="6665" width="12.7109375" style="396" customWidth="1"/>
    <col min="6666" max="6667" width="16.5703125" style="396" customWidth="1"/>
    <col min="6668" max="6668" width="14.85546875" style="396"/>
    <col min="6669" max="6669" width="5.28515625" style="396" customWidth="1"/>
    <col min="6670" max="6912" width="14.85546875" style="396"/>
    <col min="6913" max="6913" width="23.5703125" style="396" customWidth="1"/>
    <col min="6914" max="6914" width="5.7109375" style="396" customWidth="1"/>
    <col min="6915" max="6915" width="29.140625" style="396" customWidth="1"/>
    <col min="6916" max="6916" width="7.28515625" style="396" customWidth="1"/>
    <col min="6917" max="6917" width="15.7109375" style="396" customWidth="1"/>
    <col min="6918" max="6918" width="5.7109375" style="396" customWidth="1"/>
    <col min="6919" max="6919" width="23.5703125" style="396" customWidth="1"/>
    <col min="6920" max="6921" width="12.7109375" style="396" customWidth="1"/>
    <col min="6922" max="6923" width="16.5703125" style="396" customWidth="1"/>
    <col min="6924" max="6924" width="14.85546875" style="396"/>
    <col min="6925" max="6925" width="5.28515625" style="396" customWidth="1"/>
    <col min="6926" max="7168" width="14.85546875" style="396"/>
    <col min="7169" max="7169" width="23.5703125" style="396" customWidth="1"/>
    <col min="7170" max="7170" width="5.7109375" style="396" customWidth="1"/>
    <col min="7171" max="7171" width="29.140625" style="396" customWidth="1"/>
    <col min="7172" max="7172" width="7.28515625" style="396" customWidth="1"/>
    <col min="7173" max="7173" width="15.7109375" style="396" customWidth="1"/>
    <col min="7174" max="7174" width="5.7109375" style="396" customWidth="1"/>
    <col min="7175" max="7175" width="23.5703125" style="396" customWidth="1"/>
    <col min="7176" max="7177" width="12.7109375" style="396" customWidth="1"/>
    <col min="7178" max="7179" width="16.5703125" style="396" customWidth="1"/>
    <col min="7180" max="7180" width="14.85546875" style="396"/>
    <col min="7181" max="7181" width="5.28515625" style="396" customWidth="1"/>
    <col min="7182" max="7424" width="14.85546875" style="396"/>
    <col min="7425" max="7425" width="23.5703125" style="396" customWidth="1"/>
    <col min="7426" max="7426" width="5.7109375" style="396" customWidth="1"/>
    <col min="7427" max="7427" width="29.140625" style="396" customWidth="1"/>
    <col min="7428" max="7428" width="7.28515625" style="396" customWidth="1"/>
    <col min="7429" max="7429" width="15.7109375" style="396" customWidth="1"/>
    <col min="7430" max="7430" width="5.7109375" style="396" customWidth="1"/>
    <col min="7431" max="7431" width="23.5703125" style="396" customWidth="1"/>
    <col min="7432" max="7433" width="12.7109375" style="396" customWidth="1"/>
    <col min="7434" max="7435" width="16.5703125" style="396" customWidth="1"/>
    <col min="7436" max="7436" width="14.85546875" style="396"/>
    <col min="7437" max="7437" width="5.28515625" style="396" customWidth="1"/>
    <col min="7438" max="7680" width="14.85546875" style="396"/>
    <col min="7681" max="7681" width="23.5703125" style="396" customWidth="1"/>
    <col min="7682" max="7682" width="5.7109375" style="396" customWidth="1"/>
    <col min="7683" max="7683" width="29.140625" style="396" customWidth="1"/>
    <col min="7684" max="7684" width="7.28515625" style="396" customWidth="1"/>
    <col min="7685" max="7685" width="15.7109375" style="396" customWidth="1"/>
    <col min="7686" max="7686" width="5.7109375" style="396" customWidth="1"/>
    <col min="7687" max="7687" width="23.5703125" style="396" customWidth="1"/>
    <col min="7688" max="7689" width="12.7109375" style="396" customWidth="1"/>
    <col min="7690" max="7691" width="16.5703125" style="396" customWidth="1"/>
    <col min="7692" max="7692" width="14.85546875" style="396"/>
    <col min="7693" max="7693" width="5.28515625" style="396" customWidth="1"/>
    <col min="7694" max="7936" width="14.85546875" style="396"/>
    <col min="7937" max="7937" width="23.5703125" style="396" customWidth="1"/>
    <col min="7938" max="7938" width="5.7109375" style="396" customWidth="1"/>
    <col min="7939" max="7939" width="29.140625" style="396" customWidth="1"/>
    <col min="7940" max="7940" width="7.28515625" style="396" customWidth="1"/>
    <col min="7941" max="7941" width="15.7109375" style="396" customWidth="1"/>
    <col min="7942" max="7942" width="5.7109375" style="396" customWidth="1"/>
    <col min="7943" max="7943" width="23.5703125" style="396" customWidth="1"/>
    <col min="7944" max="7945" width="12.7109375" style="396" customWidth="1"/>
    <col min="7946" max="7947" width="16.5703125" style="396" customWidth="1"/>
    <col min="7948" max="7948" width="14.85546875" style="396"/>
    <col min="7949" max="7949" width="5.28515625" style="396" customWidth="1"/>
    <col min="7950" max="8192" width="14.85546875" style="396"/>
    <col min="8193" max="8193" width="23.5703125" style="396" customWidth="1"/>
    <col min="8194" max="8194" width="5.7109375" style="396" customWidth="1"/>
    <col min="8195" max="8195" width="29.140625" style="396" customWidth="1"/>
    <col min="8196" max="8196" width="7.28515625" style="396" customWidth="1"/>
    <col min="8197" max="8197" width="15.7109375" style="396" customWidth="1"/>
    <col min="8198" max="8198" width="5.7109375" style="396" customWidth="1"/>
    <col min="8199" max="8199" width="23.5703125" style="396" customWidth="1"/>
    <col min="8200" max="8201" width="12.7109375" style="396" customWidth="1"/>
    <col min="8202" max="8203" width="16.5703125" style="396" customWidth="1"/>
    <col min="8204" max="8204" width="14.85546875" style="396"/>
    <col min="8205" max="8205" width="5.28515625" style="396" customWidth="1"/>
    <col min="8206" max="8448" width="14.85546875" style="396"/>
    <col min="8449" max="8449" width="23.5703125" style="396" customWidth="1"/>
    <col min="8450" max="8450" width="5.7109375" style="396" customWidth="1"/>
    <col min="8451" max="8451" width="29.140625" style="396" customWidth="1"/>
    <col min="8452" max="8452" width="7.28515625" style="396" customWidth="1"/>
    <col min="8453" max="8453" width="15.7109375" style="396" customWidth="1"/>
    <col min="8454" max="8454" width="5.7109375" style="396" customWidth="1"/>
    <col min="8455" max="8455" width="23.5703125" style="396" customWidth="1"/>
    <col min="8456" max="8457" width="12.7109375" style="396" customWidth="1"/>
    <col min="8458" max="8459" width="16.5703125" style="396" customWidth="1"/>
    <col min="8460" max="8460" width="14.85546875" style="396"/>
    <col min="8461" max="8461" width="5.28515625" style="396" customWidth="1"/>
    <col min="8462" max="8704" width="14.85546875" style="396"/>
    <col min="8705" max="8705" width="23.5703125" style="396" customWidth="1"/>
    <col min="8706" max="8706" width="5.7109375" style="396" customWidth="1"/>
    <col min="8707" max="8707" width="29.140625" style="396" customWidth="1"/>
    <col min="8708" max="8708" width="7.28515625" style="396" customWidth="1"/>
    <col min="8709" max="8709" width="15.7109375" style="396" customWidth="1"/>
    <col min="8710" max="8710" width="5.7109375" style="396" customWidth="1"/>
    <col min="8711" max="8711" width="23.5703125" style="396" customWidth="1"/>
    <col min="8712" max="8713" width="12.7109375" style="396" customWidth="1"/>
    <col min="8714" max="8715" width="16.5703125" style="396" customWidth="1"/>
    <col min="8716" max="8716" width="14.85546875" style="396"/>
    <col min="8717" max="8717" width="5.28515625" style="396" customWidth="1"/>
    <col min="8718" max="8960" width="14.85546875" style="396"/>
    <col min="8961" max="8961" width="23.5703125" style="396" customWidth="1"/>
    <col min="8962" max="8962" width="5.7109375" style="396" customWidth="1"/>
    <col min="8963" max="8963" width="29.140625" style="396" customWidth="1"/>
    <col min="8964" max="8964" width="7.28515625" style="396" customWidth="1"/>
    <col min="8965" max="8965" width="15.7109375" style="396" customWidth="1"/>
    <col min="8966" max="8966" width="5.7109375" style="396" customWidth="1"/>
    <col min="8967" max="8967" width="23.5703125" style="396" customWidth="1"/>
    <col min="8968" max="8969" width="12.7109375" style="396" customWidth="1"/>
    <col min="8970" max="8971" width="16.5703125" style="396" customWidth="1"/>
    <col min="8972" max="8972" width="14.85546875" style="396"/>
    <col min="8973" max="8973" width="5.28515625" style="396" customWidth="1"/>
    <col min="8974" max="9216" width="14.85546875" style="396"/>
    <col min="9217" max="9217" width="23.5703125" style="396" customWidth="1"/>
    <col min="9218" max="9218" width="5.7109375" style="396" customWidth="1"/>
    <col min="9219" max="9219" width="29.140625" style="396" customWidth="1"/>
    <col min="9220" max="9220" width="7.28515625" style="396" customWidth="1"/>
    <col min="9221" max="9221" width="15.7109375" style="396" customWidth="1"/>
    <col min="9222" max="9222" width="5.7109375" style="396" customWidth="1"/>
    <col min="9223" max="9223" width="23.5703125" style="396" customWidth="1"/>
    <col min="9224" max="9225" width="12.7109375" style="396" customWidth="1"/>
    <col min="9226" max="9227" width="16.5703125" style="396" customWidth="1"/>
    <col min="9228" max="9228" width="14.85546875" style="396"/>
    <col min="9229" max="9229" width="5.28515625" style="396" customWidth="1"/>
    <col min="9230" max="9472" width="14.85546875" style="396"/>
    <col min="9473" max="9473" width="23.5703125" style="396" customWidth="1"/>
    <col min="9474" max="9474" width="5.7109375" style="396" customWidth="1"/>
    <col min="9475" max="9475" width="29.140625" style="396" customWidth="1"/>
    <col min="9476" max="9476" width="7.28515625" style="396" customWidth="1"/>
    <col min="9477" max="9477" width="15.7109375" style="396" customWidth="1"/>
    <col min="9478" max="9478" width="5.7109375" style="396" customWidth="1"/>
    <col min="9479" max="9479" width="23.5703125" style="396" customWidth="1"/>
    <col min="9480" max="9481" width="12.7109375" style="396" customWidth="1"/>
    <col min="9482" max="9483" width="16.5703125" style="396" customWidth="1"/>
    <col min="9484" max="9484" width="14.85546875" style="396"/>
    <col min="9485" max="9485" width="5.28515625" style="396" customWidth="1"/>
    <col min="9486" max="9728" width="14.85546875" style="396"/>
    <col min="9729" max="9729" width="23.5703125" style="396" customWidth="1"/>
    <col min="9730" max="9730" width="5.7109375" style="396" customWidth="1"/>
    <col min="9731" max="9731" width="29.140625" style="396" customWidth="1"/>
    <col min="9732" max="9732" width="7.28515625" style="396" customWidth="1"/>
    <col min="9733" max="9733" width="15.7109375" style="396" customWidth="1"/>
    <col min="9734" max="9734" width="5.7109375" style="396" customWidth="1"/>
    <col min="9735" max="9735" width="23.5703125" style="396" customWidth="1"/>
    <col min="9736" max="9737" width="12.7109375" style="396" customWidth="1"/>
    <col min="9738" max="9739" width="16.5703125" style="396" customWidth="1"/>
    <col min="9740" max="9740" width="14.85546875" style="396"/>
    <col min="9741" max="9741" width="5.28515625" style="396" customWidth="1"/>
    <col min="9742" max="9984" width="14.85546875" style="396"/>
    <col min="9985" max="9985" width="23.5703125" style="396" customWidth="1"/>
    <col min="9986" max="9986" width="5.7109375" style="396" customWidth="1"/>
    <col min="9987" max="9987" width="29.140625" style="396" customWidth="1"/>
    <col min="9988" max="9988" width="7.28515625" style="396" customWidth="1"/>
    <col min="9989" max="9989" width="15.7109375" style="396" customWidth="1"/>
    <col min="9990" max="9990" width="5.7109375" style="396" customWidth="1"/>
    <col min="9991" max="9991" width="23.5703125" style="396" customWidth="1"/>
    <col min="9992" max="9993" width="12.7109375" style="396" customWidth="1"/>
    <col min="9994" max="9995" width="16.5703125" style="396" customWidth="1"/>
    <col min="9996" max="9996" width="14.85546875" style="396"/>
    <col min="9997" max="9997" width="5.28515625" style="396" customWidth="1"/>
    <col min="9998" max="10240" width="14.85546875" style="396"/>
    <col min="10241" max="10241" width="23.5703125" style="396" customWidth="1"/>
    <col min="10242" max="10242" width="5.7109375" style="396" customWidth="1"/>
    <col min="10243" max="10243" width="29.140625" style="396" customWidth="1"/>
    <col min="10244" max="10244" width="7.28515625" style="396" customWidth="1"/>
    <col min="10245" max="10245" width="15.7109375" style="396" customWidth="1"/>
    <col min="10246" max="10246" width="5.7109375" style="396" customWidth="1"/>
    <col min="10247" max="10247" width="23.5703125" style="396" customWidth="1"/>
    <col min="10248" max="10249" width="12.7109375" style="396" customWidth="1"/>
    <col min="10250" max="10251" width="16.5703125" style="396" customWidth="1"/>
    <col min="10252" max="10252" width="14.85546875" style="396"/>
    <col min="10253" max="10253" width="5.28515625" style="396" customWidth="1"/>
    <col min="10254" max="10496" width="14.85546875" style="396"/>
    <col min="10497" max="10497" width="23.5703125" style="396" customWidth="1"/>
    <col min="10498" max="10498" width="5.7109375" style="396" customWidth="1"/>
    <col min="10499" max="10499" width="29.140625" style="396" customWidth="1"/>
    <col min="10500" max="10500" width="7.28515625" style="396" customWidth="1"/>
    <col min="10501" max="10501" width="15.7109375" style="396" customWidth="1"/>
    <col min="10502" max="10502" width="5.7109375" style="396" customWidth="1"/>
    <col min="10503" max="10503" width="23.5703125" style="396" customWidth="1"/>
    <col min="10504" max="10505" width="12.7109375" style="396" customWidth="1"/>
    <col min="10506" max="10507" width="16.5703125" style="396" customWidth="1"/>
    <col min="10508" max="10508" width="14.85546875" style="396"/>
    <col min="10509" max="10509" width="5.28515625" style="396" customWidth="1"/>
    <col min="10510" max="10752" width="14.85546875" style="396"/>
    <col min="10753" max="10753" width="23.5703125" style="396" customWidth="1"/>
    <col min="10754" max="10754" width="5.7109375" style="396" customWidth="1"/>
    <col min="10755" max="10755" width="29.140625" style="396" customWidth="1"/>
    <col min="10756" max="10756" width="7.28515625" style="396" customWidth="1"/>
    <col min="10757" max="10757" width="15.7109375" style="396" customWidth="1"/>
    <col min="10758" max="10758" width="5.7109375" style="396" customWidth="1"/>
    <col min="10759" max="10759" width="23.5703125" style="396" customWidth="1"/>
    <col min="10760" max="10761" width="12.7109375" style="396" customWidth="1"/>
    <col min="10762" max="10763" width="16.5703125" style="396" customWidth="1"/>
    <col min="10764" max="10764" width="14.85546875" style="396"/>
    <col min="10765" max="10765" width="5.28515625" style="396" customWidth="1"/>
    <col min="10766" max="11008" width="14.85546875" style="396"/>
    <col min="11009" max="11009" width="23.5703125" style="396" customWidth="1"/>
    <col min="11010" max="11010" width="5.7109375" style="396" customWidth="1"/>
    <col min="11011" max="11011" width="29.140625" style="396" customWidth="1"/>
    <col min="11012" max="11012" width="7.28515625" style="396" customWidth="1"/>
    <col min="11013" max="11013" width="15.7109375" style="396" customWidth="1"/>
    <col min="11014" max="11014" width="5.7109375" style="396" customWidth="1"/>
    <col min="11015" max="11015" width="23.5703125" style="396" customWidth="1"/>
    <col min="11016" max="11017" width="12.7109375" style="396" customWidth="1"/>
    <col min="11018" max="11019" width="16.5703125" style="396" customWidth="1"/>
    <col min="11020" max="11020" width="14.85546875" style="396"/>
    <col min="11021" max="11021" width="5.28515625" style="396" customWidth="1"/>
    <col min="11022" max="11264" width="14.85546875" style="396"/>
    <col min="11265" max="11265" width="23.5703125" style="396" customWidth="1"/>
    <col min="11266" max="11266" width="5.7109375" style="396" customWidth="1"/>
    <col min="11267" max="11267" width="29.140625" style="396" customWidth="1"/>
    <col min="11268" max="11268" width="7.28515625" style="396" customWidth="1"/>
    <col min="11269" max="11269" width="15.7109375" style="396" customWidth="1"/>
    <col min="11270" max="11270" width="5.7109375" style="396" customWidth="1"/>
    <col min="11271" max="11271" width="23.5703125" style="396" customWidth="1"/>
    <col min="11272" max="11273" width="12.7109375" style="396" customWidth="1"/>
    <col min="11274" max="11275" width="16.5703125" style="396" customWidth="1"/>
    <col min="11276" max="11276" width="14.85546875" style="396"/>
    <col min="11277" max="11277" width="5.28515625" style="396" customWidth="1"/>
    <col min="11278" max="11520" width="14.85546875" style="396"/>
    <col min="11521" max="11521" width="23.5703125" style="396" customWidth="1"/>
    <col min="11522" max="11522" width="5.7109375" style="396" customWidth="1"/>
    <col min="11523" max="11523" width="29.140625" style="396" customWidth="1"/>
    <col min="11524" max="11524" width="7.28515625" style="396" customWidth="1"/>
    <col min="11525" max="11525" width="15.7109375" style="396" customWidth="1"/>
    <col min="11526" max="11526" width="5.7109375" style="396" customWidth="1"/>
    <col min="11527" max="11527" width="23.5703125" style="396" customWidth="1"/>
    <col min="11528" max="11529" width="12.7109375" style="396" customWidth="1"/>
    <col min="11530" max="11531" width="16.5703125" style="396" customWidth="1"/>
    <col min="11532" max="11532" width="14.85546875" style="396"/>
    <col min="11533" max="11533" width="5.28515625" style="396" customWidth="1"/>
    <col min="11534" max="11776" width="14.85546875" style="396"/>
    <col min="11777" max="11777" width="23.5703125" style="396" customWidth="1"/>
    <col min="11778" max="11778" width="5.7109375" style="396" customWidth="1"/>
    <col min="11779" max="11779" width="29.140625" style="396" customWidth="1"/>
    <col min="11780" max="11780" width="7.28515625" style="396" customWidth="1"/>
    <col min="11781" max="11781" width="15.7109375" style="396" customWidth="1"/>
    <col min="11782" max="11782" width="5.7109375" style="396" customWidth="1"/>
    <col min="11783" max="11783" width="23.5703125" style="396" customWidth="1"/>
    <col min="11784" max="11785" width="12.7109375" style="396" customWidth="1"/>
    <col min="11786" max="11787" width="16.5703125" style="396" customWidth="1"/>
    <col min="11788" max="11788" width="14.85546875" style="396"/>
    <col min="11789" max="11789" width="5.28515625" style="396" customWidth="1"/>
    <col min="11790" max="12032" width="14.85546875" style="396"/>
    <col min="12033" max="12033" width="23.5703125" style="396" customWidth="1"/>
    <col min="12034" max="12034" width="5.7109375" style="396" customWidth="1"/>
    <col min="12035" max="12035" width="29.140625" style="396" customWidth="1"/>
    <col min="12036" max="12036" width="7.28515625" style="396" customWidth="1"/>
    <col min="12037" max="12037" width="15.7109375" style="396" customWidth="1"/>
    <col min="12038" max="12038" width="5.7109375" style="396" customWidth="1"/>
    <col min="12039" max="12039" width="23.5703125" style="396" customWidth="1"/>
    <col min="12040" max="12041" width="12.7109375" style="396" customWidth="1"/>
    <col min="12042" max="12043" width="16.5703125" style="396" customWidth="1"/>
    <col min="12044" max="12044" width="14.85546875" style="396"/>
    <col min="12045" max="12045" width="5.28515625" style="396" customWidth="1"/>
    <col min="12046" max="12288" width="14.85546875" style="396"/>
    <col min="12289" max="12289" width="23.5703125" style="396" customWidth="1"/>
    <col min="12290" max="12290" width="5.7109375" style="396" customWidth="1"/>
    <col min="12291" max="12291" width="29.140625" style="396" customWidth="1"/>
    <col min="12292" max="12292" width="7.28515625" style="396" customWidth="1"/>
    <col min="12293" max="12293" width="15.7109375" style="396" customWidth="1"/>
    <col min="12294" max="12294" width="5.7109375" style="396" customWidth="1"/>
    <col min="12295" max="12295" width="23.5703125" style="396" customWidth="1"/>
    <col min="12296" max="12297" width="12.7109375" style="396" customWidth="1"/>
    <col min="12298" max="12299" width="16.5703125" style="396" customWidth="1"/>
    <col min="12300" max="12300" width="14.85546875" style="396"/>
    <col min="12301" max="12301" width="5.28515625" style="396" customWidth="1"/>
    <col min="12302" max="12544" width="14.85546875" style="396"/>
    <col min="12545" max="12545" width="23.5703125" style="396" customWidth="1"/>
    <col min="12546" max="12546" width="5.7109375" style="396" customWidth="1"/>
    <col min="12547" max="12547" width="29.140625" style="396" customWidth="1"/>
    <col min="12548" max="12548" width="7.28515625" style="396" customWidth="1"/>
    <col min="12549" max="12549" width="15.7109375" style="396" customWidth="1"/>
    <col min="12550" max="12550" width="5.7109375" style="396" customWidth="1"/>
    <col min="12551" max="12551" width="23.5703125" style="396" customWidth="1"/>
    <col min="12552" max="12553" width="12.7109375" style="396" customWidth="1"/>
    <col min="12554" max="12555" width="16.5703125" style="396" customWidth="1"/>
    <col min="12556" max="12556" width="14.85546875" style="396"/>
    <col min="12557" max="12557" width="5.28515625" style="396" customWidth="1"/>
    <col min="12558" max="12800" width="14.85546875" style="396"/>
    <col min="12801" max="12801" width="23.5703125" style="396" customWidth="1"/>
    <col min="12802" max="12802" width="5.7109375" style="396" customWidth="1"/>
    <col min="12803" max="12803" width="29.140625" style="396" customWidth="1"/>
    <col min="12804" max="12804" width="7.28515625" style="396" customWidth="1"/>
    <col min="12805" max="12805" width="15.7109375" style="396" customWidth="1"/>
    <col min="12806" max="12806" width="5.7109375" style="396" customWidth="1"/>
    <col min="12807" max="12807" width="23.5703125" style="396" customWidth="1"/>
    <col min="12808" max="12809" width="12.7109375" style="396" customWidth="1"/>
    <col min="12810" max="12811" width="16.5703125" style="396" customWidth="1"/>
    <col min="12812" max="12812" width="14.85546875" style="396"/>
    <col min="12813" max="12813" width="5.28515625" style="396" customWidth="1"/>
    <col min="12814" max="13056" width="14.85546875" style="396"/>
    <col min="13057" max="13057" width="23.5703125" style="396" customWidth="1"/>
    <col min="13058" max="13058" width="5.7109375" style="396" customWidth="1"/>
    <col min="13059" max="13059" width="29.140625" style="396" customWidth="1"/>
    <col min="13060" max="13060" width="7.28515625" style="396" customWidth="1"/>
    <col min="13061" max="13061" width="15.7109375" style="396" customWidth="1"/>
    <col min="13062" max="13062" width="5.7109375" style="396" customWidth="1"/>
    <col min="13063" max="13063" width="23.5703125" style="396" customWidth="1"/>
    <col min="13064" max="13065" width="12.7109375" style="396" customWidth="1"/>
    <col min="13066" max="13067" width="16.5703125" style="396" customWidth="1"/>
    <col min="13068" max="13068" width="14.85546875" style="396"/>
    <col min="13069" max="13069" width="5.28515625" style="396" customWidth="1"/>
    <col min="13070" max="13312" width="14.85546875" style="396"/>
    <col min="13313" max="13313" width="23.5703125" style="396" customWidth="1"/>
    <col min="13314" max="13314" width="5.7109375" style="396" customWidth="1"/>
    <col min="13315" max="13315" width="29.140625" style="396" customWidth="1"/>
    <col min="13316" max="13316" width="7.28515625" style="396" customWidth="1"/>
    <col min="13317" max="13317" width="15.7109375" style="396" customWidth="1"/>
    <col min="13318" max="13318" width="5.7109375" style="396" customWidth="1"/>
    <col min="13319" max="13319" width="23.5703125" style="396" customWidth="1"/>
    <col min="13320" max="13321" width="12.7109375" style="396" customWidth="1"/>
    <col min="13322" max="13323" width="16.5703125" style="396" customWidth="1"/>
    <col min="13324" max="13324" width="14.85546875" style="396"/>
    <col min="13325" max="13325" width="5.28515625" style="396" customWidth="1"/>
    <col min="13326" max="13568" width="14.85546875" style="396"/>
    <col min="13569" max="13569" width="23.5703125" style="396" customWidth="1"/>
    <col min="13570" max="13570" width="5.7109375" style="396" customWidth="1"/>
    <col min="13571" max="13571" width="29.140625" style="396" customWidth="1"/>
    <col min="13572" max="13572" width="7.28515625" style="396" customWidth="1"/>
    <col min="13573" max="13573" width="15.7109375" style="396" customWidth="1"/>
    <col min="13574" max="13574" width="5.7109375" style="396" customWidth="1"/>
    <col min="13575" max="13575" width="23.5703125" style="396" customWidth="1"/>
    <col min="13576" max="13577" width="12.7109375" style="396" customWidth="1"/>
    <col min="13578" max="13579" width="16.5703125" style="396" customWidth="1"/>
    <col min="13580" max="13580" width="14.85546875" style="396"/>
    <col min="13581" max="13581" width="5.28515625" style="396" customWidth="1"/>
    <col min="13582" max="13824" width="14.85546875" style="396"/>
    <col min="13825" max="13825" width="23.5703125" style="396" customWidth="1"/>
    <col min="13826" max="13826" width="5.7109375" style="396" customWidth="1"/>
    <col min="13827" max="13827" width="29.140625" style="396" customWidth="1"/>
    <col min="13828" max="13828" width="7.28515625" style="396" customWidth="1"/>
    <col min="13829" max="13829" width="15.7109375" style="396" customWidth="1"/>
    <col min="13830" max="13830" width="5.7109375" style="396" customWidth="1"/>
    <col min="13831" max="13831" width="23.5703125" style="396" customWidth="1"/>
    <col min="13832" max="13833" width="12.7109375" style="396" customWidth="1"/>
    <col min="13834" max="13835" width="16.5703125" style="396" customWidth="1"/>
    <col min="13836" max="13836" width="14.85546875" style="396"/>
    <col min="13837" max="13837" width="5.28515625" style="396" customWidth="1"/>
    <col min="13838" max="14080" width="14.85546875" style="396"/>
    <col min="14081" max="14081" width="23.5703125" style="396" customWidth="1"/>
    <col min="14082" max="14082" width="5.7109375" style="396" customWidth="1"/>
    <col min="14083" max="14083" width="29.140625" style="396" customWidth="1"/>
    <col min="14084" max="14084" width="7.28515625" style="396" customWidth="1"/>
    <col min="14085" max="14085" width="15.7109375" style="396" customWidth="1"/>
    <col min="14086" max="14086" width="5.7109375" style="396" customWidth="1"/>
    <col min="14087" max="14087" width="23.5703125" style="396" customWidth="1"/>
    <col min="14088" max="14089" width="12.7109375" style="396" customWidth="1"/>
    <col min="14090" max="14091" width="16.5703125" style="396" customWidth="1"/>
    <col min="14092" max="14092" width="14.85546875" style="396"/>
    <col min="14093" max="14093" width="5.28515625" style="396" customWidth="1"/>
    <col min="14094" max="14336" width="14.85546875" style="396"/>
    <col min="14337" max="14337" width="23.5703125" style="396" customWidth="1"/>
    <col min="14338" max="14338" width="5.7109375" style="396" customWidth="1"/>
    <col min="14339" max="14339" width="29.140625" style="396" customWidth="1"/>
    <col min="14340" max="14340" width="7.28515625" style="396" customWidth="1"/>
    <col min="14341" max="14341" width="15.7109375" style="396" customWidth="1"/>
    <col min="14342" max="14342" width="5.7109375" style="396" customWidth="1"/>
    <col min="14343" max="14343" width="23.5703125" style="396" customWidth="1"/>
    <col min="14344" max="14345" width="12.7109375" style="396" customWidth="1"/>
    <col min="14346" max="14347" width="16.5703125" style="396" customWidth="1"/>
    <col min="14348" max="14348" width="14.85546875" style="396"/>
    <col min="14349" max="14349" width="5.28515625" style="396" customWidth="1"/>
    <col min="14350" max="14592" width="14.85546875" style="396"/>
    <col min="14593" max="14593" width="23.5703125" style="396" customWidth="1"/>
    <col min="14594" max="14594" width="5.7109375" style="396" customWidth="1"/>
    <col min="14595" max="14595" width="29.140625" style="396" customWidth="1"/>
    <col min="14596" max="14596" width="7.28515625" style="396" customWidth="1"/>
    <col min="14597" max="14597" width="15.7109375" style="396" customWidth="1"/>
    <col min="14598" max="14598" width="5.7109375" style="396" customWidth="1"/>
    <col min="14599" max="14599" width="23.5703125" style="396" customWidth="1"/>
    <col min="14600" max="14601" width="12.7109375" style="396" customWidth="1"/>
    <col min="14602" max="14603" width="16.5703125" style="396" customWidth="1"/>
    <col min="14604" max="14604" width="14.85546875" style="396"/>
    <col min="14605" max="14605" width="5.28515625" style="396" customWidth="1"/>
    <col min="14606" max="14848" width="14.85546875" style="396"/>
    <col min="14849" max="14849" width="23.5703125" style="396" customWidth="1"/>
    <col min="14850" max="14850" width="5.7109375" style="396" customWidth="1"/>
    <col min="14851" max="14851" width="29.140625" style="396" customWidth="1"/>
    <col min="14852" max="14852" width="7.28515625" style="396" customWidth="1"/>
    <col min="14853" max="14853" width="15.7109375" style="396" customWidth="1"/>
    <col min="14854" max="14854" width="5.7109375" style="396" customWidth="1"/>
    <col min="14855" max="14855" width="23.5703125" style="396" customWidth="1"/>
    <col min="14856" max="14857" width="12.7109375" style="396" customWidth="1"/>
    <col min="14858" max="14859" width="16.5703125" style="396" customWidth="1"/>
    <col min="14860" max="14860" width="14.85546875" style="396"/>
    <col min="14861" max="14861" width="5.28515625" style="396" customWidth="1"/>
    <col min="14862" max="15104" width="14.85546875" style="396"/>
    <col min="15105" max="15105" width="23.5703125" style="396" customWidth="1"/>
    <col min="15106" max="15106" width="5.7109375" style="396" customWidth="1"/>
    <col min="15107" max="15107" width="29.140625" style="396" customWidth="1"/>
    <col min="15108" max="15108" width="7.28515625" style="396" customWidth="1"/>
    <col min="15109" max="15109" width="15.7109375" style="396" customWidth="1"/>
    <col min="15110" max="15110" width="5.7109375" style="396" customWidth="1"/>
    <col min="15111" max="15111" width="23.5703125" style="396" customWidth="1"/>
    <col min="15112" max="15113" width="12.7109375" style="396" customWidth="1"/>
    <col min="15114" max="15115" width="16.5703125" style="396" customWidth="1"/>
    <col min="15116" max="15116" width="14.85546875" style="396"/>
    <col min="15117" max="15117" width="5.28515625" style="396" customWidth="1"/>
    <col min="15118" max="15360" width="14.85546875" style="396"/>
    <col min="15361" max="15361" width="23.5703125" style="396" customWidth="1"/>
    <col min="15362" max="15362" width="5.7109375" style="396" customWidth="1"/>
    <col min="15363" max="15363" width="29.140625" style="396" customWidth="1"/>
    <col min="15364" max="15364" width="7.28515625" style="396" customWidth="1"/>
    <col min="15365" max="15365" width="15.7109375" style="396" customWidth="1"/>
    <col min="15366" max="15366" width="5.7109375" style="396" customWidth="1"/>
    <col min="15367" max="15367" width="23.5703125" style="396" customWidth="1"/>
    <col min="15368" max="15369" width="12.7109375" style="396" customWidth="1"/>
    <col min="15370" max="15371" width="16.5703125" style="396" customWidth="1"/>
    <col min="15372" max="15372" width="14.85546875" style="396"/>
    <col min="15373" max="15373" width="5.28515625" style="396" customWidth="1"/>
    <col min="15374" max="15616" width="14.85546875" style="396"/>
    <col min="15617" max="15617" width="23.5703125" style="396" customWidth="1"/>
    <col min="15618" max="15618" width="5.7109375" style="396" customWidth="1"/>
    <col min="15619" max="15619" width="29.140625" style="396" customWidth="1"/>
    <col min="15620" max="15620" width="7.28515625" style="396" customWidth="1"/>
    <col min="15621" max="15621" width="15.7109375" style="396" customWidth="1"/>
    <col min="15622" max="15622" width="5.7109375" style="396" customWidth="1"/>
    <col min="15623" max="15623" width="23.5703125" style="396" customWidth="1"/>
    <col min="15624" max="15625" width="12.7109375" style="396" customWidth="1"/>
    <col min="15626" max="15627" width="16.5703125" style="396" customWidth="1"/>
    <col min="15628" max="15628" width="14.85546875" style="396"/>
    <col min="15629" max="15629" width="5.28515625" style="396" customWidth="1"/>
    <col min="15630" max="15872" width="14.85546875" style="396"/>
    <col min="15873" max="15873" width="23.5703125" style="396" customWidth="1"/>
    <col min="15874" max="15874" width="5.7109375" style="396" customWidth="1"/>
    <col min="15875" max="15875" width="29.140625" style="396" customWidth="1"/>
    <col min="15876" max="15876" width="7.28515625" style="396" customWidth="1"/>
    <col min="15877" max="15877" width="15.7109375" style="396" customWidth="1"/>
    <col min="15878" max="15878" width="5.7109375" style="396" customWidth="1"/>
    <col min="15879" max="15879" width="23.5703125" style="396" customWidth="1"/>
    <col min="15880" max="15881" width="12.7109375" style="396" customWidth="1"/>
    <col min="15882" max="15883" width="16.5703125" style="396" customWidth="1"/>
    <col min="15884" max="15884" width="14.85546875" style="396"/>
    <col min="15885" max="15885" width="5.28515625" style="396" customWidth="1"/>
    <col min="15886" max="16128" width="14.85546875" style="396"/>
    <col min="16129" max="16129" width="23.5703125" style="396" customWidth="1"/>
    <col min="16130" max="16130" width="5.7109375" style="396" customWidth="1"/>
    <col min="16131" max="16131" width="29.140625" style="396" customWidth="1"/>
    <col min="16132" max="16132" width="7.28515625" style="396" customWidth="1"/>
    <col min="16133" max="16133" width="15.7109375" style="396" customWidth="1"/>
    <col min="16134" max="16134" width="5.7109375" style="396" customWidth="1"/>
    <col min="16135" max="16135" width="23.5703125" style="396" customWidth="1"/>
    <col min="16136" max="16137" width="12.7109375" style="396" customWidth="1"/>
    <col min="16138" max="16139" width="16.5703125" style="396" customWidth="1"/>
    <col min="16140" max="16140" width="14.85546875" style="396"/>
    <col min="16141" max="16141" width="5.28515625" style="396" customWidth="1"/>
    <col min="16142" max="16384" width="14.85546875" style="396"/>
  </cols>
  <sheetData>
    <row r="1" spans="1:20" ht="39.75" customHeight="1">
      <c r="A1" s="606" t="s">
        <v>228</v>
      </c>
      <c r="B1" s="606"/>
      <c r="C1" s="606"/>
      <c r="D1" s="606"/>
      <c r="E1" s="606"/>
      <c r="F1" s="606"/>
      <c r="G1" s="606"/>
      <c r="H1" s="606"/>
      <c r="I1" s="606"/>
      <c r="J1" s="606"/>
      <c r="K1" s="606"/>
      <c r="L1" s="578"/>
      <c r="M1" s="578"/>
      <c r="N1" s="578"/>
      <c r="O1" s="578"/>
      <c r="P1" s="578"/>
      <c r="Q1" s="578"/>
      <c r="R1" s="578"/>
      <c r="S1" s="578"/>
      <c r="T1" s="578"/>
    </row>
    <row r="2" spans="1:20" ht="34.5" customHeight="1">
      <c r="A2" s="397" t="s">
        <v>195</v>
      </c>
      <c r="B2" s="798">
        <f>【様式1】実施計画書!B2</f>
        <v>0</v>
      </c>
      <c r="C2" s="799"/>
      <c r="D2" s="800"/>
      <c r="E2" s="395"/>
      <c r="F2" s="395"/>
      <c r="G2" s="395"/>
      <c r="H2" s="395"/>
      <c r="I2" s="458"/>
    </row>
    <row r="3" spans="1:20" ht="34.5" customHeight="1">
      <c r="A3" s="397" t="s">
        <v>196</v>
      </c>
      <c r="B3" s="798">
        <f>【様式1】実施計画書!B3</f>
        <v>0</v>
      </c>
      <c r="C3" s="799"/>
      <c r="D3" s="800"/>
      <c r="E3" s="398"/>
      <c r="F3" s="398"/>
      <c r="G3" s="398"/>
      <c r="H3" s="398"/>
      <c r="I3" s="459"/>
    </row>
    <row r="4" spans="1:20" ht="20.25" thickBot="1">
      <c r="A4" s="399"/>
    </row>
    <row r="5" spans="1:20" ht="27.75" customHeight="1" thickTop="1" thickBot="1">
      <c r="A5" s="781" t="s">
        <v>197</v>
      </c>
      <c r="B5" s="782"/>
      <c r="C5" s="782"/>
      <c r="D5" s="783"/>
      <c r="E5" s="782" t="s">
        <v>198</v>
      </c>
      <c r="F5" s="782"/>
      <c r="G5" s="782"/>
      <c r="H5" s="782"/>
      <c r="I5" s="782"/>
      <c r="J5" s="782"/>
      <c r="K5" s="562"/>
      <c r="L5" s="781" t="s">
        <v>199</v>
      </c>
      <c r="M5" s="782"/>
      <c r="N5" s="782"/>
      <c r="O5" s="782"/>
      <c r="P5" s="782"/>
      <c r="Q5" s="782"/>
      <c r="R5" s="783"/>
      <c r="S5" s="776" t="s">
        <v>240</v>
      </c>
      <c r="T5" s="776" t="s">
        <v>213</v>
      </c>
    </row>
    <row r="6" spans="1:20" ht="31.5" customHeight="1" thickTop="1">
      <c r="A6" s="563" t="s">
        <v>200</v>
      </c>
      <c r="B6" s="784" t="s">
        <v>201</v>
      </c>
      <c r="C6" s="789" t="s">
        <v>202</v>
      </c>
      <c r="D6" s="776" t="s">
        <v>203</v>
      </c>
      <c r="E6" s="791" t="s">
        <v>204</v>
      </c>
      <c r="F6" s="779" t="s">
        <v>205</v>
      </c>
      <c r="G6" s="779" t="s">
        <v>206</v>
      </c>
      <c r="H6" s="795" t="s">
        <v>207</v>
      </c>
      <c r="I6" s="796" t="s">
        <v>259</v>
      </c>
      <c r="J6" s="797" t="s">
        <v>209</v>
      </c>
      <c r="K6" s="793" t="s">
        <v>210</v>
      </c>
      <c r="L6" s="787" t="s">
        <v>204</v>
      </c>
      <c r="M6" s="779" t="s">
        <v>205</v>
      </c>
      <c r="N6" s="779" t="s">
        <v>211</v>
      </c>
      <c r="O6" s="784" t="s">
        <v>207</v>
      </c>
      <c r="P6" s="785" t="s">
        <v>259</v>
      </c>
      <c r="Q6" s="779" t="s">
        <v>209</v>
      </c>
      <c r="R6" s="776" t="s">
        <v>210</v>
      </c>
      <c r="S6" s="777"/>
      <c r="T6" s="777"/>
    </row>
    <row r="7" spans="1:20">
      <c r="A7" s="551" t="s">
        <v>212</v>
      </c>
      <c r="B7" s="779"/>
      <c r="C7" s="790"/>
      <c r="D7" s="778"/>
      <c r="E7" s="792"/>
      <c r="F7" s="780"/>
      <c r="G7" s="780"/>
      <c r="H7" s="779"/>
      <c r="I7" s="786"/>
      <c r="J7" s="780"/>
      <c r="K7" s="794"/>
      <c r="L7" s="788"/>
      <c r="M7" s="780"/>
      <c r="N7" s="780"/>
      <c r="O7" s="779"/>
      <c r="P7" s="786"/>
      <c r="Q7" s="780"/>
      <c r="R7" s="778"/>
      <c r="S7" s="778"/>
      <c r="T7" s="778"/>
    </row>
    <row r="8" spans="1:20" ht="63" customHeight="1">
      <c r="A8" s="564"/>
      <c r="B8" s="565"/>
      <c r="C8" s="566"/>
      <c r="D8" s="567"/>
      <c r="E8" s="568"/>
      <c r="F8" s="547"/>
      <c r="G8" s="548"/>
      <c r="H8" s="548"/>
      <c r="I8" s="569"/>
      <c r="J8" s="570"/>
      <c r="K8" s="571"/>
      <c r="L8" s="549"/>
      <c r="M8" s="550"/>
      <c r="N8" s="548"/>
      <c r="O8" s="572"/>
      <c r="P8" s="569"/>
      <c r="Q8" s="573"/>
      <c r="R8" s="588"/>
      <c r="S8" s="590"/>
      <c r="T8" s="589"/>
    </row>
    <row r="9" spans="1:20" ht="63" customHeight="1">
      <c r="A9" s="564"/>
      <c r="B9" s="565"/>
      <c r="C9" s="566"/>
      <c r="D9" s="567"/>
      <c r="E9" s="568"/>
      <c r="F9" s="547"/>
      <c r="G9" s="548"/>
      <c r="H9" s="548"/>
      <c r="I9" s="569"/>
      <c r="J9" s="570"/>
      <c r="K9" s="571"/>
      <c r="L9" s="549"/>
      <c r="M9" s="550"/>
      <c r="N9" s="548"/>
      <c r="O9" s="572"/>
      <c r="P9" s="569"/>
      <c r="Q9" s="573"/>
      <c r="R9" s="588"/>
      <c r="S9" s="590"/>
      <c r="T9" s="589"/>
    </row>
    <row r="10" spans="1:20" ht="63" customHeight="1">
      <c r="A10" s="564"/>
      <c r="B10" s="565"/>
      <c r="C10" s="566"/>
      <c r="D10" s="567"/>
      <c r="E10" s="568"/>
      <c r="F10" s="547"/>
      <c r="G10" s="548"/>
      <c r="H10" s="548"/>
      <c r="I10" s="569"/>
      <c r="J10" s="570"/>
      <c r="K10" s="571"/>
      <c r="L10" s="549"/>
      <c r="M10" s="550"/>
      <c r="N10" s="548"/>
      <c r="O10" s="572"/>
      <c r="P10" s="569"/>
      <c r="Q10" s="573"/>
      <c r="R10" s="588"/>
      <c r="S10" s="590"/>
      <c r="T10" s="589"/>
    </row>
    <row r="11" spans="1:20" ht="84.75" customHeight="1">
      <c r="A11" s="564"/>
      <c r="B11" s="565"/>
      <c r="C11" s="566"/>
      <c r="D11" s="567"/>
      <c r="E11" s="568"/>
      <c r="F11" s="547"/>
      <c r="G11" s="548"/>
      <c r="H11" s="548"/>
      <c r="I11" s="569"/>
      <c r="J11" s="570"/>
      <c r="K11" s="571"/>
      <c r="L11" s="549"/>
      <c r="M11" s="550"/>
      <c r="N11" s="548"/>
      <c r="O11" s="572"/>
      <c r="P11" s="569"/>
      <c r="Q11" s="573"/>
      <c r="R11" s="588"/>
      <c r="S11" s="590"/>
      <c r="T11" s="589"/>
    </row>
    <row r="12" spans="1:20" ht="76.5" customHeight="1">
      <c r="A12" s="564"/>
      <c r="B12" s="565"/>
      <c r="C12" s="566"/>
      <c r="D12" s="567"/>
      <c r="E12" s="568"/>
      <c r="F12" s="547"/>
      <c r="G12" s="548"/>
      <c r="H12" s="548"/>
      <c r="I12" s="569"/>
      <c r="J12" s="570"/>
      <c r="K12" s="571"/>
      <c r="L12" s="549"/>
      <c r="M12" s="550"/>
      <c r="N12" s="548"/>
      <c r="O12" s="572"/>
      <c r="P12" s="569"/>
      <c r="Q12" s="573"/>
      <c r="R12" s="588"/>
      <c r="S12" s="590"/>
      <c r="T12" s="589"/>
    </row>
    <row r="13" spans="1:20" ht="63" customHeight="1">
      <c r="A13" s="564"/>
      <c r="B13" s="565"/>
      <c r="C13" s="566"/>
      <c r="D13" s="567"/>
      <c r="E13" s="568"/>
      <c r="F13" s="547"/>
      <c r="G13" s="548"/>
      <c r="H13" s="548"/>
      <c r="I13" s="569"/>
      <c r="J13" s="570"/>
      <c r="K13" s="571"/>
      <c r="L13" s="549"/>
      <c r="M13" s="550"/>
      <c r="N13" s="548"/>
      <c r="O13" s="572"/>
      <c r="P13" s="569"/>
      <c r="Q13" s="573"/>
      <c r="R13" s="588"/>
      <c r="S13" s="590"/>
      <c r="T13" s="589"/>
    </row>
    <row r="14" spans="1:20" ht="63" customHeight="1">
      <c r="A14" s="564"/>
      <c r="B14" s="565"/>
      <c r="C14" s="566"/>
      <c r="D14" s="567"/>
      <c r="E14" s="568"/>
      <c r="F14" s="547"/>
      <c r="G14" s="548"/>
      <c r="H14" s="548"/>
      <c r="I14" s="569"/>
      <c r="J14" s="570"/>
      <c r="K14" s="571"/>
      <c r="L14" s="549"/>
      <c r="M14" s="550"/>
      <c r="N14" s="548"/>
      <c r="O14" s="572"/>
      <c r="P14" s="569"/>
      <c r="Q14" s="573"/>
      <c r="R14" s="588"/>
      <c r="S14" s="590"/>
      <c r="T14" s="589"/>
    </row>
    <row r="15" spans="1:20" ht="63" customHeight="1">
      <c r="A15" s="564"/>
      <c r="B15" s="565"/>
      <c r="C15" s="566"/>
      <c r="D15" s="567"/>
      <c r="E15" s="568"/>
      <c r="F15" s="547"/>
      <c r="G15" s="548"/>
      <c r="H15" s="548"/>
      <c r="I15" s="569"/>
      <c r="J15" s="570"/>
      <c r="K15" s="571"/>
      <c r="L15" s="549"/>
      <c r="M15" s="550"/>
      <c r="N15" s="548"/>
      <c r="O15" s="572"/>
      <c r="P15" s="569"/>
      <c r="Q15" s="573"/>
      <c r="R15" s="588"/>
      <c r="S15" s="590"/>
      <c r="T15" s="589"/>
    </row>
    <row r="16" spans="1:20" ht="63" customHeight="1">
      <c r="A16" s="564"/>
      <c r="B16" s="565"/>
      <c r="C16" s="566"/>
      <c r="D16" s="567"/>
      <c r="E16" s="568"/>
      <c r="F16" s="547"/>
      <c r="G16" s="548"/>
      <c r="H16" s="548"/>
      <c r="I16" s="569"/>
      <c r="J16" s="570"/>
      <c r="K16" s="571"/>
      <c r="L16" s="549"/>
      <c r="M16" s="550"/>
      <c r="N16" s="548"/>
      <c r="O16" s="572"/>
      <c r="P16" s="569"/>
      <c r="Q16" s="573"/>
      <c r="R16" s="588"/>
      <c r="S16" s="590"/>
      <c r="T16" s="589"/>
    </row>
    <row r="17" spans="1:20" ht="63" customHeight="1">
      <c r="A17" s="564"/>
      <c r="B17" s="565"/>
      <c r="C17" s="566"/>
      <c r="D17" s="567"/>
      <c r="E17" s="568"/>
      <c r="F17" s="547"/>
      <c r="G17" s="548"/>
      <c r="H17" s="548"/>
      <c r="I17" s="569"/>
      <c r="J17" s="570"/>
      <c r="K17" s="571"/>
      <c r="L17" s="549"/>
      <c r="M17" s="550"/>
      <c r="N17" s="548"/>
      <c r="O17" s="572"/>
      <c r="P17" s="569"/>
      <c r="Q17" s="573"/>
      <c r="R17" s="588"/>
      <c r="S17" s="590"/>
      <c r="T17" s="589"/>
    </row>
    <row r="18" spans="1:20" ht="63" customHeight="1">
      <c r="A18" s="564"/>
      <c r="B18" s="565"/>
      <c r="C18" s="566"/>
      <c r="D18" s="567"/>
      <c r="E18" s="568"/>
      <c r="F18" s="547"/>
      <c r="G18" s="548"/>
      <c r="H18" s="548"/>
      <c r="I18" s="569"/>
      <c r="J18" s="570"/>
      <c r="K18" s="571"/>
      <c r="L18" s="549"/>
      <c r="M18" s="550"/>
      <c r="N18" s="548"/>
      <c r="O18" s="572"/>
      <c r="P18" s="569"/>
      <c r="Q18" s="573"/>
      <c r="R18" s="588"/>
      <c r="S18" s="590"/>
      <c r="T18" s="589"/>
    </row>
    <row r="19" spans="1:20" ht="63" customHeight="1">
      <c r="A19" s="564"/>
      <c r="B19" s="565"/>
      <c r="C19" s="566"/>
      <c r="D19" s="567"/>
      <c r="E19" s="568"/>
      <c r="F19" s="547"/>
      <c r="G19" s="548"/>
      <c r="H19" s="548"/>
      <c r="I19" s="569"/>
      <c r="J19" s="570"/>
      <c r="K19" s="571"/>
      <c r="L19" s="549"/>
      <c r="M19" s="550"/>
      <c r="N19" s="548"/>
      <c r="O19" s="572"/>
      <c r="P19" s="569"/>
      <c r="Q19" s="573"/>
      <c r="R19" s="588"/>
      <c r="S19" s="590"/>
      <c r="T19" s="589"/>
    </row>
    <row r="20" spans="1:20" ht="63" customHeight="1">
      <c r="A20" s="564"/>
      <c r="B20" s="565"/>
      <c r="C20" s="566"/>
      <c r="D20" s="567"/>
      <c r="E20" s="568"/>
      <c r="F20" s="547"/>
      <c r="G20" s="548"/>
      <c r="H20" s="548"/>
      <c r="I20" s="569"/>
      <c r="J20" s="570"/>
      <c r="K20" s="571"/>
      <c r="L20" s="549"/>
      <c r="M20" s="550"/>
      <c r="N20" s="548"/>
      <c r="O20" s="572"/>
      <c r="P20" s="569"/>
      <c r="Q20" s="573"/>
      <c r="R20" s="588"/>
      <c r="S20" s="590"/>
      <c r="T20" s="589"/>
    </row>
    <row r="21" spans="1:20" ht="63" customHeight="1">
      <c r="A21" s="564"/>
      <c r="B21" s="565"/>
      <c r="C21" s="566"/>
      <c r="D21" s="567"/>
      <c r="E21" s="568"/>
      <c r="F21" s="547"/>
      <c r="G21" s="548"/>
      <c r="H21" s="548"/>
      <c r="I21" s="569"/>
      <c r="J21" s="570"/>
      <c r="K21" s="571"/>
      <c r="L21" s="549"/>
      <c r="M21" s="550"/>
      <c r="N21" s="548"/>
      <c r="O21" s="572"/>
      <c r="P21" s="569"/>
      <c r="Q21" s="573"/>
      <c r="R21" s="588"/>
      <c r="S21" s="590"/>
      <c r="T21" s="589"/>
    </row>
    <row r="22" spans="1:20" ht="63" customHeight="1">
      <c r="A22" s="564"/>
      <c r="B22" s="565"/>
      <c r="C22" s="566"/>
      <c r="D22" s="567"/>
      <c r="E22" s="568"/>
      <c r="F22" s="547"/>
      <c r="G22" s="548"/>
      <c r="H22" s="548"/>
      <c r="I22" s="569"/>
      <c r="J22" s="570"/>
      <c r="K22" s="571"/>
      <c r="L22" s="549"/>
      <c r="M22" s="550"/>
      <c r="N22" s="548"/>
      <c r="O22" s="572"/>
      <c r="P22" s="569"/>
      <c r="Q22" s="573"/>
      <c r="R22" s="588"/>
      <c r="S22" s="590"/>
      <c r="T22" s="589"/>
    </row>
    <row r="23" spans="1:20" ht="63" customHeight="1">
      <c r="A23" s="564"/>
      <c r="B23" s="565"/>
      <c r="C23" s="566"/>
      <c r="D23" s="567"/>
      <c r="E23" s="568"/>
      <c r="F23" s="547"/>
      <c r="G23" s="548"/>
      <c r="H23" s="548"/>
      <c r="I23" s="569"/>
      <c r="J23" s="570"/>
      <c r="K23" s="571"/>
      <c r="L23" s="549"/>
      <c r="M23" s="550"/>
      <c r="N23" s="548"/>
      <c r="O23" s="572"/>
      <c r="P23" s="569"/>
      <c r="Q23" s="573"/>
      <c r="R23" s="588"/>
      <c r="S23" s="590"/>
      <c r="T23" s="589"/>
    </row>
    <row r="24" spans="1:20">
      <c r="A24" s="401"/>
      <c r="B24" s="402"/>
      <c r="C24" s="402"/>
      <c r="D24" s="402"/>
      <c r="E24" s="402"/>
      <c r="F24" s="402"/>
      <c r="G24" s="402"/>
      <c r="H24" s="402"/>
      <c r="I24" s="461"/>
    </row>
  </sheetData>
  <mergeCells count="25">
    <mergeCell ref="A1:K1"/>
    <mergeCell ref="A5:D5"/>
    <mergeCell ref="E5:J5"/>
    <mergeCell ref="B2:D2"/>
    <mergeCell ref="B3:D3"/>
    <mergeCell ref="K6:K7"/>
    <mergeCell ref="G6:G7"/>
    <mergeCell ref="H6:H7"/>
    <mergeCell ref="I6:I7"/>
    <mergeCell ref="J6:J7"/>
    <mergeCell ref="B6:B7"/>
    <mergeCell ref="C6:C7"/>
    <mergeCell ref="D6:D7"/>
    <mergeCell ref="E6:E7"/>
    <mergeCell ref="F6:F7"/>
    <mergeCell ref="T5:T7"/>
    <mergeCell ref="Q6:Q7"/>
    <mergeCell ref="R6:R7"/>
    <mergeCell ref="L5:R5"/>
    <mergeCell ref="N6:N7"/>
    <mergeCell ref="O6:O7"/>
    <mergeCell ref="P6:P7"/>
    <mergeCell ref="L6:L7"/>
    <mergeCell ref="M6:M7"/>
    <mergeCell ref="S5:S7"/>
  </mergeCells>
  <phoneticPr fontId="1"/>
  <printOptions horizontalCentered="1"/>
  <pageMargins left="0.25" right="0.25" top="0.75" bottom="0.75" header="0.3" footer="0.3"/>
  <pageSetup paperSize="8" scale="61" fitToWidth="3" fitToHeight="0" orientation="landscape" horizontalDpi="1200" verticalDpi="1200" r:id="rId1"/>
  <colBreaks count="1" manualBreakCount="1">
    <brk id="1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59999389629810485"/>
    <pageSetUpPr fitToPage="1"/>
  </sheetPr>
  <dimension ref="B1:U78"/>
  <sheetViews>
    <sheetView showGridLines="0" topLeftCell="A19" zoomScale="60" zoomScaleNormal="60" workbookViewId="0">
      <selection activeCell="K62" sqref="K62"/>
    </sheetView>
  </sheetViews>
  <sheetFormatPr defaultColWidth="3.7109375" defaultRowHeight="18" customHeight="1"/>
  <cols>
    <col min="1" max="1" width="3.7109375" style="176"/>
    <col min="2" max="2" width="11.140625" style="176" customWidth="1"/>
    <col min="3" max="3" width="19.28515625" style="176" customWidth="1"/>
    <col min="4" max="4" width="26.140625" style="176" customWidth="1"/>
    <col min="5" max="5" width="22.140625" style="176" customWidth="1"/>
    <col min="6" max="6" width="4.140625" style="176" customWidth="1"/>
    <col min="7" max="7" width="4.42578125" style="176" customWidth="1"/>
    <col min="8" max="9" width="3.7109375" style="176"/>
    <col min="10" max="10" width="17.7109375" style="176" customWidth="1"/>
    <col min="11" max="11" width="17.42578125" style="176" customWidth="1"/>
    <col min="12" max="12" width="13.140625" style="176" customWidth="1"/>
    <col min="13" max="13" width="21.140625" style="176" customWidth="1"/>
    <col min="14" max="14" width="17.85546875" style="176" customWidth="1"/>
    <col min="15" max="15" width="16.7109375" style="176" customWidth="1"/>
    <col min="16" max="16" width="18.42578125" style="176" customWidth="1"/>
    <col min="17" max="17" width="18" style="176" customWidth="1"/>
    <col min="18" max="16384" width="3.7109375" style="176"/>
  </cols>
  <sheetData>
    <row r="1" spans="2:18" ht="18" customHeight="1">
      <c r="B1" s="621" t="s">
        <v>217</v>
      </c>
      <c r="C1" s="621"/>
      <c r="D1" s="175" t="s">
        <v>60</v>
      </c>
      <c r="E1" s="622">
        <f>【様式1】実施計画書!B2</f>
        <v>0</v>
      </c>
      <c r="F1" s="623"/>
      <c r="G1" s="623"/>
      <c r="H1" s="623"/>
      <c r="I1" s="623"/>
      <c r="J1" s="623"/>
    </row>
    <row r="2" spans="2:18" ht="18" customHeight="1">
      <c r="B2" s="625" t="s">
        <v>229</v>
      </c>
      <c r="C2" s="625"/>
      <c r="D2" s="625"/>
      <c r="E2" s="625"/>
      <c r="F2" s="625"/>
      <c r="G2" s="625"/>
      <c r="H2" s="625"/>
      <c r="I2" s="625"/>
      <c r="J2" s="625"/>
      <c r="K2" s="625"/>
      <c r="L2" s="177"/>
      <c r="M2" s="177"/>
      <c r="N2" s="177"/>
      <c r="O2" s="177"/>
      <c r="P2" s="178"/>
      <c r="Q2" s="177"/>
      <c r="R2" s="177"/>
    </row>
    <row r="3" spans="2:18" ht="18" customHeight="1">
      <c r="B3" s="625"/>
      <c r="C3" s="625"/>
      <c r="D3" s="625"/>
      <c r="E3" s="625"/>
      <c r="F3" s="625"/>
      <c r="G3" s="625"/>
      <c r="H3" s="625"/>
      <c r="I3" s="625"/>
      <c r="J3" s="625"/>
      <c r="K3" s="625"/>
      <c r="L3" s="177"/>
      <c r="M3" s="177"/>
      <c r="N3" s="177"/>
      <c r="O3" s="177"/>
      <c r="P3" s="178"/>
      <c r="Q3" s="177"/>
      <c r="R3" s="177"/>
    </row>
    <row r="4" spans="2:18" ht="18" customHeight="1" thickBot="1">
      <c r="B4" s="625"/>
      <c r="C4" s="625"/>
      <c r="D4" s="625"/>
      <c r="E4" s="625"/>
      <c r="F4" s="625"/>
      <c r="G4" s="625"/>
      <c r="H4" s="625"/>
      <c r="I4" s="625"/>
      <c r="J4" s="625"/>
      <c r="K4" s="625"/>
      <c r="L4" s="179" t="s">
        <v>85</v>
      </c>
      <c r="M4" s="179"/>
      <c r="N4" s="179"/>
      <c r="O4" s="179"/>
      <c r="P4" s="179"/>
      <c r="Q4" s="179"/>
      <c r="R4" s="177"/>
    </row>
    <row r="5" spans="2:18" ht="18" customHeight="1" thickBot="1">
      <c r="B5" s="180" t="s">
        <v>86</v>
      </c>
      <c r="K5" s="178"/>
      <c r="L5" s="626" t="s">
        <v>87</v>
      </c>
      <c r="M5" s="627"/>
      <c r="N5" s="807" t="s">
        <v>88</v>
      </c>
      <c r="O5" s="808"/>
      <c r="P5" s="801" t="s">
        <v>89</v>
      </c>
      <c r="Q5" s="803" t="s">
        <v>90</v>
      </c>
      <c r="R5" s="177"/>
    </row>
    <row r="6" spans="2:18" ht="18" customHeight="1" thickBot="1">
      <c r="B6" s="648"/>
      <c r="C6" s="649"/>
      <c r="D6" s="181" t="s">
        <v>91</v>
      </c>
      <c r="E6" s="648" t="s">
        <v>92</v>
      </c>
      <c r="F6" s="649"/>
      <c r="G6" s="650" t="s">
        <v>90</v>
      </c>
      <c r="H6" s="650"/>
      <c r="I6" s="650"/>
      <c r="J6" s="649"/>
      <c r="L6" s="182" t="s">
        <v>93</v>
      </c>
      <c r="M6" s="183" t="s">
        <v>94</v>
      </c>
      <c r="N6" s="805" t="s">
        <v>95</v>
      </c>
      <c r="O6" s="806"/>
      <c r="P6" s="802"/>
      <c r="Q6" s="804"/>
    </row>
    <row r="7" spans="2:18" ht="18" customHeight="1">
      <c r="B7" s="651" t="s">
        <v>96</v>
      </c>
      <c r="C7" s="652"/>
      <c r="D7" s="184">
        <f>SUM(N14:O14)</f>
        <v>0</v>
      </c>
      <c r="E7" s="809">
        <f>P14</f>
        <v>0</v>
      </c>
      <c r="F7" s="810"/>
      <c r="G7" s="811">
        <f t="shared" ref="G7:G12" si="0">E7-D7</f>
        <v>0</v>
      </c>
      <c r="H7" s="811"/>
      <c r="I7" s="811"/>
      <c r="J7" s="812"/>
      <c r="L7" s="657" t="s">
        <v>97</v>
      </c>
      <c r="M7" s="185" t="s">
        <v>218</v>
      </c>
      <c r="N7" s="867">
        <f>'【様式2】見積書(総表)'!N7:O7</f>
        <v>0</v>
      </c>
      <c r="O7" s="868"/>
      <c r="P7" s="186">
        <f>D25</f>
        <v>0</v>
      </c>
      <c r="Q7" s="333">
        <f>P7-SUM(N7)</f>
        <v>0</v>
      </c>
    </row>
    <row r="8" spans="2:18" ht="21.2" customHeight="1">
      <c r="B8" s="660" t="s">
        <v>98</v>
      </c>
      <c r="C8" s="661"/>
      <c r="D8" s="187">
        <f>SUM(N28:O28)</f>
        <v>0</v>
      </c>
      <c r="E8" s="813">
        <f>P28</f>
        <v>0</v>
      </c>
      <c r="F8" s="814"/>
      <c r="G8" s="815">
        <f t="shared" si="0"/>
        <v>0</v>
      </c>
      <c r="H8" s="815"/>
      <c r="I8" s="815"/>
      <c r="J8" s="816"/>
      <c r="L8" s="658"/>
      <c r="M8" s="508" t="s">
        <v>219</v>
      </c>
      <c r="N8" s="857">
        <f>'【様式2】見積書(総表)'!N8:O8</f>
        <v>0</v>
      </c>
      <c r="O8" s="858"/>
      <c r="P8" s="189">
        <f>SUM(D19,D31)</f>
        <v>0</v>
      </c>
      <c r="Q8" s="190">
        <f t="shared" ref="Q8:Q13" si="1">P8-SUM(N8:O8)</f>
        <v>0</v>
      </c>
    </row>
    <row r="9" spans="2:18" ht="21.2" customHeight="1" thickBot="1">
      <c r="B9" s="634" t="s">
        <v>100</v>
      </c>
      <c r="C9" s="635"/>
      <c r="D9" s="191">
        <f>N29</f>
        <v>0</v>
      </c>
      <c r="E9" s="817">
        <f>P29</f>
        <v>0</v>
      </c>
      <c r="F9" s="818"/>
      <c r="G9" s="819">
        <f t="shared" si="0"/>
        <v>0</v>
      </c>
      <c r="H9" s="819"/>
      <c r="I9" s="819"/>
      <c r="J9" s="820"/>
      <c r="L9" s="658"/>
      <c r="M9" s="188" t="s">
        <v>99</v>
      </c>
      <c r="N9" s="857">
        <f>'【様式2】見積書(総表)'!N9:O9</f>
        <v>0</v>
      </c>
      <c r="O9" s="858"/>
      <c r="P9" s="189">
        <f>SUMIF($B$34:$B$108,M9,$K$34:$K$108)</f>
        <v>0</v>
      </c>
      <c r="Q9" s="190">
        <f t="shared" si="1"/>
        <v>0</v>
      </c>
    </row>
    <row r="10" spans="2:18" ht="21.2" customHeight="1" thickTop="1">
      <c r="B10" s="640" t="s">
        <v>102</v>
      </c>
      <c r="C10" s="641"/>
      <c r="D10" s="193">
        <f>SUM(D7:D9)</f>
        <v>0</v>
      </c>
      <c r="E10" s="821">
        <f>P30</f>
        <v>0</v>
      </c>
      <c r="F10" s="822"/>
      <c r="G10" s="823">
        <f t="shared" si="0"/>
        <v>0</v>
      </c>
      <c r="H10" s="823"/>
      <c r="I10" s="823"/>
      <c r="J10" s="824"/>
      <c r="L10" s="658"/>
      <c r="M10" s="192" t="s">
        <v>101</v>
      </c>
      <c r="N10" s="857">
        <f>'【様式2】見積書(総表)'!N10:O10</f>
        <v>0</v>
      </c>
      <c r="O10" s="858"/>
      <c r="P10" s="189">
        <f>SUMIF($B$34:$B$108,M10,$K$34:$K$108)</f>
        <v>0</v>
      </c>
      <c r="Q10" s="190">
        <f t="shared" si="1"/>
        <v>0</v>
      </c>
    </row>
    <row r="11" spans="2:18" ht="21.2" customHeight="1" thickBot="1">
      <c r="B11" s="634" t="s">
        <v>104</v>
      </c>
      <c r="C11" s="635"/>
      <c r="D11" s="191">
        <f>N31</f>
        <v>0</v>
      </c>
      <c r="E11" s="817">
        <f>P31</f>
        <v>0</v>
      </c>
      <c r="F11" s="818"/>
      <c r="G11" s="819">
        <f t="shared" si="0"/>
        <v>0</v>
      </c>
      <c r="H11" s="819"/>
      <c r="I11" s="819"/>
      <c r="J11" s="820"/>
      <c r="L11" s="658"/>
      <c r="M11" s="192" t="s">
        <v>103</v>
      </c>
      <c r="N11" s="857">
        <f>'【様式2】見積書(総表)'!N11:O11</f>
        <v>0</v>
      </c>
      <c r="O11" s="858"/>
      <c r="P11" s="189">
        <f>SUMIF($B$34:$B$108,M11,$K$34:$K$108)</f>
        <v>0</v>
      </c>
      <c r="Q11" s="190">
        <f t="shared" si="1"/>
        <v>0</v>
      </c>
    </row>
    <row r="12" spans="2:18" ht="21.2" customHeight="1" thickTop="1" thickBot="1">
      <c r="B12" s="664" t="s">
        <v>105</v>
      </c>
      <c r="C12" s="665"/>
      <c r="D12" s="194">
        <f>D10-D11</f>
        <v>0</v>
      </c>
      <c r="E12" s="825">
        <f>E10-E11</f>
        <v>0</v>
      </c>
      <c r="F12" s="826"/>
      <c r="G12" s="827">
        <f t="shared" si="0"/>
        <v>0</v>
      </c>
      <c r="H12" s="827"/>
      <c r="I12" s="827"/>
      <c r="J12" s="828"/>
      <c r="L12" s="658"/>
      <c r="M12" s="403" t="s">
        <v>242</v>
      </c>
      <c r="N12" s="857">
        <f>'【様式2】見積書(総表)'!N12:O12</f>
        <v>0</v>
      </c>
      <c r="O12" s="858"/>
      <c r="P12" s="189">
        <f>SUMIF($B$34:$B$108,M12,$K$34:$K$108)</f>
        <v>0</v>
      </c>
      <c r="Q12" s="190">
        <f t="shared" si="1"/>
        <v>0</v>
      </c>
    </row>
    <row r="13" spans="2:18" ht="21.2" customHeight="1" thickBot="1">
      <c r="L13" s="658"/>
      <c r="M13" s="195" t="s">
        <v>106</v>
      </c>
      <c r="N13" s="859">
        <f>'【様式2】見積書(総表)'!N13:O13</f>
        <v>0</v>
      </c>
      <c r="O13" s="860"/>
      <c r="P13" s="196">
        <f>SUMIF($B$34:$B$108,M13,$K$34:$K$108)</f>
        <v>0</v>
      </c>
      <c r="Q13" s="197">
        <f t="shared" si="1"/>
        <v>0</v>
      </c>
    </row>
    <row r="14" spans="2:18" ht="21.2" customHeight="1" thickTop="1" thickBot="1">
      <c r="L14" s="659"/>
      <c r="M14" s="198" t="s">
        <v>107</v>
      </c>
      <c r="N14" s="861">
        <f>SUM(N7:N13)</f>
        <v>0</v>
      </c>
      <c r="O14" s="862"/>
      <c r="P14" s="199">
        <f>SUM(P7:P13)</f>
        <v>0</v>
      </c>
      <c r="Q14" s="200">
        <f>P14-SUM(N14:O14)</f>
        <v>0</v>
      </c>
    </row>
    <row r="15" spans="2:18" ht="18" customHeight="1" thickBot="1">
      <c r="B15" s="179" t="s">
        <v>214</v>
      </c>
      <c r="C15" s="179"/>
      <c r="D15" s="180"/>
      <c r="E15" s="179"/>
      <c r="F15" s="179"/>
      <c r="G15" s="681" t="s">
        <v>115</v>
      </c>
      <c r="H15" s="681"/>
      <c r="I15" s="681"/>
      <c r="J15" s="681"/>
      <c r="L15" s="704" t="s">
        <v>108</v>
      </c>
      <c r="M15" s="201" t="s">
        <v>109</v>
      </c>
      <c r="N15" s="863">
        <f>'【様式2】見積書(総表)'!N15:O15</f>
        <v>0</v>
      </c>
      <c r="O15" s="864"/>
      <c r="P15" s="202">
        <f>SUMIF($B$34:$B$108,M15,$K$34:$K$108)</f>
        <v>0</v>
      </c>
      <c r="Q15" s="214">
        <f>P15-SUM(N15:O15)</f>
        <v>0</v>
      </c>
    </row>
    <row r="16" spans="2:18" ht="21.2" customHeight="1" thickBot="1">
      <c r="B16" s="670" t="s">
        <v>117</v>
      </c>
      <c r="C16" s="671"/>
      <c r="D16" s="210" t="s">
        <v>118</v>
      </c>
      <c r="E16" s="210" t="s">
        <v>119</v>
      </c>
      <c r="F16" s="682" t="s">
        <v>120</v>
      </c>
      <c r="G16" s="682"/>
      <c r="H16" s="682"/>
      <c r="I16" s="682"/>
      <c r="J16" s="211" t="s">
        <v>121</v>
      </c>
      <c r="L16" s="705"/>
      <c r="M16" s="203" t="s">
        <v>164</v>
      </c>
      <c r="N16" s="865">
        <f>'【様式2】見積書(総表)'!N16:O16</f>
        <v>0</v>
      </c>
      <c r="O16" s="866"/>
      <c r="P16" s="204">
        <f>J53</f>
        <v>0</v>
      </c>
      <c r="Q16" s="205">
        <f>P16-SUM(N16:O16)</f>
        <v>0</v>
      </c>
    </row>
    <row r="17" spans="2:21" ht="21.2" customHeight="1">
      <c r="B17" s="672"/>
      <c r="C17" s="673"/>
      <c r="D17" s="212"/>
      <c r="E17" s="542"/>
      <c r="F17" s="829"/>
      <c r="G17" s="829"/>
      <c r="H17" s="829"/>
      <c r="I17" s="829"/>
      <c r="J17" s="543"/>
      <c r="L17" s="705"/>
      <c r="M17" s="329" t="s">
        <v>112</v>
      </c>
      <c r="N17" s="857">
        <f>'【様式2】見積書(総表)'!N17:O17</f>
        <v>0</v>
      </c>
      <c r="O17" s="858"/>
      <c r="P17" s="206">
        <f>J54</f>
        <v>0</v>
      </c>
      <c r="Q17" s="207">
        <f>P17-SUM(M17:O17)</f>
        <v>0</v>
      </c>
    </row>
    <row r="18" spans="2:21" ht="21.2" customHeight="1" thickBot="1">
      <c r="B18" s="674"/>
      <c r="C18" s="675"/>
      <c r="D18" s="215"/>
      <c r="E18" s="544"/>
      <c r="F18" s="830"/>
      <c r="G18" s="830"/>
      <c r="H18" s="830"/>
      <c r="I18" s="830"/>
      <c r="J18" s="545"/>
      <c r="L18" s="705"/>
      <c r="M18" s="188" t="s">
        <v>110</v>
      </c>
      <c r="N18" s="857">
        <f>'【様式2】見積書(総表)'!N18:O18</f>
        <v>0</v>
      </c>
      <c r="O18" s="858"/>
      <c r="P18" s="206">
        <f>J55</f>
        <v>0</v>
      </c>
      <c r="Q18" s="207">
        <f>P18-SUM(M18:O18)</f>
        <v>0</v>
      </c>
    </row>
    <row r="19" spans="2:21" ht="21.2" customHeight="1" thickTop="1" thickBot="1">
      <c r="B19" s="683"/>
      <c r="C19" s="684"/>
      <c r="D19" s="216">
        <f>SUM(D17:D18)</f>
        <v>0</v>
      </c>
      <c r="E19" s="217"/>
      <c r="F19" s="680"/>
      <c r="G19" s="680"/>
      <c r="H19" s="680"/>
      <c r="I19" s="680"/>
      <c r="J19" s="218"/>
      <c r="L19" s="705"/>
      <c r="M19" s="328" t="s">
        <v>111</v>
      </c>
      <c r="N19" s="873">
        <f>'【様式2】見積書(総表)'!N19:O19</f>
        <v>0</v>
      </c>
      <c r="O19" s="874"/>
      <c r="P19" s="208">
        <f>J56</f>
        <v>0</v>
      </c>
      <c r="Q19" s="209">
        <f t="shared" ref="Q19:Q27" si="2">P19-SUM(N19:O19)</f>
        <v>0</v>
      </c>
    </row>
    <row r="20" spans="2:21" ht="18" customHeight="1">
      <c r="B20" s="180"/>
      <c r="L20" s="705"/>
      <c r="M20" s="203" t="s">
        <v>113</v>
      </c>
      <c r="N20" s="865">
        <f>'【様式2】見積書(総表)'!N20:O20</f>
        <v>0</v>
      </c>
      <c r="O20" s="866"/>
      <c r="P20" s="204">
        <f>J57</f>
        <v>0</v>
      </c>
      <c r="Q20" s="205">
        <f t="shared" si="2"/>
        <v>0</v>
      </c>
    </row>
    <row r="21" spans="2:21" ht="18" customHeight="1" thickBot="1">
      <c r="B21" s="179" t="s">
        <v>114</v>
      </c>
      <c r="C21" s="179"/>
      <c r="D21" s="180"/>
      <c r="E21" s="179"/>
      <c r="F21" s="179"/>
      <c r="G21" s="681" t="s">
        <v>115</v>
      </c>
      <c r="H21" s="681"/>
      <c r="I21" s="681"/>
      <c r="J21" s="681"/>
      <c r="L21" s="705"/>
      <c r="M21" s="192" t="s">
        <v>123</v>
      </c>
      <c r="N21" s="857">
        <f>'【様式2】見積書(総表)'!N21:O21</f>
        <v>0</v>
      </c>
      <c r="O21" s="858"/>
      <c r="P21" s="206">
        <f t="shared" ref="P21:P27" si="3">J58</f>
        <v>0</v>
      </c>
      <c r="Q21" s="207">
        <f t="shared" si="2"/>
        <v>0</v>
      </c>
    </row>
    <row r="22" spans="2:21" ht="18" customHeight="1" thickBot="1">
      <c r="B22" s="670" t="s">
        <v>117</v>
      </c>
      <c r="C22" s="671"/>
      <c r="D22" s="210" t="s">
        <v>118</v>
      </c>
      <c r="E22" s="210" t="s">
        <v>119</v>
      </c>
      <c r="F22" s="682" t="s">
        <v>120</v>
      </c>
      <c r="G22" s="682"/>
      <c r="H22" s="682"/>
      <c r="I22" s="682"/>
      <c r="J22" s="211" t="s">
        <v>121</v>
      </c>
      <c r="L22" s="705"/>
      <c r="M22" s="192" t="s">
        <v>116</v>
      </c>
      <c r="N22" s="857">
        <f>'【様式2】見積書(総表)'!N22:O22</f>
        <v>0</v>
      </c>
      <c r="O22" s="858"/>
      <c r="P22" s="206">
        <f t="shared" si="3"/>
        <v>0</v>
      </c>
      <c r="Q22" s="207">
        <f t="shared" si="2"/>
        <v>0</v>
      </c>
    </row>
    <row r="23" spans="2:21" ht="18" customHeight="1">
      <c r="B23" s="672"/>
      <c r="C23" s="673"/>
      <c r="D23" s="212"/>
      <c r="E23" s="542"/>
      <c r="F23" s="829"/>
      <c r="G23" s="829"/>
      <c r="H23" s="829"/>
      <c r="I23" s="829"/>
      <c r="J23" s="543"/>
      <c r="L23" s="705"/>
      <c r="M23" s="201" t="s">
        <v>122</v>
      </c>
      <c r="N23" s="873">
        <f>'【様式2】見積書(総表)'!N23:O23</f>
        <v>0</v>
      </c>
      <c r="O23" s="874"/>
      <c r="P23" s="213">
        <f t="shared" si="3"/>
        <v>0</v>
      </c>
      <c r="Q23" s="214">
        <f t="shared" si="2"/>
        <v>0</v>
      </c>
    </row>
    <row r="24" spans="2:21" ht="18" customHeight="1" thickBot="1">
      <c r="B24" s="674"/>
      <c r="C24" s="675"/>
      <c r="D24" s="215"/>
      <c r="E24" s="544"/>
      <c r="F24" s="830"/>
      <c r="G24" s="830"/>
      <c r="H24" s="830"/>
      <c r="I24" s="830"/>
      <c r="J24" s="545"/>
      <c r="L24" s="705"/>
      <c r="M24" s="203" t="s">
        <v>124</v>
      </c>
      <c r="N24" s="865">
        <f>'【様式2】見積書(総表)'!N24:O24</f>
        <v>0</v>
      </c>
      <c r="O24" s="866"/>
      <c r="P24" s="204">
        <f t="shared" si="3"/>
        <v>0</v>
      </c>
      <c r="Q24" s="205">
        <f t="shared" si="2"/>
        <v>0</v>
      </c>
    </row>
    <row r="25" spans="2:21" ht="18" customHeight="1" thickTop="1" thickBot="1">
      <c r="B25" s="683"/>
      <c r="C25" s="684"/>
      <c r="D25" s="216">
        <f>SUM(D23:D24)</f>
        <v>0</v>
      </c>
      <c r="E25" s="217"/>
      <c r="F25" s="680"/>
      <c r="G25" s="680"/>
      <c r="H25" s="680"/>
      <c r="I25" s="680"/>
      <c r="J25" s="218"/>
      <c r="L25" s="705"/>
      <c r="M25" s="192" t="s">
        <v>127</v>
      </c>
      <c r="N25" s="857">
        <f>'【様式2】見積書(総表)'!N25:O25</f>
        <v>0</v>
      </c>
      <c r="O25" s="858"/>
      <c r="P25" s="206">
        <f t="shared" si="3"/>
        <v>0</v>
      </c>
      <c r="Q25" s="219">
        <f t="shared" si="2"/>
        <v>0</v>
      </c>
    </row>
    <row r="26" spans="2:21" ht="18" customHeight="1">
      <c r="B26" s="179"/>
      <c r="C26" s="179"/>
      <c r="D26" s="180"/>
      <c r="E26" s="179"/>
      <c r="F26" s="179"/>
      <c r="G26" s="179"/>
      <c r="H26" s="179"/>
      <c r="I26" s="179"/>
      <c r="J26" s="179"/>
      <c r="L26" s="705"/>
      <c r="M26" s="192" t="s">
        <v>125</v>
      </c>
      <c r="N26" s="857">
        <f>'【様式2】見積書(総表)'!N26:O26</f>
        <v>0</v>
      </c>
      <c r="O26" s="858"/>
      <c r="P26" s="206">
        <f t="shared" si="3"/>
        <v>0</v>
      </c>
      <c r="Q26" s="219">
        <f t="shared" si="2"/>
        <v>0</v>
      </c>
    </row>
    <row r="27" spans="2:21" ht="18" customHeight="1" thickBot="1">
      <c r="B27" s="179" t="s">
        <v>126</v>
      </c>
      <c r="C27" s="220"/>
      <c r="D27" s="220"/>
      <c r="E27" s="220"/>
      <c r="F27" s="220"/>
      <c r="G27" s="681" t="s">
        <v>115</v>
      </c>
      <c r="H27" s="681"/>
      <c r="I27" s="681"/>
      <c r="J27" s="681"/>
      <c r="K27" s="221"/>
      <c r="L27" s="705"/>
      <c r="M27" s="222" t="s">
        <v>165</v>
      </c>
      <c r="N27" s="869">
        <f>'【様式2】見積書(総表)'!N27:O27</f>
        <v>0</v>
      </c>
      <c r="O27" s="870"/>
      <c r="P27" s="223">
        <f t="shared" si="3"/>
        <v>0</v>
      </c>
      <c r="Q27" s="224">
        <f t="shared" si="2"/>
        <v>0</v>
      </c>
    </row>
    <row r="28" spans="2:21" ht="18" customHeight="1" thickTop="1" thickBot="1">
      <c r="B28" s="670" t="s">
        <v>117</v>
      </c>
      <c r="C28" s="671"/>
      <c r="D28" s="210" t="s">
        <v>118</v>
      </c>
      <c r="E28" s="210" t="s">
        <v>119</v>
      </c>
      <c r="F28" s="682" t="s">
        <v>120</v>
      </c>
      <c r="G28" s="682"/>
      <c r="H28" s="682"/>
      <c r="I28" s="682"/>
      <c r="J28" s="211" t="s">
        <v>121</v>
      </c>
      <c r="K28" s="221"/>
      <c r="L28" s="706"/>
      <c r="M28" s="225" t="s">
        <v>107</v>
      </c>
      <c r="N28" s="871">
        <f>SUM(N15:N27)</f>
        <v>0</v>
      </c>
      <c r="O28" s="872"/>
      <c r="P28" s="226">
        <f>SUM(P15:P27)</f>
        <v>0</v>
      </c>
      <c r="Q28" s="227">
        <f>P28-SUM(N28:O28)</f>
        <v>0</v>
      </c>
    </row>
    <row r="29" spans="2:21" ht="18" customHeight="1" thickTop="1">
      <c r="B29" s="672"/>
      <c r="C29" s="673"/>
      <c r="D29" s="212"/>
      <c r="E29" s="542"/>
      <c r="F29" s="829"/>
      <c r="G29" s="829"/>
      <c r="H29" s="829"/>
      <c r="I29" s="829"/>
      <c r="J29" s="543"/>
      <c r="K29" s="221"/>
      <c r="L29" s="228" t="s">
        <v>128</v>
      </c>
      <c r="M29" s="229"/>
      <c r="N29" s="834">
        <f>ROUNDDOWN((SUM(N28:O28,N14:O14))*0.1,0)</f>
        <v>0</v>
      </c>
      <c r="O29" s="835"/>
      <c r="P29" s="230">
        <f>ROUNDDOWN((SUM(P28,P14))*0.1,0)</f>
        <v>0</v>
      </c>
      <c r="Q29" s="231">
        <f>P29-N29</f>
        <v>0</v>
      </c>
      <c r="R29" s="221"/>
      <c r="S29" s="221"/>
      <c r="T29" s="221"/>
      <c r="U29" s="221"/>
    </row>
    <row r="30" spans="2:21" ht="18" customHeight="1" thickBot="1">
      <c r="B30" s="725"/>
      <c r="C30" s="726"/>
      <c r="D30" s="215"/>
      <c r="E30" s="544"/>
      <c r="F30" s="830"/>
      <c r="G30" s="830"/>
      <c r="H30" s="830"/>
      <c r="I30" s="830"/>
      <c r="J30" s="545"/>
      <c r="K30" s="221"/>
      <c r="L30" s="232" t="s">
        <v>129</v>
      </c>
      <c r="M30" s="233"/>
      <c r="N30" s="836">
        <f>SUM(N14:O14,N28:O28,N29)</f>
        <v>0</v>
      </c>
      <c r="O30" s="837"/>
      <c r="P30" s="234">
        <f>SUM(P29,P28,P14)</f>
        <v>0</v>
      </c>
      <c r="Q30" s="235">
        <f>P30-N30</f>
        <v>0</v>
      </c>
      <c r="R30" s="221"/>
      <c r="S30" s="221"/>
      <c r="T30" s="221"/>
      <c r="U30" s="221"/>
    </row>
    <row r="31" spans="2:21" ht="18" customHeight="1" thickTop="1" thickBot="1">
      <c r="B31" s="727"/>
      <c r="C31" s="728"/>
      <c r="D31" s="216">
        <f>SUM(D29:D30)</f>
        <v>0</v>
      </c>
      <c r="E31" s="217"/>
      <c r="F31" s="680"/>
      <c r="G31" s="680"/>
      <c r="H31" s="680"/>
      <c r="I31" s="680"/>
      <c r="J31" s="218"/>
      <c r="K31" s="221"/>
      <c r="L31" s="232" t="s">
        <v>130</v>
      </c>
      <c r="M31" s="233"/>
      <c r="N31" s="838">
        <v>0</v>
      </c>
      <c r="O31" s="839"/>
      <c r="P31" s="236">
        <v>0</v>
      </c>
      <c r="Q31" s="235">
        <f>P31-N31</f>
        <v>0</v>
      </c>
      <c r="R31" s="221"/>
      <c r="S31" s="221"/>
      <c r="T31" s="221"/>
      <c r="U31" s="221"/>
    </row>
    <row r="32" spans="2:21" ht="18" customHeight="1" thickBot="1">
      <c r="K32" s="221"/>
      <c r="L32" s="849" t="s">
        <v>131</v>
      </c>
      <c r="M32" s="850"/>
      <c r="N32" s="831">
        <f>N30-N31</f>
        <v>0</v>
      </c>
      <c r="O32" s="832"/>
      <c r="P32" s="237">
        <f>P30-P31</f>
        <v>0</v>
      </c>
      <c r="Q32" s="238">
        <f>P32-N32</f>
        <v>0</v>
      </c>
    </row>
    <row r="33" spans="2:17" ht="18" customHeight="1" thickBot="1">
      <c r="B33" s="179" t="s">
        <v>132</v>
      </c>
      <c r="C33" s="179"/>
      <c r="D33" s="180"/>
      <c r="E33" s="179"/>
      <c r="F33" s="179"/>
      <c r="G33" s="179"/>
      <c r="H33" s="179"/>
      <c r="I33" s="179"/>
      <c r="J33" s="179"/>
      <c r="K33" s="179"/>
      <c r="L33" s="179"/>
      <c r="M33" s="179"/>
      <c r="N33" s="179"/>
      <c r="O33" s="833" t="s">
        <v>115</v>
      </c>
      <c r="P33" s="833"/>
      <c r="Q33" s="833"/>
    </row>
    <row r="34" spans="2:17" s="243" customFormat="1" ht="18" customHeight="1" thickBot="1">
      <c r="B34" s="753" t="s">
        <v>216</v>
      </c>
      <c r="C34" s="754"/>
      <c r="D34" s="240" t="s">
        <v>133</v>
      </c>
      <c r="E34" s="239" t="s">
        <v>134</v>
      </c>
      <c r="F34" s="703" t="s">
        <v>1</v>
      </c>
      <c r="G34" s="703"/>
      <c r="H34" s="703" t="s">
        <v>2</v>
      </c>
      <c r="I34" s="703"/>
      <c r="J34" s="210" t="s">
        <v>3</v>
      </c>
      <c r="K34" s="210" t="s">
        <v>4</v>
      </c>
      <c r="L34" s="241" t="s">
        <v>119</v>
      </c>
      <c r="M34" s="241" t="s">
        <v>120</v>
      </c>
      <c r="N34" s="211" t="s">
        <v>121</v>
      </c>
      <c r="O34" s="753" t="s">
        <v>135</v>
      </c>
      <c r="P34" s="754"/>
      <c r="Q34" s="242" t="s">
        <v>136</v>
      </c>
    </row>
    <row r="35" spans="2:17" s="243" customFormat="1" ht="18" customHeight="1">
      <c r="B35" s="685"/>
      <c r="C35" s="686"/>
      <c r="D35" s="253"/>
      <c r="E35" s="254"/>
      <c r="F35" s="261"/>
      <c r="G35" s="262"/>
      <c r="H35" s="261"/>
      <c r="I35" s="264"/>
      <c r="J35" s="255"/>
      <c r="K35" s="248">
        <f>F35*H35*J35</f>
        <v>0</v>
      </c>
      <c r="L35" s="249"/>
      <c r="M35" s="249"/>
      <c r="N35" s="250"/>
      <c r="O35" s="251"/>
      <c r="P35" s="252"/>
      <c r="Q35" s="252"/>
    </row>
    <row r="36" spans="2:17" ht="18" customHeight="1">
      <c r="B36" s="676"/>
      <c r="C36" s="677"/>
      <c r="D36" s="253"/>
      <c r="E36" s="265"/>
      <c r="F36" s="266"/>
      <c r="G36" s="246"/>
      <c r="H36" s="266"/>
      <c r="I36" s="246"/>
      <c r="J36" s="267"/>
      <c r="K36" s="256">
        <f t="shared" ref="K36:K48" si="4">F36*H36*J36</f>
        <v>0</v>
      </c>
      <c r="L36" s="257"/>
      <c r="M36" s="257"/>
      <c r="N36" s="250"/>
      <c r="O36" s="259"/>
      <c r="P36" s="260"/>
      <c r="Q36" s="260"/>
    </row>
    <row r="37" spans="2:17" ht="18" customHeight="1">
      <c r="B37" s="676"/>
      <c r="C37" s="677"/>
      <c r="D37" s="253"/>
      <c r="E37" s="254"/>
      <c r="F37" s="266"/>
      <c r="G37" s="246"/>
      <c r="H37" s="266"/>
      <c r="I37" s="246"/>
      <c r="J37" s="269"/>
      <c r="K37" s="256">
        <f t="shared" si="4"/>
        <v>0</v>
      </c>
      <c r="L37" s="257"/>
      <c r="M37" s="257"/>
      <c r="N37" s="250"/>
      <c r="O37" s="259"/>
      <c r="P37" s="260"/>
      <c r="Q37" s="260"/>
    </row>
    <row r="38" spans="2:17" ht="18" customHeight="1">
      <c r="B38" s="676"/>
      <c r="C38" s="677"/>
      <c r="D38" s="253"/>
      <c r="E38" s="254"/>
      <c r="F38" s="245"/>
      <c r="G38" s="246"/>
      <c r="H38" s="245"/>
      <c r="I38" s="246"/>
      <c r="J38" s="247"/>
      <c r="K38" s="256">
        <f t="shared" si="4"/>
        <v>0</v>
      </c>
      <c r="L38" s="257"/>
      <c r="M38" s="257"/>
      <c r="N38" s="250"/>
      <c r="O38" s="259"/>
      <c r="P38" s="260"/>
      <c r="Q38" s="260"/>
    </row>
    <row r="39" spans="2:17" ht="18" customHeight="1">
      <c r="B39" s="676"/>
      <c r="C39" s="677"/>
      <c r="D39" s="253"/>
      <c r="E39" s="265"/>
      <c r="F39" s="245"/>
      <c r="G39" s="246"/>
      <c r="H39" s="245"/>
      <c r="I39" s="246"/>
      <c r="J39" s="247"/>
      <c r="K39" s="268">
        <f t="shared" si="4"/>
        <v>0</v>
      </c>
      <c r="L39" s="257"/>
      <c r="M39" s="257"/>
      <c r="N39" s="250"/>
      <c r="O39" s="259"/>
      <c r="P39" s="260"/>
      <c r="Q39" s="252"/>
    </row>
    <row r="40" spans="2:17" ht="18" customHeight="1">
      <c r="B40" s="676"/>
      <c r="C40" s="677"/>
      <c r="D40" s="253"/>
      <c r="E40" s="254"/>
      <c r="F40" s="245"/>
      <c r="G40" s="246"/>
      <c r="H40" s="245"/>
      <c r="I40" s="246"/>
      <c r="J40" s="247"/>
      <c r="K40" s="270">
        <f t="shared" si="4"/>
        <v>0</v>
      </c>
      <c r="L40" s="257"/>
      <c r="M40" s="257"/>
      <c r="N40" s="250"/>
      <c r="O40" s="259"/>
      <c r="P40" s="260"/>
      <c r="Q40" s="260"/>
    </row>
    <row r="41" spans="2:17" ht="18" customHeight="1">
      <c r="B41" s="676"/>
      <c r="C41" s="677"/>
      <c r="D41" s="253"/>
      <c r="E41" s="265"/>
      <c r="F41" s="245"/>
      <c r="G41" s="246"/>
      <c r="H41" s="245"/>
      <c r="I41" s="246"/>
      <c r="J41" s="247"/>
      <c r="K41" s="270">
        <f t="shared" si="4"/>
        <v>0</v>
      </c>
      <c r="L41" s="257"/>
      <c r="M41" s="272"/>
      <c r="N41" s="250"/>
      <c r="O41" s="259"/>
      <c r="P41" s="260"/>
      <c r="Q41" s="260"/>
    </row>
    <row r="42" spans="2:17" ht="18" customHeight="1">
      <c r="B42" s="676"/>
      <c r="C42" s="677"/>
      <c r="D42" s="253"/>
      <c r="E42" s="265"/>
      <c r="F42" s="245"/>
      <c r="G42" s="246"/>
      <c r="H42" s="245"/>
      <c r="I42" s="246"/>
      <c r="J42" s="247"/>
      <c r="K42" s="270">
        <f t="shared" si="4"/>
        <v>0</v>
      </c>
      <c r="L42" s="257"/>
      <c r="M42" s="272"/>
      <c r="N42" s="250"/>
      <c r="O42" s="259"/>
      <c r="P42" s="260"/>
      <c r="Q42" s="260"/>
    </row>
    <row r="43" spans="2:17" ht="18" customHeight="1">
      <c r="B43" s="502"/>
      <c r="C43" s="503"/>
      <c r="D43" s="253"/>
      <c r="E43" s="265"/>
      <c r="F43" s="245"/>
      <c r="G43" s="246"/>
      <c r="H43" s="245"/>
      <c r="I43" s="507"/>
      <c r="J43" s="247"/>
      <c r="K43" s="270">
        <f t="shared" si="4"/>
        <v>0</v>
      </c>
      <c r="L43" s="257"/>
      <c r="M43" s="272"/>
      <c r="N43" s="250"/>
      <c r="O43" s="259"/>
      <c r="P43" s="260"/>
      <c r="Q43" s="260"/>
    </row>
    <row r="44" spans="2:17" ht="18" customHeight="1">
      <c r="B44" s="676"/>
      <c r="C44" s="677"/>
      <c r="D44" s="253"/>
      <c r="E44" s="254"/>
      <c r="F44" s="245"/>
      <c r="G44" s="246"/>
      <c r="H44" s="245"/>
      <c r="I44" s="246"/>
      <c r="J44" s="247"/>
      <c r="K44" s="270">
        <f t="shared" si="4"/>
        <v>0</v>
      </c>
      <c r="L44" s="257"/>
      <c r="M44" s="249"/>
      <c r="N44" s="258"/>
      <c r="O44" s="259"/>
      <c r="P44" s="260"/>
      <c r="Q44" s="260"/>
    </row>
    <row r="45" spans="2:17" ht="18" customHeight="1">
      <c r="B45" s="676"/>
      <c r="C45" s="677"/>
      <c r="D45" s="244"/>
      <c r="E45" s="254"/>
      <c r="F45" s="261"/>
      <c r="G45" s="262"/>
      <c r="H45" s="271"/>
      <c r="I45" s="262"/>
      <c r="J45" s="263"/>
      <c r="K45" s="248">
        <f t="shared" si="4"/>
        <v>0</v>
      </c>
      <c r="L45" s="249"/>
      <c r="M45" s="249"/>
      <c r="N45" s="258"/>
      <c r="O45" s="259"/>
      <c r="P45" s="260"/>
      <c r="Q45" s="252"/>
    </row>
    <row r="46" spans="2:17" ht="18" customHeight="1">
      <c r="B46" s="676"/>
      <c r="C46" s="677"/>
      <c r="D46" s="253"/>
      <c r="E46" s="265"/>
      <c r="F46" s="245"/>
      <c r="G46" s="246"/>
      <c r="H46" s="245"/>
      <c r="I46" s="246"/>
      <c r="J46" s="247"/>
      <c r="K46" s="256">
        <f t="shared" si="4"/>
        <v>0</v>
      </c>
      <c r="L46" s="257"/>
      <c r="M46" s="249"/>
      <c r="N46" s="258"/>
      <c r="O46" s="259"/>
      <c r="P46" s="260"/>
      <c r="Q46" s="252"/>
    </row>
    <row r="47" spans="2:17" ht="18" customHeight="1">
      <c r="B47" s="676"/>
      <c r="C47" s="677"/>
      <c r="D47" s="253"/>
      <c r="E47" s="254"/>
      <c r="F47" s="245"/>
      <c r="G47" s="246"/>
      <c r="H47" s="245"/>
      <c r="I47" s="246"/>
      <c r="J47" s="247"/>
      <c r="K47" s="256">
        <f t="shared" si="4"/>
        <v>0</v>
      </c>
      <c r="L47" s="257"/>
      <c r="M47" s="257"/>
      <c r="N47" s="258"/>
      <c r="O47" s="259"/>
      <c r="P47" s="260"/>
      <c r="Q47" s="260"/>
    </row>
    <row r="48" spans="2:17" ht="18" customHeight="1" thickBot="1">
      <c r="B48" s="751"/>
      <c r="C48" s="752"/>
      <c r="D48" s="273"/>
      <c r="E48" s="274"/>
      <c r="F48" s="275"/>
      <c r="G48" s="276"/>
      <c r="H48" s="275"/>
      <c r="I48" s="276"/>
      <c r="J48" s="277"/>
      <c r="K48" s="278">
        <f t="shared" si="4"/>
        <v>0</v>
      </c>
      <c r="L48" s="279"/>
      <c r="M48" s="279"/>
      <c r="N48" s="280"/>
      <c r="O48" s="281"/>
      <c r="P48" s="282"/>
      <c r="Q48" s="282"/>
    </row>
    <row r="49" spans="2:17" ht="18" customHeight="1" thickTop="1" thickBot="1">
      <c r="B49" s="883"/>
      <c r="C49" s="884"/>
      <c r="D49" s="284"/>
      <c r="E49" s="285"/>
      <c r="F49" s="762"/>
      <c r="G49" s="763"/>
      <c r="H49" s="762"/>
      <c r="I49" s="763"/>
      <c r="J49" s="286"/>
      <c r="K49" s="287">
        <f>SUM(K35:K48)</f>
        <v>0</v>
      </c>
      <c r="L49" s="288"/>
      <c r="M49" s="286"/>
      <c r="N49" s="289"/>
      <c r="O49" s="285"/>
      <c r="P49" s="290"/>
      <c r="Q49" s="290"/>
    </row>
    <row r="50" spans="2:17" ht="18" customHeight="1">
      <c r="B50" s="221"/>
      <c r="C50" s="221"/>
      <c r="D50" s="221"/>
      <c r="E50" s="221"/>
      <c r="F50" s="221"/>
      <c r="G50" s="221"/>
      <c r="H50" s="221"/>
      <c r="I50" s="221"/>
      <c r="J50" s="221"/>
      <c r="K50" s="221"/>
      <c r="L50" s="221"/>
      <c r="M50" s="221"/>
      <c r="N50" s="221"/>
      <c r="O50" s="221"/>
      <c r="P50" s="221"/>
      <c r="Q50" s="221"/>
    </row>
    <row r="51" spans="2:17" ht="18" customHeight="1" thickBot="1">
      <c r="B51" s="176" t="s">
        <v>137</v>
      </c>
      <c r="C51" s="221"/>
      <c r="D51" s="221"/>
      <c r="E51" s="221"/>
      <c r="F51" s="221"/>
      <c r="J51" s="221"/>
      <c r="K51" s="176" t="s">
        <v>115</v>
      </c>
      <c r="L51" s="221"/>
      <c r="M51" s="221"/>
      <c r="O51" s="221"/>
      <c r="P51" s="221"/>
      <c r="Q51" s="221"/>
    </row>
    <row r="52" spans="2:17" ht="18" customHeight="1" thickBot="1">
      <c r="B52" s="757" t="s">
        <v>138</v>
      </c>
      <c r="C52" s="758"/>
      <c r="D52" s="291" t="s">
        <v>139</v>
      </c>
      <c r="E52" s="292" t="s">
        <v>140</v>
      </c>
      <c r="F52" s="764" t="s">
        <v>141</v>
      </c>
      <c r="G52" s="765"/>
      <c r="H52" s="765"/>
      <c r="I52" s="766"/>
      <c r="J52" s="293" t="s">
        <v>118</v>
      </c>
      <c r="K52" s="294" t="s">
        <v>121</v>
      </c>
      <c r="L52" s="175" t="s">
        <v>142</v>
      </c>
      <c r="M52" s="295" t="s">
        <v>7</v>
      </c>
      <c r="N52" s="295"/>
      <c r="O52" s="296"/>
      <c r="P52" s="296"/>
    </row>
    <row r="53" spans="2:17" ht="18" customHeight="1">
      <c r="B53" s="875" t="s">
        <v>143</v>
      </c>
      <c r="C53" s="876"/>
      <c r="D53" s="687"/>
      <c r="E53" s="244"/>
      <c r="F53" s="840" t="s">
        <v>156</v>
      </c>
      <c r="G53" s="841"/>
      <c r="H53" s="841"/>
      <c r="I53" s="842"/>
      <c r="J53" s="297"/>
      <c r="K53" s="298"/>
      <c r="L53" s="175" t="s">
        <v>6</v>
      </c>
      <c r="M53" s="176" t="s">
        <v>144</v>
      </c>
      <c r="O53" s="299"/>
    </row>
    <row r="54" spans="2:17" ht="18" customHeight="1">
      <c r="B54" s="877"/>
      <c r="C54" s="878"/>
      <c r="D54" s="688"/>
      <c r="E54" s="253"/>
      <c r="F54" s="843" t="s">
        <v>157</v>
      </c>
      <c r="G54" s="844"/>
      <c r="H54" s="844"/>
      <c r="I54" s="845"/>
      <c r="J54" s="300"/>
      <c r="K54" s="298"/>
      <c r="L54" s="175" t="s">
        <v>6</v>
      </c>
      <c r="M54" s="302" t="s">
        <v>8</v>
      </c>
    </row>
    <row r="55" spans="2:17" ht="18" customHeight="1">
      <c r="B55" s="877"/>
      <c r="C55" s="878"/>
      <c r="D55" s="688"/>
      <c r="E55" s="253"/>
      <c r="F55" s="843" t="s">
        <v>158</v>
      </c>
      <c r="G55" s="844"/>
      <c r="H55" s="844"/>
      <c r="I55" s="845"/>
      <c r="J55" s="297"/>
      <c r="K55" s="298"/>
      <c r="L55" s="175" t="s">
        <v>6</v>
      </c>
      <c r="M55" s="303" t="s">
        <v>9</v>
      </c>
      <c r="N55" s="302"/>
    </row>
    <row r="56" spans="2:17" ht="18" customHeight="1" thickBot="1">
      <c r="B56" s="879"/>
      <c r="C56" s="880"/>
      <c r="D56" s="689"/>
      <c r="E56" s="304"/>
      <c r="F56" s="846" t="s">
        <v>145</v>
      </c>
      <c r="G56" s="847"/>
      <c r="H56" s="847"/>
      <c r="I56" s="848"/>
      <c r="J56" s="305"/>
      <c r="K56" s="546"/>
      <c r="N56" s="303"/>
    </row>
    <row r="57" spans="2:17" ht="18" customHeight="1">
      <c r="B57" s="875" t="s">
        <v>146</v>
      </c>
      <c r="C57" s="876"/>
      <c r="D57" s="775"/>
      <c r="E57" s="244"/>
      <c r="F57" s="840" t="s">
        <v>159</v>
      </c>
      <c r="G57" s="841"/>
      <c r="H57" s="841"/>
      <c r="I57" s="842"/>
      <c r="J57" s="297"/>
      <c r="K57" s="298"/>
      <c r="L57" s="175"/>
      <c r="O57" s="299"/>
    </row>
    <row r="58" spans="2:17" ht="18" customHeight="1">
      <c r="B58" s="877"/>
      <c r="C58" s="878"/>
      <c r="D58" s="688"/>
      <c r="E58" s="253"/>
      <c r="F58" s="843" t="s">
        <v>147</v>
      </c>
      <c r="G58" s="844"/>
      <c r="H58" s="844"/>
      <c r="I58" s="845"/>
      <c r="J58" s="300"/>
      <c r="K58" s="301"/>
      <c r="L58" s="175"/>
      <c r="M58" s="302"/>
    </row>
    <row r="59" spans="2:17" ht="18" customHeight="1">
      <c r="B59" s="877"/>
      <c r="C59" s="878"/>
      <c r="D59" s="688"/>
      <c r="E59" s="253"/>
      <c r="F59" s="843" t="s">
        <v>116</v>
      </c>
      <c r="G59" s="844"/>
      <c r="H59" s="844"/>
      <c r="I59" s="845"/>
      <c r="J59" s="297"/>
      <c r="K59" s="298"/>
      <c r="L59" s="175"/>
      <c r="M59" s="303"/>
      <c r="N59" s="302"/>
    </row>
    <row r="60" spans="2:17" ht="18" customHeight="1" thickBot="1">
      <c r="B60" s="879"/>
      <c r="C60" s="880"/>
      <c r="D60" s="689"/>
      <c r="E60" s="304"/>
      <c r="F60" s="846" t="s">
        <v>122</v>
      </c>
      <c r="G60" s="847"/>
      <c r="H60" s="847"/>
      <c r="I60" s="848"/>
      <c r="J60" s="305"/>
      <c r="K60" s="306"/>
      <c r="N60" s="303"/>
    </row>
    <row r="61" spans="2:17" ht="18" customHeight="1">
      <c r="B61" s="875" t="s">
        <v>148</v>
      </c>
      <c r="C61" s="876"/>
      <c r="D61" s="767"/>
      <c r="E61" s="244"/>
      <c r="F61" s="851" t="s">
        <v>160</v>
      </c>
      <c r="G61" s="852"/>
      <c r="H61" s="852"/>
      <c r="I61" s="853"/>
      <c r="J61" s="297"/>
      <c r="K61" s="307"/>
    </row>
    <row r="62" spans="2:17" ht="18" customHeight="1">
      <c r="B62" s="877"/>
      <c r="C62" s="878"/>
      <c r="D62" s="688"/>
      <c r="E62" s="253"/>
      <c r="F62" s="843" t="s">
        <v>161</v>
      </c>
      <c r="G62" s="844"/>
      <c r="H62" s="844"/>
      <c r="I62" s="845"/>
      <c r="J62" s="300"/>
      <c r="K62" s="301"/>
    </row>
    <row r="63" spans="2:17" ht="18" customHeight="1">
      <c r="B63" s="877"/>
      <c r="C63" s="878"/>
      <c r="D63" s="688"/>
      <c r="E63" s="253"/>
      <c r="F63" s="843" t="s">
        <v>162</v>
      </c>
      <c r="G63" s="844"/>
      <c r="H63" s="844"/>
      <c r="I63" s="845"/>
      <c r="J63" s="297"/>
      <c r="K63" s="298"/>
    </row>
    <row r="64" spans="2:17" ht="18" customHeight="1" thickBot="1">
      <c r="B64" s="881"/>
      <c r="C64" s="882"/>
      <c r="D64" s="768"/>
      <c r="E64" s="327"/>
      <c r="F64" s="854" t="s">
        <v>163</v>
      </c>
      <c r="G64" s="855"/>
      <c r="H64" s="855"/>
      <c r="I64" s="856"/>
      <c r="J64" s="308"/>
      <c r="K64" s="309"/>
    </row>
    <row r="65" spans="2:16" ht="18" customHeight="1" thickTop="1" thickBot="1">
      <c r="B65" s="735"/>
      <c r="C65" s="736"/>
      <c r="D65" s="310"/>
      <c r="E65" s="283"/>
      <c r="F65" s="759"/>
      <c r="G65" s="760"/>
      <c r="H65" s="760"/>
      <c r="I65" s="761"/>
      <c r="J65" s="311">
        <f>SUM(J53:J64)</f>
        <v>0</v>
      </c>
      <c r="K65" s="312"/>
    </row>
    <row r="66" spans="2:16" ht="18" customHeight="1">
      <c r="L66" s="221"/>
      <c r="M66" s="221"/>
      <c r="N66" s="221"/>
      <c r="O66" s="221"/>
      <c r="P66" s="221"/>
    </row>
    <row r="67" spans="2:16" ht="18" customHeight="1">
      <c r="K67" s="221"/>
      <c r="L67" s="221"/>
      <c r="M67" s="221"/>
      <c r="N67" s="221"/>
      <c r="O67" s="221"/>
      <c r="P67" s="221"/>
    </row>
    <row r="68" spans="2:16" ht="18" customHeight="1">
      <c r="K68" s="221"/>
      <c r="L68" s="221"/>
      <c r="M68" s="221"/>
      <c r="N68" s="221"/>
      <c r="O68" s="221"/>
      <c r="P68" s="221"/>
    </row>
    <row r="69" spans="2:16" ht="18" customHeight="1">
      <c r="K69" s="221"/>
      <c r="L69" s="221"/>
      <c r="M69" s="221"/>
      <c r="N69" s="221"/>
      <c r="O69" s="221"/>
      <c r="P69" s="221"/>
    </row>
    <row r="70" spans="2:16" ht="18" customHeight="1">
      <c r="K70" s="221"/>
      <c r="L70" s="221"/>
      <c r="M70" s="221"/>
      <c r="N70" s="221"/>
      <c r="O70" s="221"/>
      <c r="P70" s="221"/>
    </row>
    <row r="71" spans="2:16" ht="18" customHeight="1">
      <c r="K71" s="221"/>
      <c r="L71" s="221"/>
      <c r="M71" s="221"/>
      <c r="N71" s="221"/>
      <c r="O71" s="221"/>
      <c r="P71" s="221"/>
    </row>
    <row r="76" spans="2:16" ht="18" customHeight="1">
      <c r="E76" s="303"/>
      <c r="F76" s="303"/>
      <c r="G76" s="303"/>
      <c r="H76" s="303"/>
      <c r="I76" s="303"/>
      <c r="J76" s="303"/>
      <c r="K76" s="303"/>
      <c r="L76" s="303"/>
      <c r="M76" s="303"/>
      <c r="N76" s="303"/>
      <c r="O76" s="303"/>
    </row>
    <row r="77" spans="2:16" ht="18" customHeight="1">
      <c r="E77" s="303"/>
      <c r="F77" s="303"/>
      <c r="G77" s="303"/>
      <c r="H77" s="303"/>
      <c r="I77" s="303"/>
      <c r="J77" s="303"/>
      <c r="K77" s="303"/>
      <c r="L77" s="303"/>
      <c r="M77" s="303"/>
      <c r="N77" s="303"/>
      <c r="O77" s="303"/>
    </row>
    <row r="78" spans="2:16" ht="18" customHeight="1">
      <c r="E78" s="303"/>
      <c r="F78" s="303"/>
      <c r="G78" s="303"/>
      <c r="H78" s="303"/>
      <c r="I78" s="303"/>
      <c r="J78" s="303"/>
      <c r="K78" s="303"/>
      <c r="L78" s="303"/>
      <c r="M78" s="303"/>
      <c r="N78" s="303"/>
      <c r="O78" s="303"/>
    </row>
  </sheetData>
  <mergeCells count="128">
    <mergeCell ref="B65:C65"/>
    <mergeCell ref="B53:C56"/>
    <mergeCell ref="B57:C60"/>
    <mergeCell ref="B61:C64"/>
    <mergeCell ref="B29:C29"/>
    <mergeCell ref="B30:C30"/>
    <mergeCell ref="B31:C31"/>
    <mergeCell ref="B52:C52"/>
    <mergeCell ref="B34:C34"/>
    <mergeCell ref="B35:C35"/>
    <mergeCell ref="B36:C36"/>
    <mergeCell ref="B37:C37"/>
    <mergeCell ref="B38:C38"/>
    <mergeCell ref="B39:C39"/>
    <mergeCell ref="B40:C40"/>
    <mergeCell ref="B41:C41"/>
    <mergeCell ref="B42:C42"/>
    <mergeCell ref="B44:C44"/>
    <mergeCell ref="B45:C45"/>
    <mergeCell ref="B46:C46"/>
    <mergeCell ref="B47:C47"/>
    <mergeCell ref="B48:C48"/>
    <mergeCell ref="B49:C49"/>
    <mergeCell ref="N27:O27"/>
    <mergeCell ref="N28:O28"/>
    <mergeCell ref="B16:C16"/>
    <mergeCell ref="B17:C17"/>
    <mergeCell ref="B18:C18"/>
    <mergeCell ref="B19:C19"/>
    <mergeCell ref="B22:C22"/>
    <mergeCell ref="B23:C23"/>
    <mergeCell ref="B24:C24"/>
    <mergeCell ref="B25:C25"/>
    <mergeCell ref="B28:C28"/>
    <mergeCell ref="N22:O22"/>
    <mergeCell ref="N23:O23"/>
    <mergeCell ref="N24:O24"/>
    <mergeCell ref="N25:O25"/>
    <mergeCell ref="N26:O26"/>
    <mergeCell ref="N17:O17"/>
    <mergeCell ref="N18:O18"/>
    <mergeCell ref="N19:O19"/>
    <mergeCell ref="N20:O20"/>
    <mergeCell ref="N21:O21"/>
    <mergeCell ref="L15:L28"/>
    <mergeCell ref="G21:J21"/>
    <mergeCell ref="F22:I22"/>
    <mergeCell ref="N12:O12"/>
    <mergeCell ref="N13:O13"/>
    <mergeCell ref="N14:O14"/>
    <mergeCell ref="N15:O15"/>
    <mergeCell ref="N16:O16"/>
    <mergeCell ref="N7:O7"/>
    <mergeCell ref="N8:O8"/>
    <mergeCell ref="N9:O9"/>
    <mergeCell ref="N10:O10"/>
    <mergeCell ref="N11:O11"/>
    <mergeCell ref="F59:I59"/>
    <mergeCell ref="F65:I65"/>
    <mergeCell ref="D61:D64"/>
    <mergeCell ref="F61:I61"/>
    <mergeCell ref="F62:I62"/>
    <mergeCell ref="F63:I63"/>
    <mergeCell ref="F64:I64"/>
    <mergeCell ref="F60:I60"/>
    <mergeCell ref="D57:D60"/>
    <mergeCell ref="F57:I57"/>
    <mergeCell ref="F58:I58"/>
    <mergeCell ref="F49:G49"/>
    <mergeCell ref="H49:I49"/>
    <mergeCell ref="F52:I52"/>
    <mergeCell ref="D53:D56"/>
    <mergeCell ref="F53:I53"/>
    <mergeCell ref="F54:I54"/>
    <mergeCell ref="F55:I55"/>
    <mergeCell ref="F56:I56"/>
    <mergeCell ref="L32:M32"/>
    <mergeCell ref="N32:O32"/>
    <mergeCell ref="O33:Q33"/>
    <mergeCell ref="F34:G34"/>
    <mergeCell ref="H34:I34"/>
    <mergeCell ref="O34:P34"/>
    <mergeCell ref="F29:I29"/>
    <mergeCell ref="N29:O29"/>
    <mergeCell ref="F30:I30"/>
    <mergeCell ref="N30:O30"/>
    <mergeCell ref="F31:I31"/>
    <mergeCell ref="N31:O31"/>
    <mergeCell ref="F23:I23"/>
    <mergeCell ref="F24:I24"/>
    <mergeCell ref="F25:I25"/>
    <mergeCell ref="G27:J27"/>
    <mergeCell ref="F28:I28"/>
    <mergeCell ref="F17:I17"/>
    <mergeCell ref="F18:I18"/>
    <mergeCell ref="F19:I19"/>
    <mergeCell ref="G15:J15"/>
    <mergeCell ref="F16:I16"/>
    <mergeCell ref="B7:C7"/>
    <mergeCell ref="E7:F7"/>
    <mergeCell ref="G7:J7"/>
    <mergeCell ref="L7:L14"/>
    <mergeCell ref="B8:C8"/>
    <mergeCell ref="E8:F8"/>
    <mergeCell ref="G8:J8"/>
    <mergeCell ref="B9:C9"/>
    <mergeCell ref="E9:F9"/>
    <mergeCell ref="G9:J9"/>
    <mergeCell ref="B10:C10"/>
    <mergeCell ref="E10:F10"/>
    <mergeCell ref="G10:J10"/>
    <mergeCell ref="B11:C11"/>
    <mergeCell ref="E11:F11"/>
    <mergeCell ref="G11:J11"/>
    <mergeCell ref="B12:C12"/>
    <mergeCell ref="E12:F12"/>
    <mergeCell ref="G12:J12"/>
    <mergeCell ref="P5:P6"/>
    <mergeCell ref="Q5:Q6"/>
    <mergeCell ref="B6:C6"/>
    <mergeCell ref="E6:F6"/>
    <mergeCell ref="G6:J6"/>
    <mergeCell ref="N6:O6"/>
    <mergeCell ref="B1:C1"/>
    <mergeCell ref="E1:J1"/>
    <mergeCell ref="B2:K4"/>
    <mergeCell ref="L5:M5"/>
    <mergeCell ref="N5:O5"/>
  </mergeCells>
  <phoneticPr fontId="1"/>
  <dataValidations count="2">
    <dataValidation type="list" allowBlank="1" showInputMessage="1" showErrorMessage="1" sqref="B18 B24">
      <formula1>"　　,当初,追加"</formula1>
    </dataValidation>
    <dataValidation type="list" allowBlank="1" showInputMessage="1" showErrorMessage="1" sqref="B44:C48 B35:B38 B40:B43 B39:C39">
      <formula1>"文芸費,音楽費・借損料,舞台費・消耗品費,その他経費・ユニバーサル対応費,プログラム作成費,運搬費"</formula1>
    </dataValidation>
  </dataValidations>
  <printOptions horizontalCentered="1" verticalCentered="1"/>
  <pageMargins left="0.59055118110236227" right="0.59055118110236227" top="0.39370078740157483" bottom="0.39370078740157483" header="0.31496062992125984" footer="0.31496062992125984"/>
  <pageSetup paperSize="8" scale="5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AN86"/>
  <sheetViews>
    <sheetView showGridLines="0" topLeftCell="A28" zoomScale="60" zoomScaleNormal="60" zoomScaleSheetLayoutView="85" workbookViewId="0">
      <selection activeCell="AU13" sqref="AU13"/>
    </sheetView>
  </sheetViews>
  <sheetFormatPr defaultColWidth="4.140625" defaultRowHeight="13.5"/>
  <cols>
    <col min="1" max="1" width="3" style="2" customWidth="1"/>
    <col min="2" max="2" width="19" style="2" customWidth="1"/>
    <col min="3" max="3" width="18" style="2" customWidth="1"/>
    <col min="4" max="4" width="20.5703125" style="2" customWidth="1"/>
    <col min="5" max="5" width="21.7109375" style="2" customWidth="1"/>
    <col min="6" max="35" width="4.42578125" style="2" customWidth="1"/>
    <col min="36" max="36" width="4.140625" style="2" customWidth="1"/>
    <col min="37" max="38" width="4.85546875" style="2" customWidth="1"/>
    <col min="39" max="39" width="4.7109375" style="2" customWidth="1"/>
    <col min="40" max="242" width="10.140625" style="2" customWidth="1"/>
    <col min="243" max="243" width="3" style="2" customWidth="1"/>
    <col min="244" max="16384" width="4.140625" style="2"/>
  </cols>
  <sheetData>
    <row r="1" spans="2:39" ht="18" customHeight="1">
      <c r="B1" s="337" t="s">
        <v>215</v>
      </c>
      <c r="C1" s="1" t="s">
        <v>10</v>
      </c>
      <c r="D1" s="885">
        <f>【様式1】実施計画書!B2</f>
        <v>0</v>
      </c>
      <c r="E1" s="886"/>
    </row>
    <row r="2" spans="2:39" ht="18" customHeight="1">
      <c r="B2" s="898" t="s">
        <v>230</v>
      </c>
      <c r="C2" s="898"/>
      <c r="D2" s="898"/>
      <c r="E2" s="898"/>
      <c r="F2" s="898"/>
      <c r="G2" s="898"/>
      <c r="H2" s="898"/>
      <c r="I2" s="898"/>
      <c r="J2" s="898"/>
      <c r="K2" s="898"/>
      <c r="L2" s="898"/>
      <c r="M2" s="898"/>
      <c r="N2" s="898"/>
      <c r="O2" s="898"/>
      <c r="P2" s="898"/>
      <c r="Q2" s="898"/>
      <c r="R2" s="898"/>
      <c r="S2" s="898"/>
      <c r="T2" s="898"/>
      <c r="U2" s="898"/>
      <c r="V2" s="898"/>
      <c r="W2" s="898"/>
      <c r="X2" s="898"/>
      <c r="Y2" s="898"/>
      <c r="Z2" s="898"/>
      <c r="AA2" s="898"/>
      <c r="AB2" s="898"/>
      <c r="AC2" s="898"/>
      <c r="AD2" s="898"/>
      <c r="AE2" s="898"/>
      <c r="AF2" s="898"/>
      <c r="AG2" s="898"/>
      <c r="AH2" s="898"/>
      <c r="AI2" s="898"/>
    </row>
    <row r="3" spans="2:39" ht="18" customHeight="1">
      <c r="B3" s="898"/>
      <c r="C3" s="898"/>
      <c r="D3" s="898"/>
      <c r="E3" s="898"/>
      <c r="F3" s="898"/>
      <c r="G3" s="898"/>
      <c r="H3" s="898"/>
      <c r="I3" s="898"/>
      <c r="J3" s="898"/>
      <c r="K3" s="898"/>
      <c r="L3" s="898"/>
      <c r="M3" s="898"/>
      <c r="N3" s="898"/>
      <c r="O3" s="898"/>
      <c r="P3" s="898"/>
      <c r="Q3" s="898"/>
      <c r="R3" s="898"/>
      <c r="S3" s="898"/>
      <c r="T3" s="898"/>
      <c r="U3" s="898"/>
      <c r="V3" s="898"/>
      <c r="W3" s="898"/>
      <c r="X3" s="898"/>
      <c r="Y3" s="898"/>
      <c r="Z3" s="898"/>
      <c r="AA3" s="898"/>
      <c r="AB3" s="898"/>
      <c r="AC3" s="898"/>
      <c r="AD3" s="898"/>
      <c r="AE3" s="898"/>
      <c r="AF3" s="898"/>
      <c r="AG3" s="898"/>
      <c r="AH3" s="898"/>
      <c r="AI3" s="898"/>
    </row>
    <row r="4" spans="2:39" ht="18" customHeight="1">
      <c r="B4" s="899" t="s">
        <v>11</v>
      </c>
      <c r="C4" s="899"/>
      <c r="D4" s="899"/>
      <c r="E4" s="899"/>
      <c r="F4" s="899"/>
      <c r="G4" s="89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row>
    <row r="5" spans="2:39" ht="23.25" customHeight="1">
      <c r="B5" s="3" t="s">
        <v>12</v>
      </c>
      <c r="C5" s="4"/>
      <c r="D5" s="5" t="s">
        <v>13</v>
      </c>
      <c r="E5" s="4"/>
      <c r="F5" s="900" t="s">
        <v>231</v>
      </c>
      <c r="G5" s="901"/>
      <c r="H5" s="901"/>
      <c r="I5" s="901"/>
      <c r="J5" s="901"/>
      <c r="K5" s="901"/>
      <c r="L5" s="901"/>
      <c r="M5" s="901"/>
      <c r="N5" s="901"/>
      <c r="O5" s="901"/>
      <c r="P5" s="901"/>
      <c r="Q5" s="901"/>
      <c r="R5" s="901"/>
      <c r="S5" s="901"/>
      <c r="T5" s="901"/>
      <c r="U5" s="901"/>
      <c r="V5" s="901"/>
      <c r="W5" s="901"/>
      <c r="X5" s="901"/>
      <c r="Y5" s="901"/>
      <c r="Z5" s="901"/>
      <c r="AA5" s="901"/>
      <c r="AB5" s="901"/>
      <c r="AC5" s="901"/>
      <c r="AD5" s="901"/>
      <c r="AE5" s="901"/>
      <c r="AF5" s="901"/>
      <c r="AG5" s="901"/>
      <c r="AH5" s="901"/>
      <c r="AI5" s="901"/>
    </row>
    <row r="6" spans="2:39" ht="11.25" customHeight="1"/>
    <row r="7" spans="2:39" ht="18" customHeight="1">
      <c r="B7" s="370" t="s">
        <v>193</v>
      </c>
      <c r="C7" s="391" t="s">
        <v>194</v>
      </c>
      <c r="D7" s="383"/>
      <c r="E7" s="390"/>
      <c r="F7" s="6"/>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row>
    <row r="8" spans="2:39" ht="18" customHeight="1">
      <c r="B8" s="902" t="s">
        <v>181</v>
      </c>
      <c r="C8" s="905" t="s">
        <v>191</v>
      </c>
      <c r="D8" s="905" t="s">
        <v>179</v>
      </c>
      <c r="E8" s="894" t="s">
        <v>14</v>
      </c>
      <c r="F8" s="896" t="s">
        <v>190</v>
      </c>
      <c r="G8" s="896"/>
      <c r="H8" s="896"/>
      <c r="I8" s="896"/>
      <c r="J8" s="896"/>
      <c r="K8" s="896"/>
      <c r="L8" s="896"/>
      <c r="M8" s="896"/>
      <c r="N8" s="896"/>
      <c r="O8" s="896"/>
      <c r="P8" s="896"/>
      <c r="Q8" s="896"/>
      <c r="R8" s="896"/>
      <c r="S8" s="896"/>
      <c r="T8" s="896"/>
      <c r="U8" s="896"/>
      <c r="V8" s="896"/>
      <c r="W8" s="896"/>
      <c r="X8" s="896"/>
      <c r="Y8" s="896"/>
      <c r="Z8" s="896"/>
      <c r="AA8" s="896"/>
      <c r="AB8" s="896"/>
      <c r="AC8" s="896"/>
      <c r="AD8" s="896"/>
      <c r="AE8" s="896"/>
      <c r="AF8" s="896"/>
      <c r="AG8" s="896"/>
      <c r="AH8" s="896"/>
      <c r="AI8" s="897"/>
      <c r="AJ8" s="7"/>
      <c r="AK8" s="7"/>
      <c r="AL8" s="7"/>
    </row>
    <row r="9" spans="2:39" ht="18" customHeight="1">
      <c r="B9" s="903"/>
      <c r="C9" s="906"/>
      <c r="D9" s="908"/>
      <c r="E9" s="910"/>
      <c r="F9" s="474"/>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6"/>
      <c r="AJ9" s="7"/>
      <c r="AK9" s="7"/>
      <c r="AL9" s="7"/>
      <c r="AM9" s="8"/>
    </row>
    <row r="10" spans="2:39" ht="18" customHeight="1">
      <c r="B10" s="904"/>
      <c r="C10" s="907"/>
      <c r="D10" s="909"/>
      <c r="E10" s="895"/>
      <c r="F10" s="394"/>
      <c r="G10" s="393"/>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2"/>
      <c r="AJ10" s="7" t="s">
        <v>15</v>
      </c>
      <c r="AK10" s="7" t="s">
        <v>260</v>
      </c>
      <c r="AL10" s="7" t="s">
        <v>16</v>
      </c>
      <c r="AM10" s="8" t="s">
        <v>17</v>
      </c>
    </row>
    <row r="11" spans="2:39" ht="18" customHeight="1">
      <c r="B11" s="489"/>
      <c r="C11" s="468"/>
      <c r="D11" s="468"/>
      <c r="E11" s="469"/>
      <c r="F11" s="591"/>
      <c r="G11" s="592"/>
      <c r="H11" s="592"/>
      <c r="I11" s="592"/>
      <c r="J11" s="592"/>
      <c r="K11" s="592"/>
      <c r="L11" s="592"/>
      <c r="M11" s="592"/>
      <c r="N11" s="592"/>
      <c r="O11" s="592"/>
      <c r="P11" s="592"/>
      <c r="Q11" s="592"/>
      <c r="R11" s="9"/>
      <c r="S11" s="9"/>
      <c r="T11" s="9"/>
      <c r="U11" s="9"/>
      <c r="V11" s="9"/>
      <c r="W11" s="9"/>
      <c r="X11" s="9"/>
      <c r="Y11" s="9"/>
      <c r="Z11" s="9"/>
      <c r="AA11" s="9"/>
      <c r="AB11" s="9"/>
      <c r="AC11" s="9"/>
      <c r="AD11" s="9"/>
      <c r="AE11" s="10"/>
      <c r="AF11" s="10"/>
      <c r="AG11" s="10"/>
      <c r="AH11" s="10"/>
      <c r="AI11" s="11"/>
      <c r="AJ11" s="7">
        <f t="shared" ref="AJ11:AJ16" si="0">COUNTIF(F11:AI11,$AJ$10)</f>
        <v>0</v>
      </c>
      <c r="AK11" s="7">
        <f t="shared" ref="AK11:AK16" si="1">COUNTIF(F11:AI11,$AK$10)</f>
        <v>0</v>
      </c>
      <c r="AL11" s="7">
        <f>COUNTIF(F11:AJ11,$AL$10)</f>
        <v>0</v>
      </c>
      <c r="AM11" s="12">
        <f t="shared" ref="AM11:AM16" si="2">SUM(AJ11:AK11)</f>
        <v>0</v>
      </c>
    </row>
    <row r="12" spans="2:39" ht="18" customHeight="1">
      <c r="B12" s="490"/>
      <c r="C12" s="386"/>
      <c r="D12" s="386"/>
      <c r="E12" s="471"/>
      <c r="F12" s="591"/>
      <c r="G12" s="592"/>
      <c r="H12" s="592"/>
      <c r="I12" s="592"/>
      <c r="J12" s="592"/>
      <c r="K12" s="592"/>
      <c r="L12" s="592"/>
      <c r="M12" s="592"/>
      <c r="N12" s="592"/>
      <c r="O12" s="592"/>
      <c r="P12" s="592"/>
      <c r="Q12" s="592"/>
      <c r="R12" s="9"/>
      <c r="S12" s="9"/>
      <c r="T12" s="9"/>
      <c r="U12" s="9"/>
      <c r="V12" s="9"/>
      <c r="W12" s="9"/>
      <c r="X12" s="9"/>
      <c r="Y12" s="9"/>
      <c r="Z12" s="9"/>
      <c r="AA12" s="9"/>
      <c r="AB12" s="9"/>
      <c r="AC12" s="9"/>
      <c r="AD12" s="9"/>
      <c r="AE12" s="10"/>
      <c r="AF12" s="10"/>
      <c r="AG12" s="10"/>
      <c r="AH12" s="10"/>
      <c r="AI12" s="11"/>
      <c r="AJ12" s="7">
        <f t="shared" si="0"/>
        <v>0</v>
      </c>
      <c r="AK12" s="7">
        <f t="shared" si="1"/>
        <v>0</v>
      </c>
      <c r="AL12" s="7">
        <f t="shared" ref="AL12:AL16" si="3">COUNTIF(F12:AJ12,$AL$10)</f>
        <v>0</v>
      </c>
      <c r="AM12" s="12">
        <f t="shared" si="2"/>
        <v>0</v>
      </c>
    </row>
    <row r="13" spans="2:39" ht="18" customHeight="1">
      <c r="B13" s="491"/>
      <c r="C13" s="386"/>
      <c r="D13" s="386"/>
      <c r="E13" s="471"/>
      <c r="F13" s="591"/>
      <c r="G13" s="592"/>
      <c r="H13" s="592"/>
      <c r="I13" s="592"/>
      <c r="J13" s="592"/>
      <c r="K13" s="592"/>
      <c r="L13" s="592"/>
      <c r="M13" s="592"/>
      <c r="N13" s="592"/>
      <c r="O13" s="592"/>
      <c r="P13" s="592"/>
      <c r="Q13" s="592"/>
      <c r="R13" s="9"/>
      <c r="S13" s="9"/>
      <c r="T13" s="9"/>
      <c r="U13" s="9"/>
      <c r="V13" s="9"/>
      <c r="W13" s="9"/>
      <c r="X13" s="9"/>
      <c r="Y13" s="9"/>
      <c r="Z13" s="9"/>
      <c r="AA13" s="9"/>
      <c r="AB13" s="9"/>
      <c r="AC13" s="9"/>
      <c r="AD13" s="9"/>
      <c r="AE13" s="10"/>
      <c r="AF13" s="10"/>
      <c r="AG13" s="10"/>
      <c r="AH13" s="10"/>
      <c r="AI13" s="11"/>
      <c r="AJ13" s="7">
        <f t="shared" si="0"/>
        <v>0</v>
      </c>
      <c r="AK13" s="7">
        <f t="shared" si="1"/>
        <v>0</v>
      </c>
      <c r="AL13" s="7">
        <f t="shared" si="3"/>
        <v>0</v>
      </c>
      <c r="AM13" s="12">
        <f t="shared" si="2"/>
        <v>0</v>
      </c>
    </row>
    <row r="14" spans="2:39" ht="18" customHeight="1">
      <c r="B14" s="388"/>
      <c r="C14" s="386"/>
      <c r="D14" s="386"/>
      <c r="E14" s="471"/>
      <c r="F14" s="593"/>
      <c r="G14" s="592"/>
      <c r="H14" s="592"/>
      <c r="I14" s="592"/>
      <c r="J14" s="592"/>
      <c r="K14" s="592"/>
      <c r="L14" s="592"/>
      <c r="M14" s="592"/>
      <c r="N14" s="592"/>
      <c r="O14" s="592"/>
      <c r="P14" s="592"/>
      <c r="Q14" s="592"/>
      <c r="R14" s="9"/>
      <c r="S14" s="9"/>
      <c r="T14" s="9"/>
      <c r="U14" s="9"/>
      <c r="V14" s="9"/>
      <c r="W14" s="9"/>
      <c r="X14" s="9"/>
      <c r="Y14" s="9"/>
      <c r="Z14" s="9"/>
      <c r="AA14" s="9"/>
      <c r="AB14" s="9"/>
      <c r="AC14" s="9"/>
      <c r="AD14" s="9"/>
      <c r="AE14" s="10"/>
      <c r="AF14" s="10"/>
      <c r="AG14" s="10"/>
      <c r="AH14" s="10"/>
      <c r="AI14" s="11"/>
      <c r="AJ14" s="7">
        <f t="shared" si="0"/>
        <v>0</v>
      </c>
      <c r="AK14" s="7">
        <f t="shared" si="1"/>
        <v>0</v>
      </c>
      <c r="AL14" s="7">
        <f t="shared" si="3"/>
        <v>0</v>
      </c>
      <c r="AM14" s="12">
        <f t="shared" si="2"/>
        <v>0</v>
      </c>
    </row>
    <row r="15" spans="2:39" s="13" customFormat="1" ht="18" customHeight="1">
      <c r="B15" s="388"/>
      <c r="C15" s="386"/>
      <c r="D15" s="386"/>
      <c r="E15" s="471"/>
      <c r="F15" s="593"/>
      <c r="G15" s="592"/>
      <c r="H15" s="592"/>
      <c r="I15" s="592"/>
      <c r="J15" s="592"/>
      <c r="K15" s="592"/>
      <c r="L15" s="592"/>
      <c r="M15" s="592"/>
      <c r="N15" s="592"/>
      <c r="O15" s="592"/>
      <c r="P15" s="592"/>
      <c r="Q15" s="592"/>
      <c r="R15" s="9"/>
      <c r="S15" s="9"/>
      <c r="T15" s="9"/>
      <c r="U15" s="9"/>
      <c r="V15" s="9"/>
      <c r="W15" s="9"/>
      <c r="X15" s="9"/>
      <c r="Y15" s="9"/>
      <c r="Z15" s="9"/>
      <c r="AA15" s="9"/>
      <c r="AB15" s="9"/>
      <c r="AC15" s="9"/>
      <c r="AD15" s="9"/>
      <c r="AE15" s="10"/>
      <c r="AF15" s="10"/>
      <c r="AG15" s="10"/>
      <c r="AH15" s="10"/>
      <c r="AI15" s="11"/>
      <c r="AJ15" s="7">
        <f t="shared" si="0"/>
        <v>0</v>
      </c>
      <c r="AK15" s="7">
        <f t="shared" si="1"/>
        <v>0</v>
      </c>
      <c r="AL15" s="7">
        <f t="shared" si="3"/>
        <v>0</v>
      </c>
      <c r="AM15" s="12">
        <f t="shared" si="2"/>
        <v>0</v>
      </c>
    </row>
    <row r="16" spans="2:39" ht="18" customHeight="1">
      <c r="B16" s="378"/>
      <c r="C16" s="376"/>
      <c r="D16" s="376"/>
      <c r="E16" s="473"/>
      <c r="F16" s="594"/>
      <c r="G16" s="595"/>
      <c r="H16" s="595"/>
      <c r="I16" s="595"/>
      <c r="J16" s="595"/>
      <c r="K16" s="595"/>
      <c r="L16" s="595"/>
      <c r="M16" s="595"/>
      <c r="N16" s="595"/>
      <c r="O16" s="595"/>
      <c r="P16" s="595"/>
      <c r="Q16" s="595"/>
      <c r="R16" s="373"/>
      <c r="S16" s="373"/>
      <c r="T16" s="373"/>
      <c r="U16" s="373"/>
      <c r="V16" s="373"/>
      <c r="W16" s="373"/>
      <c r="X16" s="373"/>
      <c r="Y16" s="373"/>
      <c r="Z16" s="373"/>
      <c r="AA16" s="373"/>
      <c r="AB16" s="373"/>
      <c r="AC16" s="373"/>
      <c r="AD16" s="373"/>
      <c r="AE16" s="372"/>
      <c r="AF16" s="372"/>
      <c r="AG16" s="372"/>
      <c r="AH16" s="372"/>
      <c r="AI16" s="371"/>
      <c r="AJ16" s="7">
        <f t="shared" si="0"/>
        <v>0</v>
      </c>
      <c r="AK16" s="7">
        <f t="shared" si="1"/>
        <v>0</v>
      </c>
      <c r="AL16" s="7">
        <f t="shared" si="3"/>
        <v>0</v>
      </c>
      <c r="AM16" s="12">
        <f t="shared" si="2"/>
        <v>0</v>
      </c>
    </row>
    <row r="17" spans="2:39" ht="18" customHeight="1">
      <c r="E17" s="14" t="s">
        <v>15</v>
      </c>
      <c r="F17" s="8">
        <f t="shared" ref="F17:AI17" si="4">COUNTIF(F11:F16,$E$17)</f>
        <v>0</v>
      </c>
      <c r="G17" s="8">
        <f t="shared" si="4"/>
        <v>0</v>
      </c>
      <c r="H17" s="8">
        <f t="shared" si="4"/>
        <v>0</v>
      </c>
      <c r="I17" s="8">
        <f t="shared" si="4"/>
        <v>0</v>
      </c>
      <c r="J17" s="8">
        <f t="shared" si="4"/>
        <v>0</v>
      </c>
      <c r="K17" s="8">
        <f t="shared" si="4"/>
        <v>0</v>
      </c>
      <c r="L17" s="8">
        <f t="shared" si="4"/>
        <v>0</v>
      </c>
      <c r="M17" s="8">
        <f t="shared" si="4"/>
        <v>0</v>
      </c>
      <c r="N17" s="8">
        <f t="shared" si="4"/>
        <v>0</v>
      </c>
      <c r="O17" s="8">
        <f t="shared" si="4"/>
        <v>0</v>
      </c>
      <c r="P17" s="8">
        <f t="shared" si="4"/>
        <v>0</v>
      </c>
      <c r="Q17" s="8">
        <f t="shared" si="4"/>
        <v>0</v>
      </c>
      <c r="R17" s="8">
        <f t="shared" si="4"/>
        <v>0</v>
      </c>
      <c r="S17" s="8">
        <f t="shared" si="4"/>
        <v>0</v>
      </c>
      <c r="T17" s="8">
        <f t="shared" si="4"/>
        <v>0</v>
      </c>
      <c r="U17" s="8">
        <f t="shared" si="4"/>
        <v>0</v>
      </c>
      <c r="V17" s="8">
        <f t="shared" si="4"/>
        <v>0</v>
      </c>
      <c r="W17" s="8">
        <f t="shared" si="4"/>
        <v>0</v>
      </c>
      <c r="X17" s="8">
        <f t="shared" si="4"/>
        <v>0</v>
      </c>
      <c r="Y17" s="8">
        <f t="shared" si="4"/>
        <v>0</v>
      </c>
      <c r="Z17" s="8">
        <f t="shared" si="4"/>
        <v>0</v>
      </c>
      <c r="AA17" s="8">
        <f t="shared" si="4"/>
        <v>0</v>
      </c>
      <c r="AB17" s="8">
        <f t="shared" si="4"/>
        <v>0</v>
      </c>
      <c r="AC17" s="8">
        <f t="shared" si="4"/>
        <v>0</v>
      </c>
      <c r="AD17" s="8">
        <f t="shared" si="4"/>
        <v>0</v>
      </c>
      <c r="AE17" s="8">
        <f t="shared" si="4"/>
        <v>0</v>
      </c>
      <c r="AF17" s="8">
        <f t="shared" si="4"/>
        <v>0</v>
      </c>
      <c r="AG17" s="8">
        <f t="shared" si="4"/>
        <v>0</v>
      </c>
      <c r="AH17" s="8">
        <f t="shared" si="4"/>
        <v>0</v>
      </c>
      <c r="AI17" s="8">
        <f t="shared" si="4"/>
        <v>0</v>
      </c>
    </row>
    <row r="18" spans="2:39" ht="18" customHeight="1">
      <c r="E18" s="14" t="s">
        <v>187</v>
      </c>
      <c r="F18" s="8">
        <f t="shared" ref="F18:AI18" si="5">COUNTIF(F11:F16,$E$18)</f>
        <v>0</v>
      </c>
      <c r="G18" s="8">
        <f t="shared" si="5"/>
        <v>0</v>
      </c>
      <c r="H18" s="8">
        <f t="shared" si="5"/>
        <v>0</v>
      </c>
      <c r="I18" s="8">
        <f t="shared" si="5"/>
        <v>0</v>
      </c>
      <c r="J18" s="8">
        <f t="shared" si="5"/>
        <v>0</v>
      </c>
      <c r="K18" s="8">
        <f t="shared" si="5"/>
        <v>0</v>
      </c>
      <c r="L18" s="8">
        <f t="shared" si="5"/>
        <v>0</v>
      </c>
      <c r="M18" s="8">
        <f t="shared" si="5"/>
        <v>0</v>
      </c>
      <c r="N18" s="8">
        <f t="shared" si="5"/>
        <v>0</v>
      </c>
      <c r="O18" s="8">
        <f t="shared" si="5"/>
        <v>0</v>
      </c>
      <c r="P18" s="8">
        <f t="shared" si="5"/>
        <v>0</v>
      </c>
      <c r="Q18" s="8">
        <f t="shared" si="5"/>
        <v>0</v>
      </c>
      <c r="R18" s="8">
        <f t="shared" si="5"/>
        <v>0</v>
      </c>
      <c r="S18" s="8">
        <f t="shared" si="5"/>
        <v>0</v>
      </c>
      <c r="T18" s="8">
        <f t="shared" si="5"/>
        <v>0</v>
      </c>
      <c r="U18" s="8">
        <f t="shared" si="5"/>
        <v>0</v>
      </c>
      <c r="V18" s="8">
        <f t="shared" si="5"/>
        <v>0</v>
      </c>
      <c r="W18" s="8">
        <f t="shared" si="5"/>
        <v>0</v>
      </c>
      <c r="X18" s="8">
        <f t="shared" si="5"/>
        <v>0</v>
      </c>
      <c r="Y18" s="8">
        <f t="shared" si="5"/>
        <v>0</v>
      </c>
      <c r="Z18" s="8">
        <f t="shared" si="5"/>
        <v>0</v>
      </c>
      <c r="AA18" s="8">
        <f t="shared" si="5"/>
        <v>0</v>
      </c>
      <c r="AB18" s="8">
        <f t="shared" si="5"/>
        <v>0</v>
      </c>
      <c r="AC18" s="8">
        <f t="shared" si="5"/>
        <v>0</v>
      </c>
      <c r="AD18" s="8">
        <f t="shared" si="5"/>
        <v>0</v>
      </c>
      <c r="AE18" s="8">
        <f t="shared" si="5"/>
        <v>0</v>
      </c>
      <c r="AF18" s="8">
        <f t="shared" si="5"/>
        <v>0</v>
      </c>
      <c r="AG18" s="8">
        <f t="shared" si="5"/>
        <v>0</v>
      </c>
      <c r="AH18" s="8">
        <f t="shared" si="5"/>
        <v>0</v>
      </c>
      <c r="AI18" s="8">
        <f t="shared" si="5"/>
        <v>0</v>
      </c>
    </row>
    <row r="19" spans="2:39" ht="18" customHeight="1">
      <c r="E19" s="14" t="s">
        <v>260</v>
      </c>
      <c r="F19" s="8">
        <f>COUNTIF(F11:F16,$E$19)</f>
        <v>0</v>
      </c>
      <c r="G19" s="8">
        <f t="shared" ref="G19:AI19" si="6">COUNTIF(G11:G16,$E$19)</f>
        <v>0</v>
      </c>
      <c r="H19" s="8">
        <f t="shared" si="6"/>
        <v>0</v>
      </c>
      <c r="I19" s="8">
        <f t="shared" si="6"/>
        <v>0</v>
      </c>
      <c r="J19" s="8">
        <f t="shared" si="6"/>
        <v>0</v>
      </c>
      <c r="K19" s="8">
        <f t="shared" si="6"/>
        <v>0</v>
      </c>
      <c r="L19" s="8">
        <f t="shared" si="6"/>
        <v>0</v>
      </c>
      <c r="M19" s="8">
        <f t="shared" si="6"/>
        <v>0</v>
      </c>
      <c r="N19" s="8">
        <f t="shared" si="6"/>
        <v>0</v>
      </c>
      <c r="O19" s="8">
        <f t="shared" si="6"/>
        <v>0</v>
      </c>
      <c r="P19" s="8">
        <f t="shared" si="6"/>
        <v>0</v>
      </c>
      <c r="Q19" s="8">
        <f t="shared" si="6"/>
        <v>0</v>
      </c>
      <c r="R19" s="8">
        <f t="shared" si="6"/>
        <v>0</v>
      </c>
      <c r="S19" s="8">
        <f t="shared" si="6"/>
        <v>0</v>
      </c>
      <c r="T19" s="8">
        <f t="shared" si="6"/>
        <v>0</v>
      </c>
      <c r="U19" s="8">
        <f t="shared" si="6"/>
        <v>0</v>
      </c>
      <c r="V19" s="8">
        <f t="shared" si="6"/>
        <v>0</v>
      </c>
      <c r="W19" s="8">
        <f t="shared" si="6"/>
        <v>0</v>
      </c>
      <c r="X19" s="8">
        <f t="shared" si="6"/>
        <v>0</v>
      </c>
      <c r="Y19" s="8">
        <f t="shared" si="6"/>
        <v>0</v>
      </c>
      <c r="Z19" s="8">
        <f t="shared" si="6"/>
        <v>0</v>
      </c>
      <c r="AA19" s="8">
        <f t="shared" si="6"/>
        <v>0</v>
      </c>
      <c r="AB19" s="8">
        <f t="shared" si="6"/>
        <v>0</v>
      </c>
      <c r="AC19" s="8">
        <f t="shared" si="6"/>
        <v>0</v>
      </c>
      <c r="AD19" s="8">
        <f t="shared" si="6"/>
        <v>0</v>
      </c>
      <c r="AE19" s="8">
        <f t="shared" si="6"/>
        <v>0</v>
      </c>
      <c r="AF19" s="8">
        <f t="shared" si="6"/>
        <v>0</v>
      </c>
      <c r="AG19" s="8">
        <f t="shared" si="6"/>
        <v>0</v>
      </c>
      <c r="AH19" s="8">
        <f t="shared" si="6"/>
        <v>0</v>
      </c>
      <c r="AI19" s="8">
        <f t="shared" si="6"/>
        <v>0</v>
      </c>
    </row>
    <row r="20" spans="2:39" ht="28.5" customHeight="1">
      <c r="B20" s="887" t="s">
        <v>189</v>
      </c>
      <c r="C20" s="887"/>
      <c r="D20" s="888"/>
      <c r="E20" s="888"/>
      <c r="F20" s="888"/>
      <c r="G20" s="888"/>
      <c r="H20" s="888"/>
      <c r="I20" s="888"/>
      <c r="J20" s="888"/>
      <c r="K20" s="888"/>
      <c r="L20" s="888"/>
      <c r="M20" s="888"/>
      <c r="N20" s="888"/>
      <c r="O20" s="888"/>
      <c r="P20" s="888"/>
      <c r="Q20" s="888"/>
      <c r="R20" s="888"/>
      <c r="S20" s="888"/>
      <c r="T20" s="888"/>
      <c r="U20" s="888"/>
      <c r="V20" s="888"/>
      <c r="W20" s="888"/>
      <c r="X20" s="888"/>
      <c r="Y20" s="888"/>
      <c r="Z20" s="888"/>
      <c r="AA20" s="888"/>
      <c r="AB20" s="888"/>
      <c r="AC20" s="888"/>
      <c r="AD20" s="888"/>
      <c r="AE20" s="888"/>
      <c r="AF20" s="888"/>
      <c r="AG20" s="888"/>
      <c r="AH20" s="888"/>
      <c r="AI20" s="888"/>
    </row>
    <row r="21" spans="2:39" ht="18" customHeight="1">
      <c r="B21" s="370" t="s">
        <v>192</v>
      </c>
      <c r="C21" s="391" t="s">
        <v>194</v>
      </c>
      <c r="D21" s="383"/>
      <c r="E21" s="390"/>
      <c r="F21" s="6"/>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row>
    <row r="22" spans="2:39" ht="18" customHeight="1">
      <c r="B22" s="889" t="s">
        <v>181</v>
      </c>
      <c r="C22" s="891" t="s">
        <v>180</v>
      </c>
      <c r="D22" s="891" t="s">
        <v>179</v>
      </c>
      <c r="E22" s="894" t="s">
        <v>14</v>
      </c>
      <c r="F22" s="896" t="s">
        <v>188</v>
      </c>
      <c r="G22" s="896"/>
      <c r="H22" s="896"/>
      <c r="I22" s="896"/>
      <c r="J22" s="896"/>
      <c r="K22" s="896"/>
      <c r="L22" s="896"/>
      <c r="M22" s="896"/>
      <c r="N22" s="896"/>
      <c r="O22" s="896"/>
      <c r="P22" s="896"/>
      <c r="Q22" s="896"/>
      <c r="R22" s="896"/>
      <c r="S22" s="896"/>
      <c r="T22" s="896"/>
      <c r="U22" s="896"/>
      <c r="V22" s="896"/>
      <c r="W22" s="896"/>
      <c r="X22" s="896"/>
      <c r="Y22" s="896"/>
      <c r="Z22" s="896"/>
      <c r="AA22" s="896"/>
      <c r="AB22" s="896"/>
      <c r="AC22" s="896"/>
      <c r="AD22" s="896"/>
      <c r="AE22" s="896"/>
      <c r="AF22" s="896"/>
      <c r="AG22" s="896"/>
      <c r="AH22" s="896"/>
      <c r="AI22" s="897"/>
    </row>
    <row r="23" spans="2:39" ht="18" customHeight="1">
      <c r="B23" s="890"/>
      <c r="C23" s="892"/>
      <c r="D23" s="893"/>
      <c r="E23" s="895"/>
      <c r="F23" s="478"/>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80"/>
      <c r="AJ23" s="7" t="s">
        <v>15</v>
      </c>
      <c r="AK23" s="7" t="s">
        <v>260</v>
      </c>
      <c r="AL23" s="7" t="s">
        <v>16</v>
      </c>
      <c r="AM23" s="8" t="s">
        <v>17</v>
      </c>
    </row>
    <row r="24" spans="2:39" s="13" customFormat="1" ht="18" customHeight="1">
      <c r="B24" s="467"/>
      <c r="C24" s="468"/>
      <c r="D24" s="481"/>
      <c r="E24" s="469"/>
      <c r="F24" s="470"/>
      <c r="G24" s="9"/>
      <c r="H24" s="9"/>
      <c r="I24" s="9"/>
      <c r="J24" s="9"/>
      <c r="K24" s="9"/>
      <c r="L24" s="9"/>
      <c r="M24" s="9"/>
      <c r="N24" s="9"/>
      <c r="O24" s="9"/>
      <c r="P24" s="9"/>
      <c r="Q24" s="9"/>
      <c r="R24" s="9"/>
      <c r="S24" s="9"/>
      <c r="T24" s="9"/>
      <c r="U24" s="9"/>
      <c r="V24" s="9"/>
      <c r="W24" s="9"/>
      <c r="X24" s="9"/>
      <c r="Y24" s="9"/>
      <c r="Z24" s="9"/>
      <c r="AA24" s="9"/>
      <c r="AB24" s="9"/>
      <c r="AC24" s="9"/>
      <c r="AD24" s="9"/>
      <c r="AE24" s="10"/>
      <c r="AF24" s="10"/>
      <c r="AG24" s="10"/>
      <c r="AH24" s="10"/>
      <c r="AI24" s="11"/>
      <c r="AJ24" s="7">
        <f>COUNTIF(F24:AI24,$AJ$23)</f>
        <v>0</v>
      </c>
      <c r="AK24" s="7">
        <f>COUNTIF(F24:AI24,$AK$23)</f>
        <v>0</v>
      </c>
      <c r="AL24" s="7">
        <f>COUNTIF(F24:AJ24,$AL$23)</f>
        <v>0</v>
      </c>
      <c r="AM24" s="12">
        <f>SUM(AJ24:AK24)</f>
        <v>0</v>
      </c>
    </row>
    <row r="25" spans="2:39" s="13" customFormat="1" ht="18" customHeight="1">
      <c r="B25" s="388"/>
      <c r="C25" s="386"/>
      <c r="D25" s="482"/>
      <c r="E25" s="471"/>
      <c r="F25" s="470"/>
      <c r="G25" s="9"/>
      <c r="H25" s="9"/>
      <c r="I25" s="9"/>
      <c r="J25" s="9"/>
      <c r="K25" s="9"/>
      <c r="L25" s="9"/>
      <c r="M25" s="9"/>
      <c r="N25" s="9"/>
      <c r="O25" s="9"/>
      <c r="P25" s="9"/>
      <c r="Q25" s="9"/>
      <c r="R25" s="9"/>
      <c r="S25" s="9"/>
      <c r="T25" s="9"/>
      <c r="U25" s="9"/>
      <c r="V25" s="9"/>
      <c r="W25" s="9"/>
      <c r="X25" s="9"/>
      <c r="Y25" s="9"/>
      <c r="Z25" s="9"/>
      <c r="AA25" s="9"/>
      <c r="AB25" s="9"/>
      <c r="AC25" s="9"/>
      <c r="AD25" s="9"/>
      <c r="AE25" s="10"/>
      <c r="AF25" s="10"/>
      <c r="AG25" s="10"/>
      <c r="AH25" s="10"/>
      <c r="AI25" s="11"/>
      <c r="AJ25" s="7">
        <f t="shared" ref="AJ25:AJ28" si="7">COUNTIF(F25:AI25,$AJ$23)</f>
        <v>0</v>
      </c>
      <c r="AK25" s="7">
        <f t="shared" ref="AK25:AK28" si="8">COUNTIF(F25:AI25,$AK$23)</f>
        <v>0</v>
      </c>
      <c r="AL25" s="7">
        <f t="shared" ref="AL25:AL28" si="9">COUNTIF(F25:AJ25,$AL$23)</f>
        <v>0</v>
      </c>
      <c r="AM25" s="12">
        <f t="shared" ref="AM25:AM28" si="10">SUM(AJ25:AK25)</f>
        <v>0</v>
      </c>
    </row>
    <row r="26" spans="2:39" s="13" customFormat="1" ht="18" customHeight="1">
      <c r="B26" s="388"/>
      <c r="C26" s="386"/>
      <c r="D26" s="482"/>
      <c r="E26" s="471"/>
      <c r="F26" s="470"/>
      <c r="G26" s="9"/>
      <c r="H26" s="9"/>
      <c r="I26" s="9"/>
      <c r="J26" s="9"/>
      <c r="K26" s="9"/>
      <c r="L26" s="9"/>
      <c r="M26" s="9"/>
      <c r="N26" s="9"/>
      <c r="O26" s="9"/>
      <c r="P26" s="9"/>
      <c r="R26" s="9"/>
      <c r="S26" s="9"/>
      <c r="T26" s="9"/>
      <c r="U26" s="9"/>
      <c r="V26" s="9"/>
      <c r="W26" s="9"/>
      <c r="X26" s="9"/>
      <c r="Y26" s="9"/>
      <c r="Z26" s="9"/>
      <c r="AA26" s="9"/>
      <c r="AB26" s="9"/>
      <c r="AC26" s="9"/>
      <c r="AD26" s="9"/>
      <c r="AE26" s="10"/>
      <c r="AF26" s="10"/>
      <c r="AG26" s="10"/>
      <c r="AH26" s="10"/>
      <c r="AI26" s="11"/>
      <c r="AJ26" s="7">
        <f t="shared" si="7"/>
        <v>0</v>
      </c>
      <c r="AK26" s="7">
        <f t="shared" si="8"/>
        <v>0</v>
      </c>
      <c r="AL26" s="7">
        <f t="shared" si="9"/>
        <v>0</v>
      </c>
      <c r="AM26" s="12">
        <f t="shared" si="10"/>
        <v>0</v>
      </c>
    </row>
    <row r="27" spans="2:39" s="13" customFormat="1" ht="18" customHeight="1">
      <c r="B27" s="388"/>
      <c r="C27" s="386"/>
      <c r="D27" s="482"/>
      <c r="E27" s="471"/>
      <c r="F27" s="470"/>
      <c r="G27" s="9"/>
      <c r="H27" s="9"/>
      <c r="I27" s="9"/>
      <c r="J27" s="9"/>
      <c r="K27" s="9"/>
      <c r="L27" s="9"/>
      <c r="M27" s="9"/>
      <c r="N27" s="9"/>
      <c r="O27" s="9"/>
      <c r="P27" s="9"/>
      <c r="Q27" s="9"/>
      <c r="R27" s="9"/>
      <c r="S27" s="9"/>
      <c r="T27" s="9"/>
      <c r="U27" s="9"/>
      <c r="V27" s="9"/>
      <c r="W27" s="9"/>
      <c r="X27" s="9"/>
      <c r="Y27" s="9"/>
      <c r="Z27" s="9"/>
      <c r="AA27" s="9"/>
      <c r="AB27" s="9"/>
      <c r="AC27" s="9"/>
      <c r="AD27" s="9"/>
      <c r="AE27" s="10"/>
      <c r="AF27" s="10"/>
      <c r="AG27" s="10"/>
      <c r="AH27" s="10"/>
      <c r="AI27" s="11"/>
      <c r="AJ27" s="7">
        <f t="shared" si="7"/>
        <v>0</v>
      </c>
      <c r="AK27" s="7">
        <f t="shared" si="8"/>
        <v>0</v>
      </c>
      <c r="AL27" s="7">
        <f t="shared" si="9"/>
        <v>0</v>
      </c>
      <c r="AM27" s="12">
        <f t="shared" si="10"/>
        <v>0</v>
      </c>
    </row>
    <row r="28" spans="2:39" s="13" customFormat="1" ht="18" customHeight="1">
      <c r="B28" s="378"/>
      <c r="C28" s="376"/>
      <c r="D28" s="483"/>
      <c r="E28" s="473"/>
      <c r="F28" s="477"/>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2"/>
      <c r="AF28" s="372"/>
      <c r="AG28" s="372"/>
      <c r="AH28" s="372"/>
      <c r="AI28" s="371"/>
      <c r="AJ28" s="7">
        <f t="shared" si="7"/>
        <v>0</v>
      </c>
      <c r="AK28" s="7">
        <f t="shared" si="8"/>
        <v>0</v>
      </c>
      <c r="AL28" s="7">
        <f t="shared" si="9"/>
        <v>0</v>
      </c>
      <c r="AM28" s="12">
        <f t="shared" si="10"/>
        <v>0</v>
      </c>
    </row>
    <row r="29" spans="2:39" ht="18" customHeight="1">
      <c r="E29" s="14" t="s">
        <v>186</v>
      </c>
      <c r="F29" s="8">
        <f>COUNTIF(F24:F28,$E$29)</f>
        <v>0</v>
      </c>
      <c r="G29" s="8">
        <f t="shared" ref="G29:AI29" si="11">COUNTIF(G24:G28,$E$29)</f>
        <v>0</v>
      </c>
      <c r="H29" s="8">
        <f t="shared" si="11"/>
        <v>0</v>
      </c>
      <c r="I29" s="8">
        <f t="shared" si="11"/>
        <v>0</v>
      </c>
      <c r="J29" s="8">
        <f t="shared" si="11"/>
        <v>0</v>
      </c>
      <c r="K29" s="8">
        <f t="shared" si="11"/>
        <v>0</v>
      </c>
      <c r="L29" s="8">
        <f t="shared" si="11"/>
        <v>0</v>
      </c>
      <c r="M29" s="8">
        <f t="shared" si="11"/>
        <v>0</v>
      </c>
      <c r="N29" s="8">
        <f t="shared" si="11"/>
        <v>0</v>
      </c>
      <c r="O29" s="8">
        <f t="shared" si="11"/>
        <v>0</v>
      </c>
      <c r="P29" s="8">
        <f t="shared" si="11"/>
        <v>0</v>
      </c>
      <c r="Q29" s="8">
        <f t="shared" si="11"/>
        <v>0</v>
      </c>
      <c r="R29" s="8">
        <f t="shared" si="11"/>
        <v>0</v>
      </c>
      <c r="S29" s="8">
        <f t="shared" si="11"/>
        <v>0</v>
      </c>
      <c r="T29" s="8">
        <f t="shared" si="11"/>
        <v>0</v>
      </c>
      <c r="U29" s="8">
        <f t="shared" si="11"/>
        <v>0</v>
      </c>
      <c r="V29" s="8">
        <f t="shared" si="11"/>
        <v>0</v>
      </c>
      <c r="W29" s="8">
        <f t="shared" si="11"/>
        <v>0</v>
      </c>
      <c r="X29" s="8">
        <f t="shared" si="11"/>
        <v>0</v>
      </c>
      <c r="Y29" s="8">
        <f t="shared" si="11"/>
        <v>0</v>
      </c>
      <c r="Z29" s="8">
        <f t="shared" si="11"/>
        <v>0</v>
      </c>
      <c r="AA29" s="8">
        <f t="shared" si="11"/>
        <v>0</v>
      </c>
      <c r="AB29" s="8">
        <f t="shared" si="11"/>
        <v>0</v>
      </c>
      <c r="AC29" s="8">
        <f t="shared" si="11"/>
        <v>0</v>
      </c>
      <c r="AD29" s="8">
        <f t="shared" si="11"/>
        <v>0</v>
      </c>
      <c r="AE29" s="8">
        <f t="shared" si="11"/>
        <v>0</v>
      </c>
      <c r="AF29" s="8">
        <f t="shared" si="11"/>
        <v>0</v>
      </c>
      <c r="AG29" s="8">
        <f t="shared" si="11"/>
        <v>0</v>
      </c>
      <c r="AH29" s="8">
        <f t="shared" si="11"/>
        <v>0</v>
      </c>
      <c r="AI29" s="8">
        <f t="shared" si="11"/>
        <v>0</v>
      </c>
    </row>
    <row r="30" spans="2:39" ht="18" customHeight="1">
      <c r="E30" s="14" t="s">
        <v>16</v>
      </c>
      <c r="F30" s="8">
        <f>COUNTIF(F24:F28,$E$30)</f>
        <v>0</v>
      </c>
      <c r="G30" s="8">
        <f t="shared" ref="G30:AI30" si="12">COUNTIF(G24:G28,$E$30)</f>
        <v>0</v>
      </c>
      <c r="H30" s="8">
        <f t="shared" si="12"/>
        <v>0</v>
      </c>
      <c r="I30" s="8">
        <f t="shared" si="12"/>
        <v>0</v>
      </c>
      <c r="J30" s="8">
        <f t="shared" si="12"/>
        <v>0</v>
      </c>
      <c r="K30" s="8">
        <f t="shared" si="12"/>
        <v>0</v>
      </c>
      <c r="L30" s="8">
        <f t="shared" si="12"/>
        <v>0</v>
      </c>
      <c r="M30" s="8">
        <f t="shared" si="12"/>
        <v>0</v>
      </c>
      <c r="N30" s="8">
        <f t="shared" si="12"/>
        <v>0</v>
      </c>
      <c r="O30" s="8">
        <f t="shared" si="12"/>
        <v>0</v>
      </c>
      <c r="P30" s="8">
        <f t="shared" si="12"/>
        <v>0</v>
      </c>
      <c r="Q30" s="8">
        <f t="shared" si="12"/>
        <v>0</v>
      </c>
      <c r="R30" s="8">
        <f t="shared" si="12"/>
        <v>0</v>
      </c>
      <c r="S30" s="8">
        <f t="shared" si="12"/>
        <v>0</v>
      </c>
      <c r="T30" s="8">
        <f t="shared" si="12"/>
        <v>0</v>
      </c>
      <c r="U30" s="8">
        <f t="shared" si="12"/>
        <v>0</v>
      </c>
      <c r="V30" s="8">
        <f t="shared" si="12"/>
        <v>0</v>
      </c>
      <c r="W30" s="8">
        <f t="shared" si="12"/>
        <v>0</v>
      </c>
      <c r="X30" s="8">
        <f t="shared" si="12"/>
        <v>0</v>
      </c>
      <c r="Y30" s="8">
        <f t="shared" si="12"/>
        <v>0</v>
      </c>
      <c r="Z30" s="8">
        <f t="shared" si="12"/>
        <v>0</v>
      </c>
      <c r="AA30" s="8">
        <f t="shared" si="12"/>
        <v>0</v>
      </c>
      <c r="AB30" s="8">
        <f t="shared" si="12"/>
        <v>0</v>
      </c>
      <c r="AC30" s="8">
        <f t="shared" si="12"/>
        <v>0</v>
      </c>
      <c r="AD30" s="8">
        <f t="shared" si="12"/>
        <v>0</v>
      </c>
      <c r="AE30" s="8">
        <f t="shared" si="12"/>
        <v>0</v>
      </c>
      <c r="AF30" s="8">
        <f t="shared" si="12"/>
        <v>0</v>
      </c>
      <c r="AG30" s="8">
        <f t="shared" si="12"/>
        <v>0</v>
      </c>
      <c r="AH30" s="8">
        <f t="shared" si="12"/>
        <v>0</v>
      </c>
      <c r="AI30" s="8">
        <f t="shared" si="12"/>
        <v>0</v>
      </c>
    </row>
    <row r="31" spans="2:39" ht="18" customHeight="1">
      <c r="E31" s="1" t="s">
        <v>261</v>
      </c>
      <c r="F31" s="8">
        <f>COUNTIF(F24:F28,$E$31)</f>
        <v>0</v>
      </c>
      <c r="G31" s="8">
        <f t="shared" ref="G31:AI31" si="13">COUNTIF(G24:G28,$E$31)</f>
        <v>0</v>
      </c>
      <c r="H31" s="8">
        <f t="shared" si="13"/>
        <v>0</v>
      </c>
      <c r="I31" s="8">
        <f t="shared" si="13"/>
        <v>0</v>
      </c>
      <c r="J31" s="8">
        <f t="shared" si="13"/>
        <v>0</v>
      </c>
      <c r="K31" s="8">
        <f t="shared" si="13"/>
        <v>0</v>
      </c>
      <c r="L31" s="8">
        <f t="shared" si="13"/>
        <v>0</v>
      </c>
      <c r="M31" s="8">
        <f t="shared" si="13"/>
        <v>0</v>
      </c>
      <c r="N31" s="8">
        <f t="shared" si="13"/>
        <v>0</v>
      </c>
      <c r="O31" s="8">
        <f t="shared" si="13"/>
        <v>0</v>
      </c>
      <c r="P31" s="8">
        <f t="shared" si="13"/>
        <v>0</v>
      </c>
      <c r="Q31" s="8">
        <f t="shared" si="13"/>
        <v>0</v>
      </c>
      <c r="R31" s="8">
        <f t="shared" si="13"/>
        <v>0</v>
      </c>
      <c r="S31" s="8">
        <f t="shared" si="13"/>
        <v>0</v>
      </c>
      <c r="T31" s="8">
        <f t="shared" si="13"/>
        <v>0</v>
      </c>
      <c r="U31" s="8">
        <f t="shared" si="13"/>
        <v>0</v>
      </c>
      <c r="V31" s="8">
        <f t="shared" si="13"/>
        <v>0</v>
      </c>
      <c r="W31" s="8">
        <f t="shared" si="13"/>
        <v>0</v>
      </c>
      <c r="X31" s="8">
        <f t="shared" si="13"/>
        <v>0</v>
      </c>
      <c r="Y31" s="8">
        <f t="shared" si="13"/>
        <v>0</v>
      </c>
      <c r="Z31" s="8">
        <f t="shared" si="13"/>
        <v>0</v>
      </c>
      <c r="AA31" s="8">
        <f t="shared" si="13"/>
        <v>0</v>
      </c>
      <c r="AB31" s="8">
        <f t="shared" si="13"/>
        <v>0</v>
      </c>
      <c r="AC31" s="8">
        <f t="shared" si="13"/>
        <v>0</v>
      </c>
      <c r="AD31" s="8">
        <f t="shared" si="13"/>
        <v>0</v>
      </c>
      <c r="AE31" s="8">
        <f t="shared" si="13"/>
        <v>0</v>
      </c>
      <c r="AF31" s="8">
        <f t="shared" si="13"/>
        <v>0</v>
      </c>
      <c r="AG31" s="8">
        <f t="shared" si="13"/>
        <v>0</v>
      </c>
      <c r="AH31" s="8">
        <f t="shared" si="13"/>
        <v>0</v>
      </c>
      <c r="AI31" s="8">
        <f t="shared" si="13"/>
        <v>0</v>
      </c>
    </row>
    <row r="32" spans="2:39" ht="18" customHeight="1">
      <c r="E32" s="14"/>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2:40" ht="24.75" customHeight="1"/>
    <row r="34" spans="2:40" ht="33" customHeight="1">
      <c r="B34" s="385" t="s">
        <v>183</v>
      </c>
      <c r="C34" s="384" t="s">
        <v>185</v>
      </c>
      <c r="D34" s="383"/>
      <c r="E34" s="382"/>
      <c r="F34" s="6" t="s">
        <v>184</v>
      </c>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row>
    <row r="35" spans="2:40" ht="18" customHeight="1">
      <c r="B35" s="889" t="s">
        <v>181</v>
      </c>
      <c r="C35" s="891" t="s">
        <v>180</v>
      </c>
      <c r="D35" s="891" t="s">
        <v>179</v>
      </c>
      <c r="E35" s="894" t="s">
        <v>14</v>
      </c>
      <c r="F35" s="896" t="s">
        <v>178</v>
      </c>
      <c r="G35" s="896"/>
      <c r="H35" s="896"/>
      <c r="I35" s="896"/>
      <c r="J35" s="896"/>
      <c r="K35" s="896"/>
      <c r="L35" s="896"/>
      <c r="M35" s="896"/>
      <c r="N35" s="896"/>
      <c r="O35" s="896"/>
      <c r="P35" s="896"/>
      <c r="Q35" s="896"/>
      <c r="R35" s="896"/>
      <c r="S35" s="896"/>
      <c r="T35" s="896"/>
      <c r="U35" s="896"/>
      <c r="V35" s="896"/>
      <c r="W35" s="896"/>
      <c r="X35" s="896"/>
      <c r="Y35" s="896"/>
      <c r="Z35" s="896"/>
      <c r="AA35" s="896"/>
      <c r="AB35" s="896"/>
      <c r="AC35" s="896"/>
      <c r="AD35" s="896"/>
      <c r="AE35" s="896"/>
      <c r="AF35" s="896"/>
      <c r="AG35" s="896"/>
      <c r="AH35" s="896"/>
      <c r="AI35" s="897"/>
    </row>
    <row r="36" spans="2:40" ht="18" customHeight="1">
      <c r="B36" s="890"/>
      <c r="C36" s="892"/>
      <c r="D36" s="893"/>
      <c r="E36" s="895"/>
      <c r="F36" s="478"/>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80"/>
      <c r="AJ36" s="7" t="s">
        <v>15</v>
      </c>
      <c r="AK36" s="7" t="s">
        <v>260</v>
      </c>
      <c r="AL36" s="7" t="s">
        <v>16</v>
      </c>
      <c r="AM36" s="8" t="s">
        <v>17</v>
      </c>
    </row>
    <row r="37" spans="2:40" ht="18" customHeight="1">
      <c r="B37" s="467"/>
      <c r="C37" s="468"/>
      <c r="D37" s="481"/>
      <c r="E37" s="469"/>
      <c r="F37" s="470"/>
      <c r="G37" s="9"/>
      <c r="H37" s="9"/>
      <c r="I37" s="9"/>
      <c r="J37" s="9"/>
      <c r="K37" s="592"/>
      <c r="L37" s="592"/>
      <c r="M37" s="592"/>
      <c r="N37" s="592"/>
      <c r="O37" s="592"/>
      <c r="P37" s="592"/>
      <c r="Q37" s="592"/>
      <c r="R37" s="592"/>
      <c r="S37" s="592"/>
      <c r="T37" s="592"/>
      <c r="U37" s="592"/>
      <c r="V37" s="592"/>
      <c r="W37" s="9"/>
      <c r="X37" s="9"/>
      <c r="Y37" s="9"/>
      <c r="Z37" s="9"/>
      <c r="AA37" s="9"/>
      <c r="AB37" s="9"/>
      <c r="AC37" s="9"/>
      <c r="AD37" s="9"/>
      <c r="AE37" s="10"/>
      <c r="AF37" s="10"/>
      <c r="AG37" s="10"/>
      <c r="AH37" s="10"/>
      <c r="AI37" s="11"/>
      <c r="AJ37" s="7">
        <f t="shared" ref="AJ37:AJ61" si="14">COUNTIF(F37:AI37,$AJ$36)</f>
        <v>0</v>
      </c>
      <c r="AK37" s="7">
        <f t="shared" ref="AK37:AK61" si="15">COUNTIF(F37:AI37,$AK$36)</f>
        <v>0</v>
      </c>
      <c r="AL37" s="7">
        <f>COUNTIF(F37:AJ37,$AL$36)</f>
        <v>0</v>
      </c>
      <c r="AM37" s="12">
        <f>SUM(AJ37:AK37)</f>
        <v>0</v>
      </c>
      <c r="AN37" s="579"/>
    </row>
    <row r="38" spans="2:40" ht="18" customHeight="1">
      <c r="B38" s="485"/>
      <c r="C38" s="386"/>
      <c r="D38" s="482"/>
      <c r="E38" s="486"/>
      <c r="F38" s="470"/>
      <c r="G38" s="9"/>
      <c r="H38" s="9"/>
      <c r="I38" s="9"/>
      <c r="J38" s="9"/>
      <c r="K38" s="592"/>
      <c r="L38" s="592"/>
      <c r="M38" s="592"/>
      <c r="N38" s="592"/>
      <c r="O38" s="592"/>
      <c r="P38" s="592"/>
      <c r="Q38" s="592"/>
      <c r="R38" s="592"/>
      <c r="S38" s="592"/>
      <c r="T38" s="592"/>
      <c r="U38" s="592"/>
      <c r="V38" s="592"/>
      <c r="W38" s="9"/>
      <c r="X38" s="9"/>
      <c r="Y38" s="9"/>
      <c r="Z38" s="9"/>
      <c r="AA38" s="9"/>
      <c r="AB38" s="9"/>
      <c r="AC38" s="9"/>
      <c r="AD38" s="9"/>
      <c r="AE38" s="10"/>
      <c r="AF38" s="10"/>
      <c r="AG38" s="10"/>
      <c r="AH38" s="10"/>
      <c r="AI38" s="11"/>
      <c r="AJ38" s="7">
        <f t="shared" si="14"/>
        <v>0</v>
      </c>
      <c r="AK38" s="7">
        <f t="shared" si="15"/>
        <v>0</v>
      </c>
      <c r="AL38" s="7">
        <f t="shared" ref="AL38:AL61" si="16">COUNTIF(F38:AJ38,$AL$36)</f>
        <v>0</v>
      </c>
      <c r="AM38" s="12">
        <f t="shared" ref="AM38:AM61" si="17">SUM(AJ38:AK38)</f>
        <v>0</v>
      </c>
      <c r="AN38" s="579"/>
    </row>
    <row r="39" spans="2:40" ht="18" customHeight="1">
      <c r="B39" s="485"/>
      <c r="C39" s="386"/>
      <c r="D39" s="487"/>
      <c r="E39" s="486"/>
      <c r="F39" s="470"/>
      <c r="G39" s="9"/>
      <c r="H39" s="9"/>
      <c r="I39" s="9"/>
      <c r="J39" s="9"/>
      <c r="K39" s="592"/>
      <c r="L39" s="592"/>
      <c r="M39" s="592"/>
      <c r="N39" s="592"/>
      <c r="O39" s="592"/>
      <c r="P39" s="592"/>
      <c r="Q39" s="592"/>
      <c r="R39" s="592"/>
      <c r="S39" s="592"/>
      <c r="T39" s="592"/>
      <c r="U39" s="592"/>
      <c r="V39" s="592"/>
      <c r="W39" s="9"/>
      <c r="X39" s="9"/>
      <c r="Y39" s="9"/>
      <c r="Z39" s="9"/>
      <c r="AA39" s="9"/>
      <c r="AB39" s="9"/>
      <c r="AC39" s="9"/>
      <c r="AD39" s="9"/>
      <c r="AE39" s="10"/>
      <c r="AF39" s="10"/>
      <c r="AG39" s="10"/>
      <c r="AH39" s="10"/>
      <c r="AI39" s="11"/>
      <c r="AJ39" s="7">
        <f t="shared" ref="AJ39:AJ45" si="18">COUNTIF(F39:AI39,$AJ$36)</f>
        <v>0</v>
      </c>
      <c r="AK39" s="7">
        <f t="shared" ref="AK39:AK45" si="19">COUNTIF(F39:AI39,$AK$36)</f>
        <v>0</v>
      </c>
      <c r="AL39" s="7">
        <f t="shared" si="16"/>
        <v>0</v>
      </c>
      <c r="AM39" s="12">
        <f t="shared" ref="AM39:AM45" si="20">SUM(AJ39:AK39)</f>
        <v>0</v>
      </c>
      <c r="AN39" s="579"/>
    </row>
    <row r="40" spans="2:40" ht="18" customHeight="1">
      <c r="B40" s="485"/>
      <c r="C40" s="487"/>
      <c r="D40" s="487"/>
      <c r="E40" s="486"/>
      <c r="F40" s="470"/>
      <c r="G40" s="9"/>
      <c r="H40" s="9"/>
      <c r="I40" s="9"/>
      <c r="J40" s="9"/>
      <c r="K40" s="592"/>
      <c r="L40" s="592"/>
      <c r="M40" s="592"/>
      <c r="N40" s="592"/>
      <c r="O40" s="592"/>
      <c r="P40" s="592"/>
      <c r="Q40" s="592"/>
      <c r="R40" s="592"/>
      <c r="S40" s="592"/>
      <c r="T40" s="592"/>
      <c r="U40" s="592"/>
      <c r="V40" s="592"/>
      <c r="W40" s="9"/>
      <c r="X40" s="9"/>
      <c r="Y40" s="9"/>
      <c r="Z40" s="9"/>
      <c r="AA40" s="9"/>
      <c r="AB40" s="9"/>
      <c r="AC40" s="9"/>
      <c r="AD40" s="9"/>
      <c r="AE40" s="10"/>
      <c r="AF40" s="10"/>
      <c r="AG40" s="10"/>
      <c r="AH40" s="10"/>
      <c r="AI40" s="11"/>
      <c r="AJ40" s="7">
        <f t="shared" si="18"/>
        <v>0</v>
      </c>
      <c r="AK40" s="7">
        <f t="shared" si="19"/>
        <v>0</v>
      </c>
      <c r="AL40" s="7">
        <f t="shared" si="16"/>
        <v>0</v>
      </c>
      <c r="AM40" s="12">
        <f t="shared" si="20"/>
        <v>0</v>
      </c>
      <c r="AN40" s="579"/>
    </row>
    <row r="41" spans="2:40" ht="18" customHeight="1">
      <c r="B41" s="485"/>
      <c r="C41" s="386"/>
      <c r="D41" s="488"/>
      <c r="E41" s="486"/>
      <c r="F41" s="470"/>
      <c r="G41" s="9"/>
      <c r="H41" s="9"/>
      <c r="I41" s="9"/>
      <c r="J41" s="9"/>
      <c r="K41" s="592"/>
      <c r="L41" s="592"/>
      <c r="M41" s="592"/>
      <c r="N41" s="592"/>
      <c r="O41" s="592"/>
      <c r="P41" s="592"/>
      <c r="Q41" s="592"/>
      <c r="R41" s="592"/>
      <c r="S41" s="592"/>
      <c r="T41" s="592"/>
      <c r="U41" s="592"/>
      <c r="V41" s="592"/>
      <c r="W41" s="9"/>
      <c r="X41" s="9"/>
      <c r="Y41" s="9"/>
      <c r="Z41" s="9"/>
      <c r="AA41" s="9"/>
      <c r="AB41" s="9"/>
      <c r="AC41" s="9"/>
      <c r="AD41" s="9"/>
      <c r="AE41" s="10"/>
      <c r="AF41" s="10"/>
      <c r="AG41" s="10"/>
      <c r="AH41" s="10"/>
      <c r="AI41" s="11"/>
      <c r="AJ41" s="7">
        <f t="shared" si="18"/>
        <v>0</v>
      </c>
      <c r="AK41" s="7">
        <f t="shared" si="19"/>
        <v>0</v>
      </c>
      <c r="AL41" s="7">
        <f t="shared" si="16"/>
        <v>0</v>
      </c>
      <c r="AM41" s="12">
        <f t="shared" si="20"/>
        <v>0</v>
      </c>
      <c r="AN41" s="579"/>
    </row>
    <row r="42" spans="2:40" ht="18" customHeight="1">
      <c r="B42" s="485"/>
      <c r="C42" s="9"/>
      <c r="D42" s="484"/>
      <c r="E42" s="486"/>
      <c r="F42" s="470"/>
      <c r="G42" s="9"/>
      <c r="H42" s="9"/>
      <c r="I42" s="9"/>
      <c r="J42" s="9"/>
      <c r="K42" s="592"/>
      <c r="L42" s="592"/>
      <c r="M42" s="592"/>
      <c r="N42" s="592"/>
      <c r="O42" s="592"/>
      <c r="P42" s="592"/>
      <c r="Q42" s="592"/>
      <c r="R42" s="592"/>
      <c r="S42" s="592"/>
      <c r="T42" s="592"/>
      <c r="U42" s="592"/>
      <c r="V42" s="592"/>
      <c r="W42" s="9"/>
      <c r="X42" s="9"/>
      <c r="Y42" s="9"/>
      <c r="Z42" s="9"/>
      <c r="AA42" s="9"/>
      <c r="AB42" s="9"/>
      <c r="AC42" s="9"/>
      <c r="AD42" s="9"/>
      <c r="AE42" s="10"/>
      <c r="AF42" s="10"/>
      <c r="AG42" s="10"/>
      <c r="AH42" s="10"/>
      <c r="AI42" s="11"/>
      <c r="AJ42" s="7">
        <f t="shared" si="18"/>
        <v>0</v>
      </c>
      <c r="AK42" s="7">
        <f t="shared" si="19"/>
        <v>0</v>
      </c>
      <c r="AL42" s="7">
        <f t="shared" si="16"/>
        <v>0</v>
      </c>
      <c r="AM42" s="12">
        <f t="shared" si="20"/>
        <v>0</v>
      </c>
      <c r="AN42" s="579"/>
    </row>
    <row r="43" spans="2:40" ht="18" customHeight="1">
      <c r="B43" s="485"/>
      <c r="C43" s="487"/>
      <c r="D43" s="484"/>
      <c r="E43" s="486"/>
      <c r="F43" s="470"/>
      <c r="G43" s="9"/>
      <c r="H43" s="9"/>
      <c r="I43" s="9"/>
      <c r="J43" s="9"/>
      <c r="K43" s="592"/>
      <c r="L43" s="592"/>
      <c r="M43" s="592"/>
      <c r="N43" s="592"/>
      <c r="O43" s="592"/>
      <c r="P43" s="592"/>
      <c r="Q43" s="592"/>
      <c r="R43" s="592"/>
      <c r="S43" s="592"/>
      <c r="T43" s="592"/>
      <c r="U43" s="592"/>
      <c r="V43" s="592"/>
      <c r="W43" s="9"/>
      <c r="X43" s="9"/>
      <c r="Y43" s="9"/>
      <c r="Z43" s="9"/>
      <c r="AA43" s="9"/>
      <c r="AB43" s="9"/>
      <c r="AC43" s="9"/>
      <c r="AD43" s="9"/>
      <c r="AE43" s="10"/>
      <c r="AF43" s="10"/>
      <c r="AG43" s="10"/>
      <c r="AH43" s="10"/>
      <c r="AI43" s="11"/>
      <c r="AJ43" s="7">
        <f t="shared" si="18"/>
        <v>0</v>
      </c>
      <c r="AK43" s="7">
        <f t="shared" si="19"/>
        <v>0</v>
      </c>
      <c r="AL43" s="7">
        <f t="shared" si="16"/>
        <v>0</v>
      </c>
      <c r="AM43" s="12">
        <f t="shared" si="20"/>
        <v>0</v>
      </c>
      <c r="AN43" s="579"/>
    </row>
    <row r="44" spans="2:40" ht="18" customHeight="1">
      <c r="B44" s="485"/>
      <c r="C44" s="487"/>
      <c r="D44" s="10"/>
      <c r="E44" s="486"/>
      <c r="F44" s="470"/>
      <c r="G44" s="9"/>
      <c r="H44" s="9"/>
      <c r="I44" s="9"/>
      <c r="J44" s="9"/>
      <c r="K44" s="592"/>
      <c r="L44" s="592"/>
      <c r="M44" s="592"/>
      <c r="N44" s="592"/>
      <c r="O44" s="592"/>
      <c r="P44" s="592"/>
      <c r="Q44" s="592"/>
      <c r="R44" s="592"/>
      <c r="S44" s="592"/>
      <c r="T44" s="592"/>
      <c r="U44" s="592"/>
      <c r="V44" s="592"/>
      <c r="W44" s="9"/>
      <c r="X44" s="9"/>
      <c r="Y44" s="9"/>
      <c r="Z44" s="9"/>
      <c r="AA44" s="9"/>
      <c r="AB44" s="9"/>
      <c r="AC44" s="9"/>
      <c r="AD44" s="9"/>
      <c r="AE44" s="10"/>
      <c r="AF44" s="10"/>
      <c r="AG44" s="10"/>
      <c r="AH44" s="10"/>
      <c r="AI44" s="11"/>
      <c r="AJ44" s="7">
        <f t="shared" si="18"/>
        <v>0</v>
      </c>
      <c r="AK44" s="7">
        <f t="shared" si="19"/>
        <v>0</v>
      </c>
      <c r="AL44" s="7">
        <f t="shared" si="16"/>
        <v>0</v>
      </c>
      <c r="AM44" s="12">
        <f t="shared" si="20"/>
        <v>0</v>
      </c>
      <c r="AN44" s="579"/>
    </row>
    <row r="45" spans="2:40" ht="18" customHeight="1">
      <c r="B45" s="485"/>
      <c r="C45" s="487"/>
      <c r="D45" s="488"/>
      <c r="E45" s="486"/>
      <c r="F45" s="470"/>
      <c r="G45" s="9"/>
      <c r="H45" s="9"/>
      <c r="I45" s="9"/>
      <c r="J45" s="9"/>
      <c r="K45" s="592"/>
      <c r="L45" s="592"/>
      <c r="M45" s="592"/>
      <c r="N45" s="592"/>
      <c r="O45" s="592"/>
      <c r="P45" s="592"/>
      <c r="Q45" s="592"/>
      <c r="R45" s="592"/>
      <c r="S45" s="592"/>
      <c r="T45" s="592"/>
      <c r="U45" s="592"/>
      <c r="V45" s="592"/>
      <c r="W45" s="9"/>
      <c r="X45" s="9"/>
      <c r="Y45" s="9"/>
      <c r="Z45" s="9"/>
      <c r="AA45" s="9"/>
      <c r="AB45" s="9"/>
      <c r="AC45" s="9"/>
      <c r="AD45" s="9"/>
      <c r="AE45" s="10"/>
      <c r="AF45" s="10"/>
      <c r="AG45" s="10"/>
      <c r="AH45" s="10"/>
      <c r="AI45" s="11"/>
      <c r="AJ45" s="7">
        <f t="shared" si="18"/>
        <v>0</v>
      </c>
      <c r="AK45" s="7">
        <f t="shared" si="19"/>
        <v>0</v>
      </c>
      <c r="AL45" s="7">
        <f t="shared" si="16"/>
        <v>0</v>
      </c>
      <c r="AM45" s="12">
        <f t="shared" si="20"/>
        <v>0</v>
      </c>
      <c r="AN45" s="579"/>
    </row>
    <row r="46" spans="2:40" ht="18" customHeight="1">
      <c r="B46" s="485"/>
      <c r="C46" s="487"/>
      <c r="D46" s="484"/>
      <c r="E46" s="486"/>
      <c r="F46" s="470"/>
      <c r="G46" s="9"/>
      <c r="H46" s="9"/>
      <c r="I46" s="9"/>
      <c r="J46" s="9"/>
      <c r="K46" s="592"/>
      <c r="L46" s="592"/>
      <c r="M46" s="592"/>
      <c r="N46" s="592"/>
      <c r="O46" s="592"/>
      <c r="P46" s="592"/>
      <c r="Q46" s="592"/>
      <c r="R46" s="592"/>
      <c r="S46" s="592"/>
      <c r="T46" s="592"/>
      <c r="U46" s="592"/>
      <c r="V46" s="592"/>
      <c r="W46" s="9"/>
      <c r="X46" s="9"/>
      <c r="Y46" s="9"/>
      <c r="Z46" s="9"/>
      <c r="AA46" s="9"/>
      <c r="AB46" s="9"/>
      <c r="AC46" s="9"/>
      <c r="AD46" s="9"/>
      <c r="AE46" s="10"/>
      <c r="AF46" s="10"/>
      <c r="AG46" s="10"/>
      <c r="AH46" s="10"/>
      <c r="AI46" s="11"/>
      <c r="AJ46" s="7">
        <f>COUNTIF(F46:AI46,$AJ$36)</f>
        <v>0</v>
      </c>
      <c r="AK46" s="7">
        <f>COUNTIF(F46:AI46,$AK$36)</f>
        <v>0</v>
      </c>
      <c r="AL46" s="7">
        <f t="shared" si="16"/>
        <v>0</v>
      </c>
      <c r="AM46" s="12">
        <f>SUM(AJ46:AK46)</f>
        <v>0</v>
      </c>
      <c r="AN46" s="579"/>
    </row>
    <row r="47" spans="2:40" ht="18" customHeight="1">
      <c r="B47" s="485"/>
      <c r="C47" s="487"/>
      <c r="D47" s="10"/>
      <c r="E47" s="486"/>
      <c r="F47" s="470"/>
      <c r="G47" s="9"/>
      <c r="H47" s="9"/>
      <c r="I47" s="9"/>
      <c r="J47" s="9"/>
      <c r="K47" s="592"/>
      <c r="L47" s="592"/>
      <c r="M47" s="592"/>
      <c r="N47" s="592"/>
      <c r="O47" s="592"/>
      <c r="P47" s="592"/>
      <c r="Q47" s="592"/>
      <c r="R47" s="592"/>
      <c r="S47" s="592"/>
      <c r="T47" s="592"/>
      <c r="U47" s="592"/>
      <c r="V47" s="592"/>
      <c r="W47" s="9"/>
      <c r="X47" s="9"/>
      <c r="Y47" s="9"/>
      <c r="Z47" s="9"/>
      <c r="AA47" s="9"/>
      <c r="AB47" s="9"/>
      <c r="AC47" s="9"/>
      <c r="AD47" s="9"/>
      <c r="AE47" s="10"/>
      <c r="AF47" s="10"/>
      <c r="AG47" s="10"/>
      <c r="AH47" s="10"/>
      <c r="AI47" s="11"/>
      <c r="AJ47" s="7">
        <f t="shared" si="14"/>
        <v>0</v>
      </c>
      <c r="AK47" s="7">
        <f t="shared" si="15"/>
        <v>0</v>
      </c>
      <c r="AL47" s="7">
        <f t="shared" si="16"/>
        <v>0</v>
      </c>
      <c r="AM47" s="12">
        <f t="shared" si="17"/>
        <v>0</v>
      </c>
      <c r="AN47" s="579"/>
    </row>
    <row r="48" spans="2:40" ht="18" customHeight="1">
      <c r="B48" s="485"/>
      <c r="C48" s="386"/>
      <c r="D48" s="488"/>
      <c r="E48" s="486"/>
      <c r="F48" s="470"/>
      <c r="G48" s="9"/>
      <c r="H48" s="9"/>
      <c r="I48" s="9"/>
      <c r="J48" s="9"/>
      <c r="K48" s="592"/>
      <c r="L48" s="592"/>
      <c r="M48" s="592"/>
      <c r="N48" s="592"/>
      <c r="O48" s="592"/>
      <c r="P48" s="592"/>
      <c r="Q48" s="592"/>
      <c r="R48" s="592"/>
      <c r="S48" s="592"/>
      <c r="T48" s="592"/>
      <c r="U48" s="592"/>
      <c r="V48" s="592"/>
      <c r="W48" s="9"/>
      <c r="X48" s="9"/>
      <c r="Y48" s="9"/>
      <c r="Z48" s="9"/>
      <c r="AA48" s="9"/>
      <c r="AB48" s="9"/>
      <c r="AC48" s="9"/>
      <c r="AD48" s="9"/>
      <c r="AE48" s="10"/>
      <c r="AF48" s="10"/>
      <c r="AG48" s="10"/>
      <c r="AH48" s="10"/>
      <c r="AI48" s="11"/>
      <c r="AJ48" s="7">
        <f>COUNTIF(F48:AI48,$AJ$36)</f>
        <v>0</v>
      </c>
      <c r="AK48" s="7">
        <f>COUNTIF(F48:AI48,$AK$36)</f>
        <v>0</v>
      </c>
      <c r="AL48" s="7">
        <f t="shared" si="16"/>
        <v>0</v>
      </c>
      <c r="AM48" s="12">
        <f>SUM(AJ48:AK48)</f>
        <v>0</v>
      </c>
      <c r="AN48" s="579"/>
    </row>
    <row r="49" spans="2:40" ht="18" customHeight="1">
      <c r="B49" s="485"/>
      <c r="C49" s="386"/>
      <c r="D49" s="10"/>
      <c r="E49" s="486"/>
      <c r="F49" s="470"/>
      <c r="G49" s="9"/>
      <c r="H49" s="9"/>
      <c r="I49" s="9"/>
      <c r="J49" s="9"/>
      <c r="K49" s="592"/>
      <c r="L49" s="592"/>
      <c r="M49" s="592"/>
      <c r="N49" s="592"/>
      <c r="O49" s="592"/>
      <c r="P49" s="592"/>
      <c r="Q49" s="592"/>
      <c r="R49" s="592"/>
      <c r="S49" s="592"/>
      <c r="T49" s="592"/>
      <c r="U49" s="592"/>
      <c r="V49" s="592"/>
      <c r="W49" s="9"/>
      <c r="X49" s="9"/>
      <c r="Y49" s="9"/>
      <c r="Z49" s="9"/>
      <c r="AA49" s="9"/>
      <c r="AB49" s="9"/>
      <c r="AC49" s="9"/>
      <c r="AD49" s="9"/>
      <c r="AE49" s="10"/>
      <c r="AF49" s="10"/>
      <c r="AG49" s="10"/>
      <c r="AH49" s="10"/>
      <c r="AI49" s="11"/>
      <c r="AJ49" s="7">
        <f>COUNTIF(F49:AI49,$AJ$36)</f>
        <v>0</v>
      </c>
      <c r="AK49" s="7">
        <f>COUNTIF(F49:AI49,$AK$36)</f>
        <v>0</v>
      </c>
      <c r="AL49" s="7">
        <f t="shared" si="16"/>
        <v>0</v>
      </c>
      <c r="AM49" s="12">
        <f>SUM(AJ49:AK49)</f>
        <v>0</v>
      </c>
      <c r="AN49" s="579"/>
    </row>
    <row r="50" spans="2:40" ht="18" customHeight="1">
      <c r="B50" s="485"/>
      <c r="C50" s="386"/>
      <c r="D50" s="482"/>
      <c r="E50" s="486"/>
      <c r="F50" s="470"/>
      <c r="G50" s="9"/>
      <c r="H50" s="9"/>
      <c r="I50" s="9"/>
      <c r="J50" s="9"/>
      <c r="K50" s="592"/>
      <c r="L50" s="592"/>
      <c r="M50" s="592"/>
      <c r="N50" s="592"/>
      <c r="O50" s="592"/>
      <c r="P50" s="592"/>
      <c r="Q50" s="592"/>
      <c r="R50" s="592"/>
      <c r="S50" s="592"/>
      <c r="T50" s="592"/>
      <c r="U50" s="592"/>
      <c r="V50" s="592"/>
      <c r="W50" s="9"/>
      <c r="X50" s="9"/>
      <c r="Y50" s="9"/>
      <c r="Z50" s="9"/>
      <c r="AA50" s="9"/>
      <c r="AB50" s="9"/>
      <c r="AC50" s="9"/>
      <c r="AD50" s="9"/>
      <c r="AE50" s="10"/>
      <c r="AF50" s="10"/>
      <c r="AG50" s="10"/>
      <c r="AH50" s="10"/>
      <c r="AI50" s="11"/>
      <c r="AJ50" s="7">
        <f t="shared" si="14"/>
        <v>0</v>
      </c>
      <c r="AK50" s="7">
        <f t="shared" si="15"/>
        <v>0</v>
      </c>
      <c r="AL50" s="7">
        <f t="shared" si="16"/>
        <v>0</v>
      </c>
      <c r="AM50" s="12">
        <f t="shared" si="17"/>
        <v>0</v>
      </c>
      <c r="AN50" s="579"/>
    </row>
    <row r="51" spans="2:40" ht="18" customHeight="1">
      <c r="B51" s="485"/>
      <c r="C51" s="487"/>
      <c r="D51" s="487"/>
      <c r="E51" s="486"/>
      <c r="F51" s="470"/>
      <c r="G51" s="9"/>
      <c r="H51" s="9"/>
      <c r="I51" s="9"/>
      <c r="J51" s="9"/>
      <c r="K51" s="592"/>
      <c r="L51" s="592"/>
      <c r="M51" s="592"/>
      <c r="N51" s="592"/>
      <c r="O51" s="592"/>
      <c r="P51" s="592"/>
      <c r="Q51" s="592"/>
      <c r="R51" s="592"/>
      <c r="S51" s="592"/>
      <c r="T51" s="592"/>
      <c r="U51" s="592"/>
      <c r="V51" s="592"/>
      <c r="W51" s="9"/>
      <c r="X51" s="9"/>
      <c r="Y51" s="9"/>
      <c r="Z51" s="9"/>
      <c r="AA51" s="9"/>
      <c r="AB51" s="9"/>
      <c r="AC51" s="9"/>
      <c r="AD51" s="9"/>
      <c r="AE51" s="10"/>
      <c r="AF51" s="10"/>
      <c r="AG51" s="10"/>
      <c r="AH51" s="10"/>
      <c r="AI51" s="11"/>
      <c r="AJ51" s="7">
        <f t="shared" si="14"/>
        <v>0</v>
      </c>
      <c r="AK51" s="7">
        <f t="shared" si="15"/>
        <v>0</v>
      </c>
      <c r="AL51" s="7">
        <f t="shared" si="16"/>
        <v>0</v>
      </c>
      <c r="AM51" s="12">
        <f t="shared" si="17"/>
        <v>0</v>
      </c>
      <c r="AN51" s="579"/>
    </row>
    <row r="52" spans="2:40" ht="18" customHeight="1">
      <c r="B52" s="485"/>
      <c r="C52" s="487"/>
      <c r="D52" s="487"/>
      <c r="E52" s="486"/>
      <c r="F52" s="470"/>
      <c r="G52" s="9"/>
      <c r="H52" s="9"/>
      <c r="I52" s="9"/>
      <c r="J52" s="9"/>
      <c r="K52" s="592"/>
      <c r="L52" s="592"/>
      <c r="M52" s="592"/>
      <c r="N52" s="592"/>
      <c r="O52" s="592"/>
      <c r="P52" s="592"/>
      <c r="Q52" s="592"/>
      <c r="R52" s="592"/>
      <c r="S52" s="592"/>
      <c r="T52" s="592"/>
      <c r="U52" s="592"/>
      <c r="V52" s="592"/>
      <c r="W52" s="9"/>
      <c r="X52" s="9"/>
      <c r="Y52" s="9"/>
      <c r="Z52" s="9"/>
      <c r="AA52" s="9"/>
      <c r="AB52" s="9"/>
      <c r="AC52" s="9"/>
      <c r="AD52" s="9"/>
      <c r="AE52" s="10"/>
      <c r="AF52" s="10"/>
      <c r="AG52" s="10"/>
      <c r="AH52" s="10"/>
      <c r="AI52" s="11"/>
      <c r="AJ52" s="7">
        <f t="shared" si="14"/>
        <v>0</v>
      </c>
      <c r="AK52" s="7">
        <f t="shared" si="15"/>
        <v>0</v>
      </c>
      <c r="AL52" s="7">
        <f t="shared" si="16"/>
        <v>0</v>
      </c>
      <c r="AM52" s="12">
        <f t="shared" si="17"/>
        <v>0</v>
      </c>
      <c r="AN52" s="579"/>
    </row>
    <row r="53" spans="2:40" ht="18" customHeight="1">
      <c r="B53" s="388"/>
      <c r="C53" s="386"/>
      <c r="D53" s="386"/>
      <c r="E53" s="471"/>
      <c r="F53" s="470"/>
      <c r="G53" s="9"/>
      <c r="H53" s="9"/>
      <c r="I53" s="9"/>
      <c r="J53" s="9"/>
      <c r="K53" s="592"/>
      <c r="L53" s="592"/>
      <c r="M53" s="592"/>
      <c r="N53" s="592"/>
      <c r="O53" s="592"/>
      <c r="P53" s="592"/>
      <c r="Q53" s="592"/>
      <c r="R53" s="592"/>
      <c r="S53" s="592"/>
      <c r="T53" s="592"/>
      <c r="U53" s="592"/>
      <c r="V53" s="592"/>
      <c r="W53" s="9"/>
      <c r="X53" s="9"/>
      <c r="Y53" s="9"/>
      <c r="Z53" s="9"/>
      <c r="AA53" s="9"/>
      <c r="AB53" s="9"/>
      <c r="AC53" s="9"/>
      <c r="AD53" s="9"/>
      <c r="AE53" s="10"/>
      <c r="AF53" s="10"/>
      <c r="AG53" s="10"/>
      <c r="AH53" s="10"/>
      <c r="AI53" s="11"/>
      <c r="AJ53" s="7">
        <f t="shared" si="14"/>
        <v>0</v>
      </c>
      <c r="AK53" s="7">
        <f t="shared" si="15"/>
        <v>0</v>
      </c>
      <c r="AL53" s="7">
        <f t="shared" si="16"/>
        <v>0</v>
      </c>
      <c r="AM53" s="12">
        <f t="shared" si="17"/>
        <v>0</v>
      </c>
    </row>
    <row r="54" spans="2:40" ht="18" customHeight="1">
      <c r="B54" s="388"/>
      <c r="C54" s="386"/>
      <c r="D54" s="386"/>
      <c r="E54" s="471"/>
      <c r="F54" s="470"/>
      <c r="G54" s="9"/>
      <c r="H54" s="9"/>
      <c r="I54" s="9"/>
      <c r="J54" s="9"/>
      <c r="K54" s="592"/>
      <c r="L54" s="592"/>
      <c r="M54" s="592"/>
      <c r="N54" s="592"/>
      <c r="O54" s="592"/>
      <c r="P54" s="592"/>
      <c r="Q54" s="592"/>
      <c r="R54" s="592"/>
      <c r="S54" s="592"/>
      <c r="T54" s="592"/>
      <c r="U54" s="592"/>
      <c r="V54" s="592"/>
      <c r="W54" s="9"/>
      <c r="X54" s="9"/>
      <c r="Y54" s="9"/>
      <c r="Z54" s="9"/>
      <c r="AA54" s="9"/>
      <c r="AB54" s="9"/>
      <c r="AC54" s="9"/>
      <c r="AD54" s="9"/>
      <c r="AE54" s="10"/>
      <c r="AF54" s="10"/>
      <c r="AG54" s="10"/>
      <c r="AH54" s="10"/>
      <c r="AI54" s="11"/>
      <c r="AJ54" s="7">
        <f t="shared" si="14"/>
        <v>0</v>
      </c>
      <c r="AK54" s="7">
        <f t="shared" si="15"/>
        <v>0</v>
      </c>
      <c r="AL54" s="7">
        <f t="shared" si="16"/>
        <v>0</v>
      </c>
      <c r="AM54" s="12">
        <f t="shared" si="17"/>
        <v>0</v>
      </c>
    </row>
    <row r="55" spans="2:40" ht="18" customHeight="1">
      <c r="B55" s="388"/>
      <c r="C55" s="386"/>
      <c r="D55" s="386"/>
      <c r="E55" s="471"/>
      <c r="F55" s="472"/>
      <c r="G55" s="9"/>
      <c r="H55" s="9"/>
      <c r="I55" s="9"/>
      <c r="J55" s="9"/>
      <c r="K55" s="592"/>
      <c r="L55" s="592"/>
      <c r="M55" s="592"/>
      <c r="N55" s="592"/>
      <c r="O55" s="592"/>
      <c r="P55" s="592"/>
      <c r="Q55" s="592"/>
      <c r="R55" s="592"/>
      <c r="S55" s="592"/>
      <c r="T55" s="592"/>
      <c r="U55" s="592"/>
      <c r="V55" s="592"/>
      <c r="W55" s="9"/>
      <c r="X55" s="9"/>
      <c r="Y55" s="9"/>
      <c r="Z55" s="9"/>
      <c r="AA55" s="9"/>
      <c r="AB55" s="9"/>
      <c r="AC55" s="9"/>
      <c r="AD55" s="9"/>
      <c r="AE55" s="10"/>
      <c r="AF55" s="10"/>
      <c r="AG55" s="10"/>
      <c r="AH55" s="10"/>
      <c r="AI55" s="11"/>
      <c r="AJ55" s="7">
        <f t="shared" si="14"/>
        <v>0</v>
      </c>
      <c r="AK55" s="7">
        <f t="shared" si="15"/>
        <v>0</v>
      </c>
      <c r="AL55" s="7">
        <f t="shared" si="16"/>
        <v>0</v>
      </c>
      <c r="AM55" s="12">
        <f t="shared" si="17"/>
        <v>0</v>
      </c>
    </row>
    <row r="56" spans="2:40" ht="18" customHeight="1">
      <c r="B56" s="388"/>
      <c r="C56" s="386"/>
      <c r="D56" s="386"/>
      <c r="E56" s="471"/>
      <c r="F56" s="472"/>
      <c r="G56" s="9"/>
      <c r="H56" s="9"/>
      <c r="I56" s="9"/>
      <c r="J56" s="9"/>
      <c r="K56" s="592"/>
      <c r="L56" s="592"/>
      <c r="M56" s="592"/>
      <c r="N56" s="592"/>
      <c r="O56" s="592"/>
      <c r="P56" s="592"/>
      <c r="Q56" s="592"/>
      <c r="R56" s="592"/>
      <c r="S56" s="592"/>
      <c r="T56" s="592"/>
      <c r="U56" s="592"/>
      <c r="V56" s="592"/>
      <c r="W56" s="9"/>
      <c r="X56" s="9"/>
      <c r="Y56" s="9"/>
      <c r="Z56" s="9"/>
      <c r="AA56" s="9"/>
      <c r="AB56" s="9"/>
      <c r="AC56" s="9"/>
      <c r="AD56" s="9"/>
      <c r="AE56" s="10"/>
      <c r="AF56" s="10"/>
      <c r="AG56" s="10"/>
      <c r="AH56" s="10"/>
      <c r="AI56" s="11"/>
      <c r="AJ56" s="7">
        <f t="shared" si="14"/>
        <v>0</v>
      </c>
      <c r="AK56" s="7">
        <f t="shared" si="15"/>
        <v>0</v>
      </c>
      <c r="AL56" s="7">
        <f t="shared" si="16"/>
        <v>0</v>
      </c>
      <c r="AM56" s="12">
        <f t="shared" si="17"/>
        <v>0</v>
      </c>
    </row>
    <row r="57" spans="2:40" ht="18" customHeight="1">
      <c r="B57" s="388"/>
      <c r="C57" s="386"/>
      <c r="D57" s="386"/>
      <c r="E57" s="471"/>
      <c r="F57" s="472"/>
      <c r="G57" s="9"/>
      <c r="H57" s="9"/>
      <c r="I57" s="9"/>
      <c r="J57" s="9"/>
      <c r="K57" s="592"/>
      <c r="L57" s="592"/>
      <c r="M57" s="592"/>
      <c r="N57" s="592"/>
      <c r="O57" s="592"/>
      <c r="P57" s="592"/>
      <c r="Q57" s="592"/>
      <c r="R57" s="592"/>
      <c r="S57" s="592"/>
      <c r="T57" s="592"/>
      <c r="U57" s="592"/>
      <c r="V57" s="592"/>
      <c r="W57" s="9"/>
      <c r="X57" s="9"/>
      <c r="Y57" s="9"/>
      <c r="Z57" s="9"/>
      <c r="AA57" s="9"/>
      <c r="AB57" s="9"/>
      <c r="AC57" s="9"/>
      <c r="AD57" s="9"/>
      <c r="AE57" s="10"/>
      <c r="AF57" s="10"/>
      <c r="AG57" s="10"/>
      <c r="AH57" s="10"/>
      <c r="AI57" s="11"/>
      <c r="AJ57" s="7">
        <f t="shared" si="14"/>
        <v>0</v>
      </c>
      <c r="AK57" s="7">
        <f t="shared" si="15"/>
        <v>0</v>
      </c>
      <c r="AL57" s="7">
        <f t="shared" si="16"/>
        <v>0</v>
      </c>
      <c r="AM57" s="12">
        <f t="shared" si="17"/>
        <v>0</v>
      </c>
    </row>
    <row r="58" spans="2:40" ht="18" customHeight="1">
      <c r="B58" s="388"/>
      <c r="C58" s="386"/>
      <c r="D58" s="386"/>
      <c r="E58" s="471"/>
      <c r="F58" s="472"/>
      <c r="G58" s="9"/>
      <c r="H58" s="9"/>
      <c r="I58" s="9"/>
      <c r="J58" s="9"/>
      <c r="K58" s="592"/>
      <c r="L58" s="592"/>
      <c r="M58" s="592"/>
      <c r="N58" s="592"/>
      <c r="O58" s="592"/>
      <c r="P58" s="592"/>
      <c r="Q58" s="592"/>
      <c r="R58" s="592"/>
      <c r="S58" s="592"/>
      <c r="T58" s="592"/>
      <c r="U58" s="592"/>
      <c r="V58" s="592"/>
      <c r="W58" s="9"/>
      <c r="X58" s="9"/>
      <c r="Y58" s="9"/>
      <c r="Z58" s="9"/>
      <c r="AA58" s="9"/>
      <c r="AB58" s="9"/>
      <c r="AC58" s="9"/>
      <c r="AD58" s="9"/>
      <c r="AE58" s="10"/>
      <c r="AF58" s="10"/>
      <c r="AG58" s="10"/>
      <c r="AH58" s="10"/>
      <c r="AI58" s="11"/>
      <c r="AJ58" s="7">
        <f t="shared" si="14"/>
        <v>0</v>
      </c>
      <c r="AK58" s="7">
        <f t="shared" si="15"/>
        <v>0</v>
      </c>
      <c r="AL58" s="7">
        <f t="shared" si="16"/>
        <v>0</v>
      </c>
      <c r="AM58" s="12">
        <f t="shared" si="17"/>
        <v>0</v>
      </c>
    </row>
    <row r="59" spans="2:40" ht="18" customHeight="1">
      <c r="B59" s="388"/>
      <c r="C59" s="386"/>
      <c r="D59" s="386"/>
      <c r="E59" s="471"/>
      <c r="F59" s="472"/>
      <c r="G59" s="9"/>
      <c r="H59" s="9"/>
      <c r="I59" s="9"/>
      <c r="J59" s="9"/>
      <c r="K59" s="592"/>
      <c r="L59" s="592"/>
      <c r="M59" s="592"/>
      <c r="N59" s="592"/>
      <c r="O59" s="592"/>
      <c r="P59" s="592"/>
      <c r="Q59" s="592"/>
      <c r="R59" s="592"/>
      <c r="S59" s="592"/>
      <c r="T59" s="592"/>
      <c r="U59" s="592"/>
      <c r="V59" s="592"/>
      <c r="W59" s="9"/>
      <c r="X59" s="9"/>
      <c r="Y59" s="9"/>
      <c r="Z59" s="9"/>
      <c r="AA59" s="9"/>
      <c r="AB59" s="9"/>
      <c r="AC59" s="9"/>
      <c r="AD59" s="9"/>
      <c r="AE59" s="10"/>
      <c r="AF59" s="10"/>
      <c r="AG59" s="10"/>
      <c r="AH59" s="10"/>
      <c r="AI59" s="11"/>
      <c r="AJ59" s="7">
        <f t="shared" si="14"/>
        <v>0</v>
      </c>
      <c r="AK59" s="7">
        <f t="shared" si="15"/>
        <v>0</v>
      </c>
      <c r="AL59" s="7">
        <f t="shared" si="16"/>
        <v>0</v>
      </c>
      <c r="AM59" s="12">
        <f t="shared" si="17"/>
        <v>0</v>
      </c>
    </row>
    <row r="60" spans="2:40" ht="18" customHeight="1">
      <c r="B60" s="388"/>
      <c r="C60" s="386"/>
      <c r="D60" s="386"/>
      <c r="E60" s="471"/>
      <c r="F60" s="472"/>
      <c r="G60" s="9"/>
      <c r="H60" s="9"/>
      <c r="I60" s="9"/>
      <c r="J60" s="9"/>
      <c r="K60" s="592"/>
      <c r="L60" s="592"/>
      <c r="M60" s="592"/>
      <c r="N60" s="592"/>
      <c r="O60" s="592"/>
      <c r="P60" s="592"/>
      <c r="Q60" s="592"/>
      <c r="R60" s="592"/>
      <c r="S60" s="592"/>
      <c r="T60" s="592"/>
      <c r="U60" s="592"/>
      <c r="V60" s="592"/>
      <c r="W60" s="9"/>
      <c r="X60" s="9"/>
      <c r="Y60" s="9"/>
      <c r="Z60" s="9"/>
      <c r="AA60" s="9"/>
      <c r="AB60" s="9"/>
      <c r="AC60" s="9"/>
      <c r="AD60" s="9"/>
      <c r="AE60" s="10"/>
      <c r="AF60" s="10"/>
      <c r="AG60" s="10"/>
      <c r="AH60" s="10"/>
      <c r="AI60" s="11"/>
      <c r="AJ60" s="7">
        <f t="shared" si="14"/>
        <v>0</v>
      </c>
      <c r="AK60" s="7">
        <f t="shared" si="15"/>
        <v>0</v>
      </c>
      <c r="AL60" s="7">
        <f t="shared" si="16"/>
        <v>0</v>
      </c>
      <c r="AM60" s="12">
        <f t="shared" si="17"/>
        <v>0</v>
      </c>
    </row>
    <row r="61" spans="2:40" ht="18" customHeight="1">
      <c r="B61" s="378"/>
      <c r="C61" s="376"/>
      <c r="D61" s="376"/>
      <c r="E61" s="473"/>
      <c r="F61" s="374"/>
      <c r="G61" s="373"/>
      <c r="H61" s="373"/>
      <c r="I61" s="373"/>
      <c r="J61" s="373"/>
      <c r="K61" s="595"/>
      <c r="L61" s="595"/>
      <c r="M61" s="595"/>
      <c r="N61" s="595"/>
      <c r="O61" s="595"/>
      <c r="P61" s="595"/>
      <c r="Q61" s="595"/>
      <c r="R61" s="595"/>
      <c r="S61" s="595"/>
      <c r="T61" s="595"/>
      <c r="U61" s="595"/>
      <c r="V61" s="595"/>
      <c r="W61" s="373"/>
      <c r="X61" s="373"/>
      <c r="Y61" s="373"/>
      <c r="Z61" s="373"/>
      <c r="AA61" s="373"/>
      <c r="AB61" s="373"/>
      <c r="AC61" s="373"/>
      <c r="AD61" s="373"/>
      <c r="AE61" s="372"/>
      <c r="AF61" s="372"/>
      <c r="AG61" s="372"/>
      <c r="AH61" s="372"/>
      <c r="AI61" s="371"/>
      <c r="AJ61" s="7">
        <f t="shared" si="14"/>
        <v>0</v>
      </c>
      <c r="AK61" s="7">
        <f t="shared" si="15"/>
        <v>0</v>
      </c>
      <c r="AL61" s="7">
        <f t="shared" si="16"/>
        <v>0</v>
      </c>
      <c r="AM61" s="12">
        <f t="shared" si="17"/>
        <v>0</v>
      </c>
    </row>
    <row r="62" spans="2:40" ht="18" customHeight="1">
      <c r="E62" s="14" t="s">
        <v>15</v>
      </c>
      <c r="F62" s="8">
        <f t="shared" ref="F62:AI62" si="21">COUNTIF(F37:F61,$E$62)</f>
        <v>0</v>
      </c>
      <c r="G62" s="8">
        <f t="shared" si="21"/>
        <v>0</v>
      </c>
      <c r="H62" s="8">
        <f t="shared" si="21"/>
        <v>0</v>
      </c>
      <c r="I62" s="8">
        <f t="shared" si="21"/>
        <v>0</v>
      </c>
      <c r="J62" s="8">
        <f t="shared" si="21"/>
        <v>0</v>
      </c>
      <c r="K62" s="8">
        <f t="shared" si="21"/>
        <v>0</v>
      </c>
      <c r="L62" s="8">
        <f t="shared" si="21"/>
        <v>0</v>
      </c>
      <c r="M62" s="8">
        <f t="shared" si="21"/>
        <v>0</v>
      </c>
      <c r="N62" s="8">
        <f t="shared" si="21"/>
        <v>0</v>
      </c>
      <c r="O62" s="8">
        <f t="shared" si="21"/>
        <v>0</v>
      </c>
      <c r="P62" s="8">
        <f t="shared" si="21"/>
        <v>0</v>
      </c>
      <c r="Q62" s="8">
        <f t="shared" si="21"/>
        <v>0</v>
      </c>
      <c r="R62" s="8">
        <f t="shared" si="21"/>
        <v>0</v>
      </c>
      <c r="S62" s="8">
        <f t="shared" si="21"/>
        <v>0</v>
      </c>
      <c r="T62" s="8">
        <f t="shared" si="21"/>
        <v>0</v>
      </c>
      <c r="U62" s="8">
        <f t="shared" si="21"/>
        <v>0</v>
      </c>
      <c r="V62" s="8">
        <f t="shared" si="21"/>
        <v>0</v>
      </c>
      <c r="W62" s="8">
        <f t="shared" si="21"/>
        <v>0</v>
      </c>
      <c r="X62" s="8">
        <f t="shared" si="21"/>
        <v>0</v>
      </c>
      <c r="Y62" s="8">
        <f t="shared" si="21"/>
        <v>0</v>
      </c>
      <c r="Z62" s="8">
        <f t="shared" si="21"/>
        <v>0</v>
      </c>
      <c r="AA62" s="8">
        <f t="shared" si="21"/>
        <v>0</v>
      </c>
      <c r="AB62" s="8">
        <f t="shared" si="21"/>
        <v>0</v>
      </c>
      <c r="AC62" s="8">
        <f t="shared" si="21"/>
        <v>0</v>
      </c>
      <c r="AD62" s="8">
        <f t="shared" si="21"/>
        <v>0</v>
      </c>
      <c r="AE62" s="8">
        <f t="shared" si="21"/>
        <v>0</v>
      </c>
      <c r="AF62" s="8">
        <f t="shared" si="21"/>
        <v>0</v>
      </c>
      <c r="AG62" s="8">
        <f t="shared" si="21"/>
        <v>0</v>
      </c>
      <c r="AH62" s="8">
        <f t="shared" si="21"/>
        <v>0</v>
      </c>
      <c r="AI62" s="8">
        <f t="shared" si="21"/>
        <v>0</v>
      </c>
    </row>
    <row r="63" spans="2:40" ht="18" customHeight="1">
      <c r="E63" s="14" t="s">
        <v>16</v>
      </c>
      <c r="F63" s="8">
        <f t="shared" ref="F63:AI63" si="22">COUNTIF(F37:F61,$E$63)</f>
        <v>0</v>
      </c>
      <c r="G63" s="8">
        <f t="shared" si="22"/>
        <v>0</v>
      </c>
      <c r="H63" s="8">
        <f t="shared" si="22"/>
        <v>0</v>
      </c>
      <c r="I63" s="8">
        <f t="shared" si="22"/>
        <v>0</v>
      </c>
      <c r="J63" s="8">
        <f t="shared" si="22"/>
        <v>0</v>
      </c>
      <c r="K63" s="8">
        <f t="shared" si="22"/>
        <v>0</v>
      </c>
      <c r="L63" s="8">
        <f t="shared" si="22"/>
        <v>0</v>
      </c>
      <c r="M63" s="8">
        <f t="shared" si="22"/>
        <v>0</v>
      </c>
      <c r="N63" s="8">
        <f t="shared" si="22"/>
        <v>0</v>
      </c>
      <c r="O63" s="8">
        <f t="shared" si="22"/>
        <v>0</v>
      </c>
      <c r="P63" s="8">
        <f t="shared" si="22"/>
        <v>0</v>
      </c>
      <c r="Q63" s="8">
        <f t="shared" si="22"/>
        <v>0</v>
      </c>
      <c r="R63" s="8">
        <f t="shared" si="22"/>
        <v>0</v>
      </c>
      <c r="S63" s="8">
        <f t="shared" si="22"/>
        <v>0</v>
      </c>
      <c r="T63" s="8">
        <f t="shared" si="22"/>
        <v>0</v>
      </c>
      <c r="U63" s="8">
        <f t="shared" si="22"/>
        <v>0</v>
      </c>
      <c r="V63" s="8">
        <f t="shared" si="22"/>
        <v>0</v>
      </c>
      <c r="W63" s="8">
        <f t="shared" si="22"/>
        <v>0</v>
      </c>
      <c r="X63" s="8">
        <f t="shared" si="22"/>
        <v>0</v>
      </c>
      <c r="Y63" s="8">
        <f t="shared" si="22"/>
        <v>0</v>
      </c>
      <c r="Z63" s="8">
        <f t="shared" si="22"/>
        <v>0</v>
      </c>
      <c r="AA63" s="8">
        <f t="shared" si="22"/>
        <v>0</v>
      </c>
      <c r="AB63" s="8">
        <f t="shared" si="22"/>
        <v>0</v>
      </c>
      <c r="AC63" s="8">
        <f t="shared" si="22"/>
        <v>0</v>
      </c>
      <c r="AD63" s="8">
        <f t="shared" si="22"/>
        <v>0</v>
      </c>
      <c r="AE63" s="8">
        <f t="shared" si="22"/>
        <v>0</v>
      </c>
      <c r="AF63" s="8">
        <f t="shared" si="22"/>
        <v>0</v>
      </c>
      <c r="AG63" s="8">
        <f t="shared" si="22"/>
        <v>0</v>
      </c>
      <c r="AH63" s="8">
        <f t="shared" si="22"/>
        <v>0</v>
      </c>
      <c r="AI63" s="8">
        <f t="shared" si="22"/>
        <v>0</v>
      </c>
    </row>
    <row r="64" spans="2:40" ht="18" customHeight="1">
      <c r="C64" s="389"/>
      <c r="D64" s="389"/>
      <c r="E64" s="14" t="s">
        <v>260</v>
      </c>
      <c r="F64" s="8">
        <f>COUNTIF(F37:F61,$E$64)</f>
        <v>0</v>
      </c>
      <c r="G64" s="8">
        <f t="shared" ref="G64:AI64" si="23">COUNTIF(G37:G61,$E$64)</f>
        <v>0</v>
      </c>
      <c r="H64" s="8">
        <f t="shared" si="23"/>
        <v>0</v>
      </c>
      <c r="I64" s="8">
        <f t="shared" si="23"/>
        <v>0</v>
      </c>
      <c r="J64" s="8">
        <f t="shared" si="23"/>
        <v>0</v>
      </c>
      <c r="K64" s="8">
        <f t="shared" si="23"/>
        <v>0</v>
      </c>
      <c r="L64" s="8">
        <f t="shared" si="23"/>
        <v>0</v>
      </c>
      <c r="M64" s="8">
        <f t="shared" si="23"/>
        <v>0</v>
      </c>
      <c r="N64" s="8">
        <f t="shared" si="23"/>
        <v>0</v>
      </c>
      <c r="O64" s="8">
        <f t="shared" si="23"/>
        <v>0</v>
      </c>
      <c r="P64" s="8">
        <f t="shared" si="23"/>
        <v>0</v>
      </c>
      <c r="Q64" s="8">
        <f t="shared" si="23"/>
        <v>0</v>
      </c>
      <c r="R64" s="8">
        <f t="shared" si="23"/>
        <v>0</v>
      </c>
      <c r="S64" s="8">
        <f t="shared" si="23"/>
        <v>0</v>
      </c>
      <c r="T64" s="8">
        <f t="shared" si="23"/>
        <v>0</v>
      </c>
      <c r="U64" s="8">
        <f t="shared" si="23"/>
        <v>0</v>
      </c>
      <c r="V64" s="8">
        <f t="shared" si="23"/>
        <v>0</v>
      </c>
      <c r="W64" s="8">
        <f t="shared" si="23"/>
        <v>0</v>
      </c>
      <c r="X64" s="8">
        <f t="shared" si="23"/>
        <v>0</v>
      </c>
      <c r="Y64" s="8">
        <f t="shared" si="23"/>
        <v>0</v>
      </c>
      <c r="Z64" s="8">
        <f t="shared" si="23"/>
        <v>0</v>
      </c>
      <c r="AA64" s="8">
        <f t="shared" si="23"/>
        <v>0</v>
      </c>
      <c r="AB64" s="8">
        <f t="shared" si="23"/>
        <v>0</v>
      </c>
      <c r="AC64" s="8">
        <f t="shared" si="23"/>
        <v>0</v>
      </c>
      <c r="AD64" s="8">
        <f t="shared" si="23"/>
        <v>0</v>
      </c>
      <c r="AE64" s="8">
        <f t="shared" si="23"/>
        <v>0</v>
      </c>
      <c r="AF64" s="8">
        <f t="shared" si="23"/>
        <v>0</v>
      </c>
      <c r="AG64" s="8">
        <f t="shared" si="23"/>
        <v>0</v>
      </c>
      <c r="AH64" s="8">
        <f t="shared" si="23"/>
        <v>0</v>
      </c>
      <c r="AI64" s="8">
        <f t="shared" si="23"/>
        <v>0</v>
      </c>
    </row>
    <row r="65" spans="2:40" s="13" customFormat="1" ht="39.75" customHeight="1">
      <c r="B65" s="385" t="s">
        <v>183</v>
      </c>
      <c r="C65" s="384" t="s">
        <v>182</v>
      </c>
      <c r="D65" s="383"/>
      <c r="E65" s="382"/>
      <c r="F65" s="381"/>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0"/>
    </row>
    <row r="66" spans="2:40" s="13" customFormat="1" ht="23.25" customHeight="1">
      <c r="B66" s="889" t="s">
        <v>181</v>
      </c>
      <c r="C66" s="891" t="s">
        <v>180</v>
      </c>
      <c r="D66" s="891" t="s">
        <v>179</v>
      </c>
      <c r="E66" s="894" t="s">
        <v>14</v>
      </c>
      <c r="F66" s="896" t="s">
        <v>178</v>
      </c>
      <c r="G66" s="896"/>
      <c r="H66" s="896"/>
      <c r="I66" s="896"/>
      <c r="J66" s="896"/>
      <c r="K66" s="896"/>
      <c r="L66" s="896"/>
      <c r="M66" s="896"/>
      <c r="N66" s="896"/>
      <c r="O66" s="896"/>
      <c r="P66" s="896"/>
      <c r="Q66" s="896"/>
      <c r="R66" s="896"/>
      <c r="S66" s="896"/>
      <c r="T66" s="896"/>
      <c r="U66" s="896"/>
      <c r="V66" s="896"/>
      <c r="W66" s="896"/>
      <c r="X66" s="896"/>
      <c r="Y66" s="896"/>
      <c r="Z66" s="896"/>
      <c r="AA66" s="896"/>
      <c r="AB66" s="896"/>
      <c r="AC66" s="896"/>
      <c r="AD66" s="896"/>
      <c r="AE66" s="896"/>
      <c r="AF66" s="896"/>
      <c r="AG66" s="896"/>
      <c r="AH66" s="896"/>
      <c r="AI66" s="897"/>
    </row>
    <row r="67" spans="2:40" s="13" customFormat="1" ht="23.25" customHeight="1">
      <c r="B67" s="890"/>
      <c r="C67" s="892"/>
      <c r="D67" s="893"/>
      <c r="E67" s="895"/>
      <c r="F67" s="478"/>
      <c r="G67" s="479"/>
      <c r="H67" s="479"/>
      <c r="I67" s="479"/>
      <c r="J67" s="479"/>
      <c r="K67" s="479"/>
      <c r="L67" s="479"/>
      <c r="M67" s="479"/>
      <c r="N67" s="479"/>
      <c r="O67" s="479"/>
      <c r="P67" s="479"/>
      <c r="Q67" s="479"/>
      <c r="R67" s="479"/>
      <c r="S67" s="479"/>
      <c r="T67" s="479"/>
      <c r="U67" s="479"/>
      <c r="V67" s="479"/>
      <c r="W67" s="479"/>
      <c r="X67" s="479"/>
      <c r="Y67" s="479"/>
      <c r="Z67" s="479"/>
      <c r="AA67" s="479"/>
      <c r="AB67" s="479"/>
      <c r="AC67" s="479"/>
      <c r="AD67" s="479"/>
      <c r="AE67" s="479"/>
      <c r="AF67" s="479"/>
      <c r="AG67" s="479"/>
      <c r="AH67" s="479"/>
      <c r="AI67" s="480"/>
      <c r="AJ67" s="7" t="s">
        <v>15</v>
      </c>
      <c r="AK67" s="7" t="s">
        <v>260</v>
      </c>
      <c r="AL67" s="7" t="s">
        <v>16</v>
      </c>
      <c r="AM67" s="8" t="s">
        <v>17</v>
      </c>
    </row>
    <row r="68" spans="2:40" s="13" customFormat="1" ht="18" customHeight="1">
      <c r="B68" s="485"/>
      <c r="C68" s="386"/>
      <c r="D68" s="482"/>
      <c r="E68" s="486"/>
      <c r="F68" s="470"/>
      <c r="G68" s="9"/>
      <c r="H68" s="9"/>
      <c r="I68" s="9"/>
      <c r="J68" s="9"/>
      <c r="K68" s="9"/>
      <c r="L68" s="9"/>
      <c r="M68" s="9"/>
      <c r="N68" s="9"/>
      <c r="O68" s="9"/>
      <c r="P68" s="9"/>
      <c r="Q68" s="9"/>
      <c r="R68" s="9"/>
      <c r="S68" s="9"/>
      <c r="T68" s="9"/>
      <c r="U68" s="9"/>
      <c r="V68" s="9"/>
      <c r="W68" s="9"/>
      <c r="X68" s="9"/>
      <c r="Y68" s="9"/>
      <c r="Z68" s="9"/>
      <c r="AA68" s="9"/>
      <c r="AB68" s="9"/>
      <c r="AC68" s="9"/>
      <c r="AD68" s="9"/>
      <c r="AE68" s="10"/>
      <c r="AF68" s="10"/>
      <c r="AG68" s="10"/>
      <c r="AH68" s="10"/>
      <c r="AI68" s="11"/>
      <c r="AJ68" s="7">
        <f t="shared" ref="AJ68:AJ70" si="24">COUNTIF(F68:AI68,$AJ$36)</f>
        <v>0</v>
      </c>
      <c r="AK68" s="7">
        <f t="shared" ref="AK68:AK70" si="25">COUNTIF(F68:AI68,$AK$36)</f>
        <v>0</v>
      </c>
      <c r="AL68" s="7">
        <f>COUNTIF(G68:AJ68,$AL$36)</f>
        <v>0</v>
      </c>
      <c r="AM68" s="12">
        <f>SUM(AJ68:AK68)</f>
        <v>0</v>
      </c>
      <c r="AN68" s="2"/>
    </row>
    <row r="69" spans="2:40" ht="18" customHeight="1">
      <c r="B69" s="388"/>
      <c r="C69" s="387"/>
      <c r="D69" s="386"/>
      <c r="E69" s="379"/>
      <c r="F69" s="9"/>
      <c r="G69" s="9"/>
      <c r="H69" s="9"/>
      <c r="I69" s="9"/>
      <c r="J69" s="9"/>
      <c r="K69" s="9"/>
      <c r="L69" s="9"/>
      <c r="M69" s="9"/>
      <c r="N69" s="9"/>
      <c r="O69" s="9"/>
      <c r="P69" s="9"/>
      <c r="Q69" s="9"/>
      <c r="R69" s="9"/>
      <c r="S69" s="9"/>
      <c r="T69" s="9"/>
      <c r="U69" s="9"/>
      <c r="V69" s="9"/>
      <c r="W69" s="9"/>
      <c r="X69" s="9"/>
      <c r="Y69" s="9"/>
      <c r="Z69" s="9"/>
      <c r="AA69" s="9"/>
      <c r="AB69" s="9"/>
      <c r="AC69" s="9"/>
      <c r="AD69" s="9"/>
      <c r="AE69" s="10"/>
      <c r="AF69" s="10"/>
      <c r="AG69" s="10"/>
      <c r="AH69" s="10"/>
      <c r="AI69" s="11"/>
      <c r="AJ69" s="7">
        <f t="shared" si="24"/>
        <v>0</v>
      </c>
      <c r="AK69" s="7">
        <f t="shared" si="25"/>
        <v>0</v>
      </c>
      <c r="AL69" s="7">
        <f t="shared" ref="AL69:AL70" si="26">COUNTIF(G69:AJ69,$AL$36)</f>
        <v>0</v>
      </c>
      <c r="AM69" s="12">
        <f t="shared" ref="AM69:AM70" si="27">SUM(AJ69:AK69)</f>
        <v>0</v>
      </c>
    </row>
    <row r="70" spans="2:40" ht="18" customHeight="1">
      <c r="B70" s="378"/>
      <c r="C70" s="377"/>
      <c r="D70" s="376"/>
      <c r="E70" s="375"/>
      <c r="F70" s="374"/>
      <c r="G70" s="373"/>
      <c r="H70" s="373"/>
      <c r="I70" s="373"/>
      <c r="J70" s="373"/>
      <c r="K70" s="373"/>
      <c r="L70" s="373"/>
      <c r="M70" s="373"/>
      <c r="N70" s="373"/>
      <c r="O70" s="373"/>
      <c r="P70" s="373"/>
      <c r="Q70" s="373"/>
      <c r="R70" s="373"/>
      <c r="S70" s="373"/>
      <c r="T70" s="373"/>
      <c r="U70" s="373"/>
      <c r="V70" s="373"/>
      <c r="W70" s="373"/>
      <c r="X70" s="373"/>
      <c r="Y70" s="373"/>
      <c r="Z70" s="373"/>
      <c r="AA70" s="373"/>
      <c r="AB70" s="373"/>
      <c r="AC70" s="373"/>
      <c r="AD70" s="373"/>
      <c r="AE70" s="372"/>
      <c r="AF70" s="372"/>
      <c r="AG70" s="372"/>
      <c r="AH70" s="372"/>
      <c r="AI70" s="371"/>
      <c r="AJ70" s="7">
        <f t="shared" si="24"/>
        <v>0</v>
      </c>
      <c r="AK70" s="7">
        <f t="shared" si="25"/>
        <v>0</v>
      </c>
      <c r="AL70" s="7">
        <f t="shared" si="26"/>
        <v>0</v>
      </c>
      <c r="AM70" s="12">
        <f t="shared" si="27"/>
        <v>0</v>
      </c>
    </row>
    <row r="71" spans="2:40" ht="18" customHeight="1">
      <c r="E71" s="14" t="s">
        <v>15</v>
      </c>
      <c r="F71" s="8">
        <f t="shared" ref="F71:AI71" si="28">COUNTIF(F68:F70,$E$71)</f>
        <v>0</v>
      </c>
      <c r="G71" s="8">
        <f t="shared" si="28"/>
        <v>0</v>
      </c>
      <c r="H71" s="8">
        <f t="shared" si="28"/>
        <v>0</v>
      </c>
      <c r="I71" s="8">
        <f t="shared" si="28"/>
        <v>0</v>
      </c>
      <c r="J71" s="8">
        <f t="shared" si="28"/>
        <v>0</v>
      </c>
      <c r="K71" s="8">
        <f t="shared" si="28"/>
        <v>0</v>
      </c>
      <c r="L71" s="8">
        <f t="shared" si="28"/>
        <v>0</v>
      </c>
      <c r="M71" s="8">
        <f t="shared" si="28"/>
        <v>0</v>
      </c>
      <c r="N71" s="8">
        <f t="shared" si="28"/>
        <v>0</v>
      </c>
      <c r="O71" s="8">
        <f t="shared" si="28"/>
        <v>0</v>
      </c>
      <c r="P71" s="8">
        <f t="shared" si="28"/>
        <v>0</v>
      </c>
      <c r="Q71" s="8">
        <f t="shared" si="28"/>
        <v>0</v>
      </c>
      <c r="R71" s="8">
        <f t="shared" si="28"/>
        <v>0</v>
      </c>
      <c r="S71" s="8">
        <f t="shared" si="28"/>
        <v>0</v>
      </c>
      <c r="T71" s="8">
        <f t="shared" si="28"/>
        <v>0</v>
      </c>
      <c r="U71" s="8">
        <f t="shared" si="28"/>
        <v>0</v>
      </c>
      <c r="V71" s="8">
        <f t="shared" si="28"/>
        <v>0</v>
      </c>
      <c r="W71" s="8">
        <f t="shared" si="28"/>
        <v>0</v>
      </c>
      <c r="X71" s="8">
        <f t="shared" si="28"/>
        <v>0</v>
      </c>
      <c r="Y71" s="8">
        <f t="shared" si="28"/>
        <v>0</v>
      </c>
      <c r="Z71" s="8">
        <f t="shared" si="28"/>
        <v>0</v>
      </c>
      <c r="AA71" s="8">
        <f t="shared" si="28"/>
        <v>0</v>
      </c>
      <c r="AB71" s="8">
        <f t="shared" si="28"/>
        <v>0</v>
      </c>
      <c r="AC71" s="8">
        <f t="shared" si="28"/>
        <v>0</v>
      </c>
      <c r="AD71" s="8">
        <f t="shared" si="28"/>
        <v>0</v>
      </c>
      <c r="AE71" s="8">
        <f t="shared" si="28"/>
        <v>0</v>
      </c>
      <c r="AF71" s="8">
        <f t="shared" si="28"/>
        <v>0</v>
      </c>
      <c r="AG71" s="8">
        <f t="shared" si="28"/>
        <v>0</v>
      </c>
      <c r="AH71" s="8">
        <f t="shared" si="28"/>
        <v>0</v>
      </c>
      <c r="AI71" s="8">
        <f t="shared" si="28"/>
        <v>0</v>
      </c>
    </row>
    <row r="72" spans="2:40" ht="18" customHeight="1">
      <c r="E72" s="14" t="s">
        <v>16</v>
      </c>
      <c r="F72" s="8">
        <f t="shared" ref="F72:AI72" si="29">COUNTIF(F68:F70,$E$72)</f>
        <v>0</v>
      </c>
      <c r="G72" s="8">
        <f t="shared" si="29"/>
        <v>0</v>
      </c>
      <c r="H72" s="8">
        <f t="shared" si="29"/>
        <v>0</v>
      </c>
      <c r="I72" s="8">
        <f t="shared" si="29"/>
        <v>0</v>
      </c>
      <c r="J72" s="8">
        <f t="shared" si="29"/>
        <v>0</v>
      </c>
      <c r="K72" s="8">
        <f t="shared" si="29"/>
        <v>0</v>
      </c>
      <c r="L72" s="8">
        <f t="shared" si="29"/>
        <v>0</v>
      </c>
      <c r="M72" s="8">
        <f t="shared" si="29"/>
        <v>0</v>
      </c>
      <c r="N72" s="8">
        <f t="shared" si="29"/>
        <v>0</v>
      </c>
      <c r="O72" s="8">
        <f t="shared" si="29"/>
        <v>0</v>
      </c>
      <c r="P72" s="8">
        <f t="shared" si="29"/>
        <v>0</v>
      </c>
      <c r="Q72" s="8">
        <f t="shared" si="29"/>
        <v>0</v>
      </c>
      <c r="R72" s="8">
        <f t="shared" si="29"/>
        <v>0</v>
      </c>
      <c r="S72" s="8">
        <f t="shared" si="29"/>
        <v>0</v>
      </c>
      <c r="T72" s="8">
        <f t="shared" si="29"/>
        <v>0</v>
      </c>
      <c r="U72" s="8">
        <f t="shared" si="29"/>
        <v>0</v>
      </c>
      <c r="V72" s="8">
        <f t="shared" si="29"/>
        <v>0</v>
      </c>
      <c r="W72" s="8">
        <f t="shared" si="29"/>
        <v>0</v>
      </c>
      <c r="X72" s="8">
        <f t="shared" si="29"/>
        <v>0</v>
      </c>
      <c r="Y72" s="8">
        <f t="shared" si="29"/>
        <v>0</v>
      </c>
      <c r="Z72" s="8">
        <f t="shared" si="29"/>
        <v>0</v>
      </c>
      <c r="AA72" s="8">
        <f t="shared" si="29"/>
        <v>0</v>
      </c>
      <c r="AB72" s="8">
        <f t="shared" si="29"/>
        <v>0</v>
      </c>
      <c r="AC72" s="8">
        <f t="shared" si="29"/>
        <v>0</v>
      </c>
      <c r="AD72" s="8">
        <f t="shared" si="29"/>
        <v>0</v>
      </c>
      <c r="AE72" s="8">
        <f t="shared" si="29"/>
        <v>0</v>
      </c>
      <c r="AF72" s="8">
        <f t="shared" si="29"/>
        <v>0</v>
      </c>
      <c r="AG72" s="8">
        <f t="shared" si="29"/>
        <v>0</v>
      </c>
      <c r="AH72" s="8">
        <f t="shared" si="29"/>
        <v>0</v>
      </c>
      <c r="AI72" s="8">
        <f t="shared" si="29"/>
        <v>0</v>
      </c>
    </row>
    <row r="73" spans="2:40" ht="18" customHeight="1">
      <c r="E73" s="14" t="s">
        <v>260</v>
      </c>
      <c r="F73" s="8">
        <f>COUNTIF(F68:F70,$E$73)</f>
        <v>0</v>
      </c>
      <c r="G73" s="8">
        <f t="shared" ref="G73:AI73" si="30">COUNTIF(G68:G70,$E$73)</f>
        <v>0</v>
      </c>
      <c r="H73" s="8">
        <f t="shared" si="30"/>
        <v>0</v>
      </c>
      <c r="I73" s="8">
        <f t="shared" si="30"/>
        <v>0</v>
      </c>
      <c r="J73" s="8">
        <f t="shared" si="30"/>
        <v>0</v>
      </c>
      <c r="K73" s="8">
        <f t="shared" si="30"/>
        <v>0</v>
      </c>
      <c r="L73" s="8">
        <f t="shared" si="30"/>
        <v>0</v>
      </c>
      <c r="M73" s="8">
        <f t="shared" si="30"/>
        <v>0</v>
      </c>
      <c r="N73" s="8">
        <f t="shared" si="30"/>
        <v>0</v>
      </c>
      <c r="O73" s="8">
        <f t="shared" si="30"/>
        <v>0</v>
      </c>
      <c r="P73" s="8">
        <f t="shared" si="30"/>
        <v>0</v>
      </c>
      <c r="Q73" s="8">
        <f t="shared" si="30"/>
        <v>0</v>
      </c>
      <c r="R73" s="8">
        <f t="shared" si="30"/>
        <v>0</v>
      </c>
      <c r="S73" s="8">
        <f t="shared" si="30"/>
        <v>0</v>
      </c>
      <c r="T73" s="8">
        <f t="shared" si="30"/>
        <v>0</v>
      </c>
      <c r="U73" s="8">
        <f t="shared" si="30"/>
        <v>0</v>
      </c>
      <c r="V73" s="8">
        <f t="shared" si="30"/>
        <v>0</v>
      </c>
      <c r="W73" s="8">
        <f t="shared" si="30"/>
        <v>0</v>
      </c>
      <c r="X73" s="8">
        <f t="shared" si="30"/>
        <v>0</v>
      </c>
      <c r="Y73" s="8">
        <f t="shared" si="30"/>
        <v>0</v>
      </c>
      <c r="Z73" s="8">
        <f t="shared" si="30"/>
        <v>0</v>
      </c>
      <c r="AA73" s="8">
        <f t="shared" si="30"/>
        <v>0</v>
      </c>
      <c r="AB73" s="8">
        <f t="shared" si="30"/>
        <v>0</v>
      </c>
      <c r="AC73" s="8">
        <f t="shared" si="30"/>
        <v>0</v>
      </c>
      <c r="AD73" s="8">
        <f t="shared" si="30"/>
        <v>0</v>
      </c>
      <c r="AE73" s="8">
        <f t="shared" si="30"/>
        <v>0</v>
      </c>
      <c r="AF73" s="8">
        <f t="shared" si="30"/>
        <v>0</v>
      </c>
      <c r="AG73" s="8">
        <f t="shared" si="30"/>
        <v>0</v>
      </c>
      <c r="AH73" s="8">
        <f t="shared" si="30"/>
        <v>0</v>
      </c>
      <c r="AI73" s="8">
        <f t="shared" si="30"/>
        <v>0</v>
      </c>
    </row>
    <row r="74" spans="2:40" ht="18" customHeight="1">
      <c r="E74" s="14" t="s">
        <v>17</v>
      </c>
      <c r="F74" s="12">
        <f>SUM(F71:F73,F62:F64)</f>
        <v>0</v>
      </c>
      <c r="G74" s="12">
        <f t="shared" ref="G74:AI74" si="31">SUM(G71:G73,G62:G64)</f>
        <v>0</v>
      </c>
      <c r="H74" s="12">
        <f t="shared" si="31"/>
        <v>0</v>
      </c>
      <c r="I74" s="12">
        <f t="shared" si="31"/>
        <v>0</v>
      </c>
      <c r="J74" s="12">
        <f t="shared" si="31"/>
        <v>0</v>
      </c>
      <c r="K74" s="12">
        <f t="shared" si="31"/>
        <v>0</v>
      </c>
      <c r="L74" s="12">
        <f t="shared" si="31"/>
        <v>0</v>
      </c>
      <c r="M74" s="12">
        <f t="shared" si="31"/>
        <v>0</v>
      </c>
      <c r="N74" s="12">
        <f t="shared" si="31"/>
        <v>0</v>
      </c>
      <c r="O74" s="12">
        <f t="shared" si="31"/>
        <v>0</v>
      </c>
      <c r="P74" s="12">
        <f t="shared" si="31"/>
        <v>0</v>
      </c>
      <c r="Q74" s="12">
        <f t="shared" si="31"/>
        <v>0</v>
      </c>
      <c r="R74" s="12">
        <f t="shared" si="31"/>
        <v>0</v>
      </c>
      <c r="S74" s="12">
        <f t="shared" si="31"/>
        <v>0</v>
      </c>
      <c r="T74" s="12">
        <f t="shared" si="31"/>
        <v>0</v>
      </c>
      <c r="U74" s="12">
        <f t="shared" si="31"/>
        <v>0</v>
      </c>
      <c r="V74" s="12">
        <f t="shared" si="31"/>
        <v>0</v>
      </c>
      <c r="W74" s="12">
        <f t="shared" si="31"/>
        <v>0</v>
      </c>
      <c r="X74" s="12">
        <f t="shared" si="31"/>
        <v>0</v>
      </c>
      <c r="Y74" s="12">
        <f t="shared" si="31"/>
        <v>0</v>
      </c>
      <c r="Z74" s="12">
        <f t="shared" si="31"/>
        <v>0</v>
      </c>
      <c r="AA74" s="12">
        <f t="shared" si="31"/>
        <v>0</v>
      </c>
      <c r="AB74" s="12">
        <f t="shared" si="31"/>
        <v>0</v>
      </c>
      <c r="AC74" s="12">
        <f t="shared" si="31"/>
        <v>0</v>
      </c>
      <c r="AD74" s="12">
        <f t="shared" si="31"/>
        <v>0</v>
      </c>
      <c r="AE74" s="12">
        <f t="shared" si="31"/>
        <v>0</v>
      </c>
      <c r="AF74" s="12">
        <f t="shared" si="31"/>
        <v>0</v>
      </c>
      <c r="AG74" s="12">
        <f t="shared" si="31"/>
        <v>0</v>
      </c>
      <c r="AH74" s="12">
        <f t="shared" si="31"/>
        <v>0</v>
      </c>
      <c r="AI74" s="12">
        <f t="shared" si="31"/>
        <v>0</v>
      </c>
    </row>
    <row r="75" spans="2:40" ht="18" customHeight="1">
      <c r="B75" s="911" t="s">
        <v>18</v>
      </c>
      <c r="C75" s="911"/>
      <c r="D75" s="911"/>
      <c r="E75" s="911"/>
      <c r="F75" s="911"/>
      <c r="G75" s="911"/>
      <c r="H75" s="911"/>
      <c r="I75" s="911"/>
      <c r="J75" s="911"/>
      <c r="K75" s="911"/>
      <c r="L75" s="911"/>
      <c r="M75" s="911"/>
      <c r="N75" s="911"/>
      <c r="O75" s="911"/>
      <c r="P75" s="911"/>
      <c r="Q75" s="911"/>
      <c r="R75" s="911"/>
      <c r="S75" s="911"/>
      <c r="T75" s="911"/>
      <c r="U75" s="911"/>
      <c r="V75" s="911"/>
      <c r="W75" s="911"/>
      <c r="X75" s="911"/>
      <c r="Y75" s="911"/>
      <c r="Z75" s="911"/>
      <c r="AA75" s="911"/>
      <c r="AB75" s="911"/>
      <c r="AC75" s="911"/>
      <c r="AD75" s="911"/>
      <c r="AE75" s="911"/>
      <c r="AF75" s="911"/>
      <c r="AG75" s="911"/>
      <c r="AH75" s="911"/>
      <c r="AI75" s="911"/>
    </row>
    <row r="76" spans="2:40" ht="18" customHeight="1">
      <c r="B76" s="911" t="s">
        <v>19</v>
      </c>
      <c r="C76" s="911"/>
      <c r="D76" s="911"/>
      <c r="E76" s="911"/>
      <c r="F76" s="911"/>
      <c r="G76" s="911"/>
      <c r="H76" s="911"/>
      <c r="I76" s="911"/>
      <c r="J76" s="911"/>
      <c r="K76" s="911"/>
      <c r="L76" s="911"/>
      <c r="M76" s="911"/>
      <c r="N76" s="911"/>
      <c r="O76" s="911"/>
      <c r="P76" s="911"/>
      <c r="Q76" s="911"/>
      <c r="R76" s="911"/>
      <c r="S76" s="911"/>
      <c r="T76" s="911"/>
      <c r="U76" s="911"/>
      <c r="V76" s="911"/>
      <c r="W76" s="911"/>
      <c r="X76" s="911"/>
      <c r="Y76" s="911"/>
      <c r="Z76" s="911"/>
      <c r="AA76" s="911"/>
      <c r="AB76" s="911"/>
      <c r="AC76" s="911"/>
      <c r="AD76" s="911"/>
      <c r="AE76" s="911"/>
      <c r="AF76" s="911"/>
      <c r="AG76" s="911"/>
      <c r="AH76" s="911"/>
      <c r="AI76" s="911"/>
    </row>
    <row r="77" spans="2:40" ht="18" customHeight="1">
      <c r="B77" s="911" t="s">
        <v>20</v>
      </c>
      <c r="C77" s="911"/>
      <c r="D77" s="911"/>
      <c r="E77" s="911"/>
      <c r="F77" s="911"/>
      <c r="G77" s="911"/>
      <c r="H77" s="911"/>
      <c r="I77" s="911"/>
      <c r="J77" s="911"/>
      <c r="K77" s="911"/>
      <c r="L77" s="911"/>
      <c r="M77" s="911"/>
      <c r="N77" s="911"/>
      <c r="O77" s="911"/>
      <c r="P77" s="911"/>
      <c r="Q77" s="911"/>
      <c r="R77" s="911"/>
      <c r="S77" s="911"/>
      <c r="T77" s="911"/>
      <c r="U77" s="911"/>
      <c r="V77" s="911"/>
      <c r="W77" s="911"/>
      <c r="X77" s="911"/>
      <c r="Y77" s="911"/>
      <c r="Z77" s="911"/>
      <c r="AA77" s="911"/>
      <c r="AB77" s="911"/>
      <c r="AC77" s="911"/>
      <c r="AD77" s="911"/>
      <c r="AE77" s="911"/>
      <c r="AF77" s="911"/>
      <c r="AG77" s="911"/>
      <c r="AH77" s="911"/>
      <c r="AI77" s="911"/>
    </row>
    <row r="78" spans="2:40" ht="18" customHeight="1"/>
    <row r="79" spans="2:40" ht="18" customHeight="1"/>
    <row r="80" spans="2:40" ht="18" customHeight="1"/>
    <row r="81" spans="3:35" ht="18" customHeight="1"/>
    <row r="82" spans="3:35" ht="18" customHeight="1"/>
    <row r="83" spans="3:35" ht="18" customHeight="1"/>
    <row r="84" spans="3:35" ht="18" customHeight="1"/>
    <row r="85" spans="3:35" s="13" customFormat="1" ht="18"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3:35" ht="18" customHeight="1">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row>
  </sheetData>
  <mergeCells count="28">
    <mergeCell ref="B76:AI76"/>
    <mergeCell ref="B77:AI77"/>
    <mergeCell ref="B75:AI75"/>
    <mergeCell ref="B66:B67"/>
    <mergeCell ref="C66:C67"/>
    <mergeCell ref="D66:D67"/>
    <mergeCell ref="E66:E67"/>
    <mergeCell ref="F66:AI66"/>
    <mergeCell ref="B35:B36"/>
    <mergeCell ref="C35:C36"/>
    <mergeCell ref="D35:D36"/>
    <mergeCell ref="E35:E36"/>
    <mergeCell ref="F35:AI35"/>
    <mergeCell ref="D1:E1"/>
    <mergeCell ref="B20:AI20"/>
    <mergeCell ref="B22:B23"/>
    <mergeCell ref="C22:C23"/>
    <mergeCell ref="D22:D23"/>
    <mergeCell ref="E22:E23"/>
    <mergeCell ref="F22:AI22"/>
    <mergeCell ref="B2:AI3"/>
    <mergeCell ref="B4:G4"/>
    <mergeCell ref="F5:AI5"/>
    <mergeCell ref="B8:B10"/>
    <mergeCell ref="C8:C10"/>
    <mergeCell ref="D8:D10"/>
    <mergeCell ref="E8:E10"/>
    <mergeCell ref="F8:AI8"/>
  </mergeCells>
  <phoneticPr fontId="1"/>
  <dataValidations count="3">
    <dataValidation type="list" allowBlank="1" showInputMessage="1" showErrorMessage="1" sqref="WVO983110:WWR983111 JC24:KF28 SY24:UB28 ACU24:ADX28 AMQ24:ANT28 AWM24:AXP28 BGI24:BHL28 BQE24:BRH28 CAA24:CBD28 CJW24:CKZ28 CTS24:CUV28 DDO24:DER28 DNK24:DON28 DXG24:DYJ28 EHC24:EIF28 EQY24:ESB28 FAU24:FBX28 FKQ24:FLT28 FUM24:FVP28 GEI24:GFL28 GOE24:GPH28 GYA24:GZD28 HHW24:HIZ28 HRS24:HSV28 IBO24:ICR28 ILK24:IMN28 IVG24:IWJ28 JFC24:JGF28 JOY24:JQB28 JYU24:JZX28 KIQ24:KJT28 KSM24:KTP28 LCI24:LDL28 LME24:LNH28 LWA24:LXD28 MFW24:MGZ28 MPS24:MQV28 MZO24:NAR28 NJK24:NKN28 NTG24:NUJ28 ODC24:OEF28 OMY24:OOB28 OWU24:OXX28 PGQ24:PHT28 PQM24:PRP28 QAI24:QBL28 QKE24:QLH28 QUA24:QVD28 RDW24:REZ28 RNS24:ROV28 RXO24:RYR28 SHK24:SIN28 SRG24:SSJ28 TBC24:TCF28 TKY24:TMB28 TUU24:TVX28 UEQ24:UFT28 UOM24:UPP28 UYI24:UZL28 VIE24:VJH28 VSA24:VTD28 WBW24:WCZ28 WLS24:WMV28 WVO24:WWR28 F65561:AI65561 JC65561:KF65561 SY65561:UB65561 ACU65561:ADX65561 AMQ65561:ANT65561 AWM65561:AXP65561 BGI65561:BHL65561 BQE65561:BRH65561 CAA65561:CBD65561 CJW65561:CKZ65561 CTS65561:CUV65561 DDO65561:DER65561 DNK65561:DON65561 DXG65561:DYJ65561 EHC65561:EIF65561 EQY65561:ESB65561 FAU65561:FBX65561 FKQ65561:FLT65561 FUM65561:FVP65561 GEI65561:GFL65561 GOE65561:GPH65561 GYA65561:GZD65561 HHW65561:HIZ65561 HRS65561:HSV65561 IBO65561:ICR65561 ILK65561:IMN65561 IVG65561:IWJ65561 JFC65561:JGF65561 JOY65561:JQB65561 JYU65561:JZX65561 KIQ65561:KJT65561 KSM65561:KTP65561 LCI65561:LDL65561 LME65561:LNH65561 LWA65561:LXD65561 MFW65561:MGZ65561 MPS65561:MQV65561 MZO65561:NAR65561 NJK65561:NKN65561 NTG65561:NUJ65561 ODC65561:OEF65561 OMY65561:OOB65561 OWU65561:OXX65561 PGQ65561:PHT65561 PQM65561:PRP65561 QAI65561:QBL65561 QKE65561:QLH65561 QUA65561:QVD65561 RDW65561:REZ65561 RNS65561:ROV65561 RXO65561:RYR65561 SHK65561:SIN65561 SRG65561:SSJ65561 TBC65561:TCF65561 TKY65561:TMB65561 TUU65561:TVX65561 UEQ65561:UFT65561 UOM65561:UPP65561 UYI65561:UZL65561 VIE65561:VJH65561 VSA65561:VTD65561 WBW65561:WCZ65561 WLS65561:WMV65561 WVO65561:WWR65561 F131097:AI131097 JC131097:KF131097 SY131097:UB131097 ACU131097:ADX131097 AMQ131097:ANT131097 AWM131097:AXP131097 BGI131097:BHL131097 BQE131097:BRH131097 CAA131097:CBD131097 CJW131097:CKZ131097 CTS131097:CUV131097 DDO131097:DER131097 DNK131097:DON131097 DXG131097:DYJ131097 EHC131097:EIF131097 EQY131097:ESB131097 FAU131097:FBX131097 FKQ131097:FLT131097 FUM131097:FVP131097 GEI131097:GFL131097 GOE131097:GPH131097 GYA131097:GZD131097 HHW131097:HIZ131097 HRS131097:HSV131097 IBO131097:ICR131097 ILK131097:IMN131097 IVG131097:IWJ131097 JFC131097:JGF131097 JOY131097:JQB131097 JYU131097:JZX131097 KIQ131097:KJT131097 KSM131097:KTP131097 LCI131097:LDL131097 LME131097:LNH131097 LWA131097:LXD131097 MFW131097:MGZ131097 MPS131097:MQV131097 MZO131097:NAR131097 NJK131097:NKN131097 NTG131097:NUJ131097 ODC131097:OEF131097 OMY131097:OOB131097 OWU131097:OXX131097 PGQ131097:PHT131097 PQM131097:PRP131097 QAI131097:QBL131097 QKE131097:QLH131097 QUA131097:QVD131097 RDW131097:REZ131097 RNS131097:ROV131097 RXO131097:RYR131097 SHK131097:SIN131097 SRG131097:SSJ131097 TBC131097:TCF131097 TKY131097:TMB131097 TUU131097:TVX131097 UEQ131097:UFT131097 UOM131097:UPP131097 UYI131097:UZL131097 VIE131097:VJH131097 VSA131097:VTD131097 WBW131097:WCZ131097 WLS131097:WMV131097 WVO131097:WWR131097 F196633:AI196633 JC196633:KF196633 SY196633:UB196633 ACU196633:ADX196633 AMQ196633:ANT196633 AWM196633:AXP196633 BGI196633:BHL196633 BQE196633:BRH196633 CAA196633:CBD196633 CJW196633:CKZ196633 CTS196633:CUV196633 DDO196633:DER196633 DNK196633:DON196633 DXG196633:DYJ196633 EHC196633:EIF196633 EQY196633:ESB196633 FAU196633:FBX196633 FKQ196633:FLT196633 FUM196633:FVP196633 GEI196633:GFL196633 GOE196633:GPH196633 GYA196633:GZD196633 HHW196633:HIZ196633 HRS196633:HSV196633 IBO196633:ICR196633 ILK196633:IMN196633 IVG196633:IWJ196633 JFC196633:JGF196633 JOY196633:JQB196633 JYU196633:JZX196633 KIQ196633:KJT196633 KSM196633:KTP196633 LCI196633:LDL196633 LME196633:LNH196633 LWA196633:LXD196633 MFW196633:MGZ196633 MPS196633:MQV196633 MZO196633:NAR196633 NJK196633:NKN196633 NTG196633:NUJ196633 ODC196633:OEF196633 OMY196633:OOB196633 OWU196633:OXX196633 PGQ196633:PHT196633 PQM196633:PRP196633 QAI196633:QBL196633 QKE196633:QLH196633 QUA196633:QVD196633 RDW196633:REZ196633 RNS196633:ROV196633 RXO196633:RYR196633 SHK196633:SIN196633 SRG196633:SSJ196633 TBC196633:TCF196633 TKY196633:TMB196633 TUU196633:TVX196633 UEQ196633:UFT196633 UOM196633:UPP196633 UYI196633:UZL196633 VIE196633:VJH196633 VSA196633:VTD196633 WBW196633:WCZ196633 WLS196633:WMV196633 WVO196633:WWR196633 F262169:AI262169 JC262169:KF262169 SY262169:UB262169 ACU262169:ADX262169 AMQ262169:ANT262169 AWM262169:AXP262169 BGI262169:BHL262169 BQE262169:BRH262169 CAA262169:CBD262169 CJW262169:CKZ262169 CTS262169:CUV262169 DDO262169:DER262169 DNK262169:DON262169 DXG262169:DYJ262169 EHC262169:EIF262169 EQY262169:ESB262169 FAU262169:FBX262169 FKQ262169:FLT262169 FUM262169:FVP262169 GEI262169:GFL262169 GOE262169:GPH262169 GYA262169:GZD262169 HHW262169:HIZ262169 HRS262169:HSV262169 IBO262169:ICR262169 ILK262169:IMN262169 IVG262169:IWJ262169 JFC262169:JGF262169 JOY262169:JQB262169 JYU262169:JZX262169 KIQ262169:KJT262169 KSM262169:KTP262169 LCI262169:LDL262169 LME262169:LNH262169 LWA262169:LXD262169 MFW262169:MGZ262169 MPS262169:MQV262169 MZO262169:NAR262169 NJK262169:NKN262169 NTG262169:NUJ262169 ODC262169:OEF262169 OMY262169:OOB262169 OWU262169:OXX262169 PGQ262169:PHT262169 PQM262169:PRP262169 QAI262169:QBL262169 QKE262169:QLH262169 QUA262169:QVD262169 RDW262169:REZ262169 RNS262169:ROV262169 RXO262169:RYR262169 SHK262169:SIN262169 SRG262169:SSJ262169 TBC262169:TCF262169 TKY262169:TMB262169 TUU262169:TVX262169 UEQ262169:UFT262169 UOM262169:UPP262169 UYI262169:UZL262169 VIE262169:VJH262169 VSA262169:VTD262169 WBW262169:WCZ262169 WLS262169:WMV262169 WVO262169:WWR262169 F327705:AI327705 JC327705:KF327705 SY327705:UB327705 ACU327705:ADX327705 AMQ327705:ANT327705 AWM327705:AXP327705 BGI327705:BHL327705 BQE327705:BRH327705 CAA327705:CBD327705 CJW327705:CKZ327705 CTS327705:CUV327705 DDO327705:DER327705 DNK327705:DON327705 DXG327705:DYJ327705 EHC327705:EIF327705 EQY327705:ESB327705 FAU327705:FBX327705 FKQ327705:FLT327705 FUM327705:FVP327705 GEI327705:GFL327705 GOE327705:GPH327705 GYA327705:GZD327705 HHW327705:HIZ327705 HRS327705:HSV327705 IBO327705:ICR327705 ILK327705:IMN327705 IVG327705:IWJ327705 JFC327705:JGF327705 JOY327705:JQB327705 JYU327705:JZX327705 KIQ327705:KJT327705 KSM327705:KTP327705 LCI327705:LDL327705 LME327705:LNH327705 LWA327705:LXD327705 MFW327705:MGZ327705 MPS327705:MQV327705 MZO327705:NAR327705 NJK327705:NKN327705 NTG327705:NUJ327705 ODC327705:OEF327705 OMY327705:OOB327705 OWU327705:OXX327705 PGQ327705:PHT327705 PQM327705:PRP327705 QAI327705:QBL327705 QKE327705:QLH327705 QUA327705:QVD327705 RDW327705:REZ327705 RNS327705:ROV327705 RXO327705:RYR327705 SHK327705:SIN327705 SRG327705:SSJ327705 TBC327705:TCF327705 TKY327705:TMB327705 TUU327705:TVX327705 UEQ327705:UFT327705 UOM327705:UPP327705 UYI327705:UZL327705 VIE327705:VJH327705 VSA327705:VTD327705 WBW327705:WCZ327705 WLS327705:WMV327705 WVO327705:WWR327705 F393241:AI393241 JC393241:KF393241 SY393241:UB393241 ACU393241:ADX393241 AMQ393241:ANT393241 AWM393241:AXP393241 BGI393241:BHL393241 BQE393241:BRH393241 CAA393241:CBD393241 CJW393241:CKZ393241 CTS393241:CUV393241 DDO393241:DER393241 DNK393241:DON393241 DXG393241:DYJ393241 EHC393241:EIF393241 EQY393241:ESB393241 FAU393241:FBX393241 FKQ393241:FLT393241 FUM393241:FVP393241 GEI393241:GFL393241 GOE393241:GPH393241 GYA393241:GZD393241 HHW393241:HIZ393241 HRS393241:HSV393241 IBO393241:ICR393241 ILK393241:IMN393241 IVG393241:IWJ393241 JFC393241:JGF393241 JOY393241:JQB393241 JYU393241:JZX393241 KIQ393241:KJT393241 KSM393241:KTP393241 LCI393241:LDL393241 LME393241:LNH393241 LWA393241:LXD393241 MFW393241:MGZ393241 MPS393241:MQV393241 MZO393241:NAR393241 NJK393241:NKN393241 NTG393241:NUJ393241 ODC393241:OEF393241 OMY393241:OOB393241 OWU393241:OXX393241 PGQ393241:PHT393241 PQM393241:PRP393241 QAI393241:QBL393241 QKE393241:QLH393241 QUA393241:QVD393241 RDW393241:REZ393241 RNS393241:ROV393241 RXO393241:RYR393241 SHK393241:SIN393241 SRG393241:SSJ393241 TBC393241:TCF393241 TKY393241:TMB393241 TUU393241:TVX393241 UEQ393241:UFT393241 UOM393241:UPP393241 UYI393241:UZL393241 VIE393241:VJH393241 VSA393241:VTD393241 WBW393241:WCZ393241 WLS393241:WMV393241 WVO393241:WWR393241 F458777:AI458777 JC458777:KF458777 SY458777:UB458777 ACU458777:ADX458777 AMQ458777:ANT458777 AWM458777:AXP458777 BGI458777:BHL458777 BQE458777:BRH458777 CAA458777:CBD458777 CJW458777:CKZ458777 CTS458777:CUV458777 DDO458777:DER458777 DNK458777:DON458777 DXG458777:DYJ458777 EHC458777:EIF458777 EQY458777:ESB458777 FAU458777:FBX458777 FKQ458777:FLT458777 FUM458777:FVP458777 GEI458777:GFL458777 GOE458777:GPH458777 GYA458777:GZD458777 HHW458777:HIZ458777 HRS458777:HSV458777 IBO458777:ICR458777 ILK458777:IMN458777 IVG458777:IWJ458777 JFC458777:JGF458777 JOY458777:JQB458777 JYU458777:JZX458777 KIQ458777:KJT458777 KSM458777:KTP458777 LCI458777:LDL458777 LME458777:LNH458777 LWA458777:LXD458777 MFW458777:MGZ458777 MPS458777:MQV458777 MZO458777:NAR458777 NJK458777:NKN458777 NTG458777:NUJ458777 ODC458777:OEF458777 OMY458777:OOB458777 OWU458777:OXX458777 PGQ458777:PHT458777 PQM458777:PRP458777 QAI458777:QBL458777 QKE458777:QLH458777 QUA458777:QVD458777 RDW458777:REZ458777 RNS458777:ROV458777 RXO458777:RYR458777 SHK458777:SIN458777 SRG458777:SSJ458777 TBC458777:TCF458777 TKY458777:TMB458777 TUU458777:TVX458777 UEQ458777:UFT458777 UOM458777:UPP458777 UYI458777:UZL458777 VIE458777:VJH458777 VSA458777:VTD458777 WBW458777:WCZ458777 WLS458777:WMV458777 WVO458777:WWR458777 F524313:AI524313 JC524313:KF524313 SY524313:UB524313 ACU524313:ADX524313 AMQ524313:ANT524313 AWM524313:AXP524313 BGI524313:BHL524313 BQE524313:BRH524313 CAA524313:CBD524313 CJW524313:CKZ524313 CTS524313:CUV524313 DDO524313:DER524313 DNK524313:DON524313 DXG524313:DYJ524313 EHC524313:EIF524313 EQY524313:ESB524313 FAU524313:FBX524313 FKQ524313:FLT524313 FUM524313:FVP524313 GEI524313:GFL524313 GOE524313:GPH524313 GYA524313:GZD524313 HHW524313:HIZ524313 HRS524313:HSV524313 IBO524313:ICR524313 ILK524313:IMN524313 IVG524313:IWJ524313 JFC524313:JGF524313 JOY524313:JQB524313 JYU524313:JZX524313 KIQ524313:KJT524313 KSM524313:KTP524313 LCI524313:LDL524313 LME524313:LNH524313 LWA524313:LXD524313 MFW524313:MGZ524313 MPS524313:MQV524313 MZO524313:NAR524313 NJK524313:NKN524313 NTG524313:NUJ524313 ODC524313:OEF524313 OMY524313:OOB524313 OWU524313:OXX524313 PGQ524313:PHT524313 PQM524313:PRP524313 QAI524313:QBL524313 QKE524313:QLH524313 QUA524313:QVD524313 RDW524313:REZ524313 RNS524313:ROV524313 RXO524313:RYR524313 SHK524313:SIN524313 SRG524313:SSJ524313 TBC524313:TCF524313 TKY524313:TMB524313 TUU524313:TVX524313 UEQ524313:UFT524313 UOM524313:UPP524313 UYI524313:UZL524313 VIE524313:VJH524313 VSA524313:VTD524313 WBW524313:WCZ524313 WLS524313:WMV524313 WVO524313:WWR524313 F589849:AI589849 JC589849:KF589849 SY589849:UB589849 ACU589849:ADX589849 AMQ589849:ANT589849 AWM589849:AXP589849 BGI589849:BHL589849 BQE589849:BRH589849 CAA589849:CBD589849 CJW589849:CKZ589849 CTS589849:CUV589849 DDO589849:DER589849 DNK589849:DON589849 DXG589849:DYJ589849 EHC589849:EIF589849 EQY589849:ESB589849 FAU589849:FBX589849 FKQ589849:FLT589849 FUM589849:FVP589849 GEI589849:GFL589849 GOE589849:GPH589849 GYA589849:GZD589849 HHW589849:HIZ589849 HRS589849:HSV589849 IBO589849:ICR589849 ILK589849:IMN589849 IVG589849:IWJ589849 JFC589849:JGF589849 JOY589849:JQB589849 JYU589849:JZX589849 KIQ589849:KJT589849 KSM589849:KTP589849 LCI589849:LDL589849 LME589849:LNH589849 LWA589849:LXD589849 MFW589849:MGZ589849 MPS589849:MQV589849 MZO589849:NAR589849 NJK589849:NKN589849 NTG589849:NUJ589849 ODC589849:OEF589849 OMY589849:OOB589849 OWU589849:OXX589849 PGQ589849:PHT589849 PQM589849:PRP589849 QAI589849:QBL589849 QKE589849:QLH589849 QUA589849:QVD589849 RDW589849:REZ589849 RNS589849:ROV589849 RXO589849:RYR589849 SHK589849:SIN589849 SRG589849:SSJ589849 TBC589849:TCF589849 TKY589849:TMB589849 TUU589849:TVX589849 UEQ589849:UFT589849 UOM589849:UPP589849 UYI589849:UZL589849 VIE589849:VJH589849 VSA589849:VTD589849 WBW589849:WCZ589849 WLS589849:WMV589849 WVO589849:WWR589849 F655385:AI655385 JC655385:KF655385 SY655385:UB655385 ACU655385:ADX655385 AMQ655385:ANT655385 AWM655385:AXP655385 BGI655385:BHL655385 BQE655385:BRH655385 CAA655385:CBD655385 CJW655385:CKZ655385 CTS655385:CUV655385 DDO655385:DER655385 DNK655385:DON655385 DXG655385:DYJ655385 EHC655385:EIF655385 EQY655385:ESB655385 FAU655385:FBX655385 FKQ655385:FLT655385 FUM655385:FVP655385 GEI655385:GFL655385 GOE655385:GPH655385 GYA655385:GZD655385 HHW655385:HIZ655385 HRS655385:HSV655385 IBO655385:ICR655385 ILK655385:IMN655385 IVG655385:IWJ655385 JFC655385:JGF655385 JOY655385:JQB655385 JYU655385:JZX655385 KIQ655385:KJT655385 KSM655385:KTP655385 LCI655385:LDL655385 LME655385:LNH655385 LWA655385:LXD655385 MFW655385:MGZ655385 MPS655385:MQV655385 MZO655385:NAR655385 NJK655385:NKN655385 NTG655385:NUJ655385 ODC655385:OEF655385 OMY655385:OOB655385 OWU655385:OXX655385 PGQ655385:PHT655385 PQM655385:PRP655385 QAI655385:QBL655385 QKE655385:QLH655385 QUA655385:QVD655385 RDW655385:REZ655385 RNS655385:ROV655385 RXO655385:RYR655385 SHK655385:SIN655385 SRG655385:SSJ655385 TBC655385:TCF655385 TKY655385:TMB655385 TUU655385:TVX655385 UEQ655385:UFT655385 UOM655385:UPP655385 UYI655385:UZL655385 VIE655385:VJH655385 VSA655385:VTD655385 WBW655385:WCZ655385 WLS655385:WMV655385 WVO655385:WWR655385 F720921:AI720921 JC720921:KF720921 SY720921:UB720921 ACU720921:ADX720921 AMQ720921:ANT720921 AWM720921:AXP720921 BGI720921:BHL720921 BQE720921:BRH720921 CAA720921:CBD720921 CJW720921:CKZ720921 CTS720921:CUV720921 DDO720921:DER720921 DNK720921:DON720921 DXG720921:DYJ720921 EHC720921:EIF720921 EQY720921:ESB720921 FAU720921:FBX720921 FKQ720921:FLT720921 FUM720921:FVP720921 GEI720921:GFL720921 GOE720921:GPH720921 GYA720921:GZD720921 HHW720921:HIZ720921 HRS720921:HSV720921 IBO720921:ICR720921 ILK720921:IMN720921 IVG720921:IWJ720921 JFC720921:JGF720921 JOY720921:JQB720921 JYU720921:JZX720921 KIQ720921:KJT720921 KSM720921:KTP720921 LCI720921:LDL720921 LME720921:LNH720921 LWA720921:LXD720921 MFW720921:MGZ720921 MPS720921:MQV720921 MZO720921:NAR720921 NJK720921:NKN720921 NTG720921:NUJ720921 ODC720921:OEF720921 OMY720921:OOB720921 OWU720921:OXX720921 PGQ720921:PHT720921 PQM720921:PRP720921 QAI720921:QBL720921 QKE720921:QLH720921 QUA720921:QVD720921 RDW720921:REZ720921 RNS720921:ROV720921 RXO720921:RYR720921 SHK720921:SIN720921 SRG720921:SSJ720921 TBC720921:TCF720921 TKY720921:TMB720921 TUU720921:TVX720921 UEQ720921:UFT720921 UOM720921:UPP720921 UYI720921:UZL720921 VIE720921:VJH720921 VSA720921:VTD720921 WBW720921:WCZ720921 WLS720921:WMV720921 WVO720921:WWR720921 F786457:AI786457 JC786457:KF786457 SY786457:UB786457 ACU786457:ADX786457 AMQ786457:ANT786457 AWM786457:AXP786457 BGI786457:BHL786457 BQE786457:BRH786457 CAA786457:CBD786457 CJW786457:CKZ786457 CTS786457:CUV786457 DDO786457:DER786457 DNK786457:DON786457 DXG786457:DYJ786457 EHC786457:EIF786457 EQY786457:ESB786457 FAU786457:FBX786457 FKQ786457:FLT786457 FUM786457:FVP786457 GEI786457:GFL786457 GOE786457:GPH786457 GYA786457:GZD786457 HHW786457:HIZ786457 HRS786457:HSV786457 IBO786457:ICR786457 ILK786457:IMN786457 IVG786457:IWJ786457 JFC786457:JGF786457 JOY786457:JQB786457 JYU786457:JZX786457 KIQ786457:KJT786457 KSM786457:KTP786457 LCI786457:LDL786457 LME786457:LNH786457 LWA786457:LXD786457 MFW786457:MGZ786457 MPS786457:MQV786457 MZO786457:NAR786457 NJK786457:NKN786457 NTG786457:NUJ786457 ODC786457:OEF786457 OMY786457:OOB786457 OWU786457:OXX786457 PGQ786457:PHT786457 PQM786457:PRP786457 QAI786457:QBL786457 QKE786457:QLH786457 QUA786457:QVD786457 RDW786457:REZ786457 RNS786457:ROV786457 RXO786457:RYR786457 SHK786457:SIN786457 SRG786457:SSJ786457 TBC786457:TCF786457 TKY786457:TMB786457 TUU786457:TVX786457 UEQ786457:UFT786457 UOM786457:UPP786457 UYI786457:UZL786457 VIE786457:VJH786457 VSA786457:VTD786457 WBW786457:WCZ786457 WLS786457:WMV786457 WVO786457:WWR786457 F851993:AI851993 JC851993:KF851993 SY851993:UB851993 ACU851993:ADX851993 AMQ851993:ANT851993 AWM851993:AXP851993 BGI851993:BHL851993 BQE851993:BRH851993 CAA851993:CBD851993 CJW851993:CKZ851993 CTS851993:CUV851993 DDO851993:DER851993 DNK851993:DON851993 DXG851993:DYJ851993 EHC851993:EIF851993 EQY851993:ESB851993 FAU851993:FBX851993 FKQ851993:FLT851993 FUM851993:FVP851993 GEI851993:GFL851993 GOE851993:GPH851993 GYA851993:GZD851993 HHW851993:HIZ851993 HRS851993:HSV851993 IBO851993:ICR851993 ILK851993:IMN851993 IVG851993:IWJ851993 JFC851993:JGF851993 JOY851993:JQB851993 JYU851993:JZX851993 KIQ851993:KJT851993 KSM851993:KTP851993 LCI851993:LDL851993 LME851993:LNH851993 LWA851993:LXD851993 MFW851993:MGZ851993 MPS851993:MQV851993 MZO851993:NAR851993 NJK851993:NKN851993 NTG851993:NUJ851993 ODC851993:OEF851993 OMY851993:OOB851993 OWU851993:OXX851993 PGQ851993:PHT851993 PQM851993:PRP851993 QAI851993:QBL851993 QKE851993:QLH851993 QUA851993:QVD851993 RDW851993:REZ851993 RNS851993:ROV851993 RXO851993:RYR851993 SHK851993:SIN851993 SRG851993:SSJ851993 TBC851993:TCF851993 TKY851993:TMB851993 TUU851993:TVX851993 UEQ851993:UFT851993 UOM851993:UPP851993 UYI851993:UZL851993 VIE851993:VJH851993 VSA851993:VTD851993 WBW851993:WCZ851993 WLS851993:WMV851993 WVO851993:WWR851993 F917529:AI917529 JC917529:KF917529 SY917529:UB917529 ACU917529:ADX917529 AMQ917529:ANT917529 AWM917529:AXP917529 BGI917529:BHL917529 BQE917529:BRH917529 CAA917529:CBD917529 CJW917529:CKZ917529 CTS917529:CUV917529 DDO917529:DER917529 DNK917529:DON917529 DXG917529:DYJ917529 EHC917529:EIF917529 EQY917529:ESB917529 FAU917529:FBX917529 FKQ917529:FLT917529 FUM917529:FVP917529 GEI917529:GFL917529 GOE917529:GPH917529 GYA917529:GZD917529 HHW917529:HIZ917529 HRS917529:HSV917529 IBO917529:ICR917529 ILK917529:IMN917529 IVG917529:IWJ917529 JFC917529:JGF917529 JOY917529:JQB917529 JYU917529:JZX917529 KIQ917529:KJT917529 KSM917529:KTP917529 LCI917529:LDL917529 LME917529:LNH917529 LWA917529:LXD917529 MFW917529:MGZ917529 MPS917529:MQV917529 MZO917529:NAR917529 NJK917529:NKN917529 NTG917529:NUJ917529 ODC917529:OEF917529 OMY917529:OOB917529 OWU917529:OXX917529 PGQ917529:PHT917529 PQM917529:PRP917529 QAI917529:QBL917529 QKE917529:QLH917529 QUA917529:QVD917529 RDW917529:REZ917529 RNS917529:ROV917529 RXO917529:RYR917529 SHK917529:SIN917529 SRG917529:SSJ917529 TBC917529:TCF917529 TKY917529:TMB917529 TUU917529:TVX917529 UEQ917529:UFT917529 UOM917529:UPP917529 UYI917529:UZL917529 VIE917529:VJH917529 VSA917529:VTD917529 WBW917529:WCZ917529 WLS917529:WMV917529 WVO917529:WWR917529 F983065:AI983065 JC983065:KF983065 SY983065:UB983065 ACU983065:ADX983065 AMQ983065:ANT983065 AWM983065:AXP983065 BGI983065:BHL983065 BQE983065:BRH983065 CAA983065:CBD983065 CJW983065:CKZ983065 CTS983065:CUV983065 DDO983065:DER983065 DNK983065:DON983065 DXG983065:DYJ983065 EHC983065:EIF983065 EQY983065:ESB983065 FAU983065:FBX983065 FKQ983065:FLT983065 FUM983065:FVP983065 GEI983065:GFL983065 GOE983065:GPH983065 GYA983065:GZD983065 HHW983065:HIZ983065 HRS983065:HSV983065 IBO983065:ICR983065 ILK983065:IMN983065 IVG983065:IWJ983065 JFC983065:JGF983065 JOY983065:JQB983065 JYU983065:JZX983065 KIQ983065:KJT983065 KSM983065:KTP983065 LCI983065:LDL983065 LME983065:LNH983065 LWA983065:LXD983065 MFW983065:MGZ983065 MPS983065:MQV983065 MZO983065:NAR983065 NJK983065:NKN983065 NTG983065:NUJ983065 ODC983065:OEF983065 OMY983065:OOB983065 OWU983065:OXX983065 PGQ983065:PHT983065 PQM983065:PRP983065 QAI983065:QBL983065 QKE983065:QLH983065 QUA983065:QVD983065 RDW983065:REZ983065 RNS983065:ROV983065 RXO983065:RYR983065 SHK983065:SIN983065 SRG983065:SSJ983065 TBC983065:TCF983065 TKY983065:TMB983065 TUU983065:TVX983065 UEQ983065:UFT983065 UOM983065:UPP983065 UYI983065:UZL983065 VIE983065:VJH983065 VSA983065:VTD983065 WBW983065:WCZ983065 WLS983065:WMV983065 WVO983065:WWR983065 JC11:KF16 SY11:UB16 ACU11:ADX16 AMQ11:ANT16 AWM11:AXP16 BGI11:BHL16 BQE11:BRH16 CAA11:CBD16 CJW11:CKZ16 CTS11:CUV16 DDO11:DER16 DNK11:DON16 DXG11:DYJ16 EHC11:EIF16 EQY11:ESB16 FAU11:FBX16 FKQ11:FLT16 FUM11:FVP16 GEI11:GFL16 GOE11:GPH16 GYA11:GZD16 HHW11:HIZ16 HRS11:HSV16 IBO11:ICR16 ILK11:IMN16 IVG11:IWJ16 JFC11:JGF16 JOY11:JQB16 JYU11:JZX16 KIQ11:KJT16 KSM11:KTP16 LCI11:LDL16 LME11:LNH16 LWA11:LXD16 MFW11:MGZ16 MPS11:MQV16 MZO11:NAR16 NJK11:NKN16 NTG11:NUJ16 ODC11:OEF16 OMY11:OOB16 OWU11:OXX16 PGQ11:PHT16 PQM11:PRP16 QAI11:QBL16 QKE11:QLH16 QUA11:QVD16 RDW11:REZ16 RNS11:ROV16 RXO11:RYR16 SHK11:SIN16 SRG11:SSJ16 TBC11:TCF16 TKY11:TMB16 TUU11:TVX16 UEQ11:UFT16 UOM11:UPP16 UYI11:UZL16 VIE11:VJH16 VSA11:VTD16 WBW11:WCZ16 WLS11:WMV16 WVO11:WWR16 F65548:AI65553 JC65548:KF65553 SY65548:UB65553 ACU65548:ADX65553 AMQ65548:ANT65553 AWM65548:AXP65553 BGI65548:BHL65553 BQE65548:BRH65553 CAA65548:CBD65553 CJW65548:CKZ65553 CTS65548:CUV65553 DDO65548:DER65553 DNK65548:DON65553 DXG65548:DYJ65553 EHC65548:EIF65553 EQY65548:ESB65553 FAU65548:FBX65553 FKQ65548:FLT65553 FUM65548:FVP65553 GEI65548:GFL65553 GOE65548:GPH65553 GYA65548:GZD65553 HHW65548:HIZ65553 HRS65548:HSV65553 IBO65548:ICR65553 ILK65548:IMN65553 IVG65548:IWJ65553 JFC65548:JGF65553 JOY65548:JQB65553 JYU65548:JZX65553 KIQ65548:KJT65553 KSM65548:KTP65553 LCI65548:LDL65553 LME65548:LNH65553 LWA65548:LXD65553 MFW65548:MGZ65553 MPS65548:MQV65553 MZO65548:NAR65553 NJK65548:NKN65553 NTG65548:NUJ65553 ODC65548:OEF65553 OMY65548:OOB65553 OWU65548:OXX65553 PGQ65548:PHT65553 PQM65548:PRP65553 QAI65548:QBL65553 QKE65548:QLH65553 QUA65548:QVD65553 RDW65548:REZ65553 RNS65548:ROV65553 RXO65548:RYR65553 SHK65548:SIN65553 SRG65548:SSJ65553 TBC65548:TCF65553 TKY65548:TMB65553 TUU65548:TVX65553 UEQ65548:UFT65553 UOM65548:UPP65553 UYI65548:UZL65553 VIE65548:VJH65553 VSA65548:VTD65553 WBW65548:WCZ65553 WLS65548:WMV65553 WVO65548:WWR65553 F131084:AI131089 JC131084:KF131089 SY131084:UB131089 ACU131084:ADX131089 AMQ131084:ANT131089 AWM131084:AXP131089 BGI131084:BHL131089 BQE131084:BRH131089 CAA131084:CBD131089 CJW131084:CKZ131089 CTS131084:CUV131089 DDO131084:DER131089 DNK131084:DON131089 DXG131084:DYJ131089 EHC131084:EIF131089 EQY131084:ESB131089 FAU131084:FBX131089 FKQ131084:FLT131089 FUM131084:FVP131089 GEI131084:GFL131089 GOE131084:GPH131089 GYA131084:GZD131089 HHW131084:HIZ131089 HRS131084:HSV131089 IBO131084:ICR131089 ILK131084:IMN131089 IVG131084:IWJ131089 JFC131084:JGF131089 JOY131084:JQB131089 JYU131084:JZX131089 KIQ131084:KJT131089 KSM131084:KTP131089 LCI131084:LDL131089 LME131084:LNH131089 LWA131084:LXD131089 MFW131084:MGZ131089 MPS131084:MQV131089 MZO131084:NAR131089 NJK131084:NKN131089 NTG131084:NUJ131089 ODC131084:OEF131089 OMY131084:OOB131089 OWU131084:OXX131089 PGQ131084:PHT131089 PQM131084:PRP131089 QAI131084:QBL131089 QKE131084:QLH131089 QUA131084:QVD131089 RDW131084:REZ131089 RNS131084:ROV131089 RXO131084:RYR131089 SHK131084:SIN131089 SRG131084:SSJ131089 TBC131084:TCF131089 TKY131084:TMB131089 TUU131084:TVX131089 UEQ131084:UFT131089 UOM131084:UPP131089 UYI131084:UZL131089 VIE131084:VJH131089 VSA131084:VTD131089 WBW131084:WCZ131089 WLS131084:WMV131089 WVO131084:WWR131089 F196620:AI196625 JC196620:KF196625 SY196620:UB196625 ACU196620:ADX196625 AMQ196620:ANT196625 AWM196620:AXP196625 BGI196620:BHL196625 BQE196620:BRH196625 CAA196620:CBD196625 CJW196620:CKZ196625 CTS196620:CUV196625 DDO196620:DER196625 DNK196620:DON196625 DXG196620:DYJ196625 EHC196620:EIF196625 EQY196620:ESB196625 FAU196620:FBX196625 FKQ196620:FLT196625 FUM196620:FVP196625 GEI196620:GFL196625 GOE196620:GPH196625 GYA196620:GZD196625 HHW196620:HIZ196625 HRS196620:HSV196625 IBO196620:ICR196625 ILK196620:IMN196625 IVG196620:IWJ196625 JFC196620:JGF196625 JOY196620:JQB196625 JYU196620:JZX196625 KIQ196620:KJT196625 KSM196620:KTP196625 LCI196620:LDL196625 LME196620:LNH196625 LWA196620:LXD196625 MFW196620:MGZ196625 MPS196620:MQV196625 MZO196620:NAR196625 NJK196620:NKN196625 NTG196620:NUJ196625 ODC196620:OEF196625 OMY196620:OOB196625 OWU196620:OXX196625 PGQ196620:PHT196625 PQM196620:PRP196625 QAI196620:QBL196625 QKE196620:QLH196625 QUA196620:QVD196625 RDW196620:REZ196625 RNS196620:ROV196625 RXO196620:RYR196625 SHK196620:SIN196625 SRG196620:SSJ196625 TBC196620:TCF196625 TKY196620:TMB196625 TUU196620:TVX196625 UEQ196620:UFT196625 UOM196620:UPP196625 UYI196620:UZL196625 VIE196620:VJH196625 VSA196620:VTD196625 WBW196620:WCZ196625 WLS196620:WMV196625 WVO196620:WWR196625 F262156:AI262161 JC262156:KF262161 SY262156:UB262161 ACU262156:ADX262161 AMQ262156:ANT262161 AWM262156:AXP262161 BGI262156:BHL262161 BQE262156:BRH262161 CAA262156:CBD262161 CJW262156:CKZ262161 CTS262156:CUV262161 DDO262156:DER262161 DNK262156:DON262161 DXG262156:DYJ262161 EHC262156:EIF262161 EQY262156:ESB262161 FAU262156:FBX262161 FKQ262156:FLT262161 FUM262156:FVP262161 GEI262156:GFL262161 GOE262156:GPH262161 GYA262156:GZD262161 HHW262156:HIZ262161 HRS262156:HSV262161 IBO262156:ICR262161 ILK262156:IMN262161 IVG262156:IWJ262161 JFC262156:JGF262161 JOY262156:JQB262161 JYU262156:JZX262161 KIQ262156:KJT262161 KSM262156:KTP262161 LCI262156:LDL262161 LME262156:LNH262161 LWA262156:LXD262161 MFW262156:MGZ262161 MPS262156:MQV262161 MZO262156:NAR262161 NJK262156:NKN262161 NTG262156:NUJ262161 ODC262156:OEF262161 OMY262156:OOB262161 OWU262156:OXX262161 PGQ262156:PHT262161 PQM262156:PRP262161 QAI262156:QBL262161 QKE262156:QLH262161 QUA262156:QVD262161 RDW262156:REZ262161 RNS262156:ROV262161 RXO262156:RYR262161 SHK262156:SIN262161 SRG262156:SSJ262161 TBC262156:TCF262161 TKY262156:TMB262161 TUU262156:TVX262161 UEQ262156:UFT262161 UOM262156:UPP262161 UYI262156:UZL262161 VIE262156:VJH262161 VSA262156:VTD262161 WBW262156:WCZ262161 WLS262156:WMV262161 WVO262156:WWR262161 F327692:AI327697 JC327692:KF327697 SY327692:UB327697 ACU327692:ADX327697 AMQ327692:ANT327697 AWM327692:AXP327697 BGI327692:BHL327697 BQE327692:BRH327697 CAA327692:CBD327697 CJW327692:CKZ327697 CTS327692:CUV327697 DDO327692:DER327697 DNK327692:DON327697 DXG327692:DYJ327697 EHC327692:EIF327697 EQY327692:ESB327697 FAU327692:FBX327697 FKQ327692:FLT327697 FUM327692:FVP327697 GEI327692:GFL327697 GOE327692:GPH327697 GYA327692:GZD327697 HHW327692:HIZ327697 HRS327692:HSV327697 IBO327692:ICR327697 ILK327692:IMN327697 IVG327692:IWJ327697 JFC327692:JGF327697 JOY327692:JQB327697 JYU327692:JZX327697 KIQ327692:KJT327697 KSM327692:KTP327697 LCI327692:LDL327697 LME327692:LNH327697 LWA327692:LXD327697 MFW327692:MGZ327697 MPS327692:MQV327697 MZO327692:NAR327697 NJK327692:NKN327697 NTG327692:NUJ327697 ODC327692:OEF327697 OMY327692:OOB327697 OWU327692:OXX327697 PGQ327692:PHT327697 PQM327692:PRP327697 QAI327692:QBL327697 QKE327692:QLH327697 QUA327692:QVD327697 RDW327692:REZ327697 RNS327692:ROV327697 RXO327692:RYR327697 SHK327692:SIN327697 SRG327692:SSJ327697 TBC327692:TCF327697 TKY327692:TMB327697 TUU327692:TVX327697 UEQ327692:UFT327697 UOM327692:UPP327697 UYI327692:UZL327697 VIE327692:VJH327697 VSA327692:VTD327697 WBW327692:WCZ327697 WLS327692:WMV327697 WVO327692:WWR327697 F393228:AI393233 JC393228:KF393233 SY393228:UB393233 ACU393228:ADX393233 AMQ393228:ANT393233 AWM393228:AXP393233 BGI393228:BHL393233 BQE393228:BRH393233 CAA393228:CBD393233 CJW393228:CKZ393233 CTS393228:CUV393233 DDO393228:DER393233 DNK393228:DON393233 DXG393228:DYJ393233 EHC393228:EIF393233 EQY393228:ESB393233 FAU393228:FBX393233 FKQ393228:FLT393233 FUM393228:FVP393233 GEI393228:GFL393233 GOE393228:GPH393233 GYA393228:GZD393233 HHW393228:HIZ393233 HRS393228:HSV393233 IBO393228:ICR393233 ILK393228:IMN393233 IVG393228:IWJ393233 JFC393228:JGF393233 JOY393228:JQB393233 JYU393228:JZX393233 KIQ393228:KJT393233 KSM393228:KTP393233 LCI393228:LDL393233 LME393228:LNH393233 LWA393228:LXD393233 MFW393228:MGZ393233 MPS393228:MQV393233 MZO393228:NAR393233 NJK393228:NKN393233 NTG393228:NUJ393233 ODC393228:OEF393233 OMY393228:OOB393233 OWU393228:OXX393233 PGQ393228:PHT393233 PQM393228:PRP393233 QAI393228:QBL393233 QKE393228:QLH393233 QUA393228:QVD393233 RDW393228:REZ393233 RNS393228:ROV393233 RXO393228:RYR393233 SHK393228:SIN393233 SRG393228:SSJ393233 TBC393228:TCF393233 TKY393228:TMB393233 TUU393228:TVX393233 UEQ393228:UFT393233 UOM393228:UPP393233 UYI393228:UZL393233 VIE393228:VJH393233 VSA393228:VTD393233 WBW393228:WCZ393233 WLS393228:WMV393233 WVO393228:WWR393233 F458764:AI458769 JC458764:KF458769 SY458764:UB458769 ACU458764:ADX458769 AMQ458764:ANT458769 AWM458764:AXP458769 BGI458764:BHL458769 BQE458764:BRH458769 CAA458764:CBD458769 CJW458764:CKZ458769 CTS458764:CUV458769 DDO458764:DER458769 DNK458764:DON458769 DXG458764:DYJ458769 EHC458764:EIF458769 EQY458764:ESB458769 FAU458764:FBX458769 FKQ458764:FLT458769 FUM458764:FVP458769 GEI458764:GFL458769 GOE458764:GPH458769 GYA458764:GZD458769 HHW458764:HIZ458769 HRS458764:HSV458769 IBO458764:ICR458769 ILK458764:IMN458769 IVG458764:IWJ458769 JFC458764:JGF458769 JOY458764:JQB458769 JYU458764:JZX458769 KIQ458764:KJT458769 KSM458764:KTP458769 LCI458764:LDL458769 LME458764:LNH458769 LWA458764:LXD458769 MFW458764:MGZ458769 MPS458764:MQV458769 MZO458764:NAR458769 NJK458764:NKN458769 NTG458764:NUJ458769 ODC458764:OEF458769 OMY458764:OOB458769 OWU458764:OXX458769 PGQ458764:PHT458769 PQM458764:PRP458769 QAI458764:QBL458769 QKE458764:QLH458769 QUA458764:QVD458769 RDW458764:REZ458769 RNS458764:ROV458769 RXO458764:RYR458769 SHK458764:SIN458769 SRG458764:SSJ458769 TBC458764:TCF458769 TKY458764:TMB458769 TUU458764:TVX458769 UEQ458764:UFT458769 UOM458764:UPP458769 UYI458764:UZL458769 VIE458764:VJH458769 VSA458764:VTD458769 WBW458764:WCZ458769 WLS458764:WMV458769 WVO458764:WWR458769 F524300:AI524305 JC524300:KF524305 SY524300:UB524305 ACU524300:ADX524305 AMQ524300:ANT524305 AWM524300:AXP524305 BGI524300:BHL524305 BQE524300:BRH524305 CAA524300:CBD524305 CJW524300:CKZ524305 CTS524300:CUV524305 DDO524300:DER524305 DNK524300:DON524305 DXG524300:DYJ524305 EHC524300:EIF524305 EQY524300:ESB524305 FAU524300:FBX524305 FKQ524300:FLT524305 FUM524300:FVP524305 GEI524300:GFL524305 GOE524300:GPH524305 GYA524300:GZD524305 HHW524300:HIZ524305 HRS524300:HSV524305 IBO524300:ICR524305 ILK524300:IMN524305 IVG524300:IWJ524305 JFC524300:JGF524305 JOY524300:JQB524305 JYU524300:JZX524305 KIQ524300:KJT524305 KSM524300:KTP524305 LCI524300:LDL524305 LME524300:LNH524305 LWA524300:LXD524305 MFW524300:MGZ524305 MPS524300:MQV524305 MZO524300:NAR524305 NJK524300:NKN524305 NTG524300:NUJ524305 ODC524300:OEF524305 OMY524300:OOB524305 OWU524300:OXX524305 PGQ524300:PHT524305 PQM524300:PRP524305 QAI524300:QBL524305 QKE524300:QLH524305 QUA524300:QVD524305 RDW524300:REZ524305 RNS524300:ROV524305 RXO524300:RYR524305 SHK524300:SIN524305 SRG524300:SSJ524305 TBC524300:TCF524305 TKY524300:TMB524305 TUU524300:TVX524305 UEQ524300:UFT524305 UOM524300:UPP524305 UYI524300:UZL524305 VIE524300:VJH524305 VSA524300:VTD524305 WBW524300:WCZ524305 WLS524300:WMV524305 WVO524300:WWR524305 F589836:AI589841 JC589836:KF589841 SY589836:UB589841 ACU589836:ADX589841 AMQ589836:ANT589841 AWM589836:AXP589841 BGI589836:BHL589841 BQE589836:BRH589841 CAA589836:CBD589841 CJW589836:CKZ589841 CTS589836:CUV589841 DDO589836:DER589841 DNK589836:DON589841 DXG589836:DYJ589841 EHC589836:EIF589841 EQY589836:ESB589841 FAU589836:FBX589841 FKQ589836:FLT589841 FUM589836:FVP589841 GEI589836:GFL589841 GOE589836:GPH589841 GYA589836:GZD589841 HHW589836:HIZ589841 HRS589836:HSV589841 IBO589836:ICR589841 ILK589836:IMN589841 IVG589836:IWJ589841 JFC589836:JGF589841 JOY589836:JQB589841 JYU589836:JZX589841 KIQ589836:KJT589841 KSM589836:KTP589841 LCI589836:LDL589841 LME589836:LNH589841 LWA589836:LXD589841 MFW589836:MGZ589841 MPS589836:MQV589841 MZO589836:NAR589841 NJK589836:NKN589841 NTG589836:NUJ589841 ODC589836:OEF589841 OMY589836:OOB589841 OWU589836:OXX589841 PGQ589836:PHT589841 PQM589836:PRP589841 QAI589836:QBL589841 QKE589836:QLH589841 QUA589836:QVD589841 RDW589836:REZ589841 RNS589836:ROV589841 RXO589836:RYR589841 SHK589836:SIN589841 SRG589836:SSJ589841 TBC589836:TCF589841 TKY589836:TMB589841 TUU589836:TVX589841 UEQ589836:UFT589841 UOM589836:UPP589841 UYI589836:UZL589841 VIE589836:VJH589841 VSA589836:VTD589841 WBW589836:WCZ589841 WLS589836:WMV589841 WVO589836:WWR589841 F655372:AI655377 JC655372:KF655377 SY655372:UB655377 ACU655372:ADX655377 AMQ655372:ANT655377 AWM655372:AXP655377 BGI655372:BHL655377 BQE655372:BRH655377 CAA655372:CBD655377 CJW655372:CKZ655377 CTS655372:CUV655377 DDO655372:DER655377 DNK655372:DON655377 DXG655372:DYJ655377 EHC655372:EIF655377 EQY655372:ESB655377 FAU655372:FBX655377 FKQ655372:FLT655377 FUM655372:FVP655377 GEI655372:GFL655377 GOE655372:GPH655377 GYA655372:GZD655377 HHW655372:HIZ655377 HRS655372:HSV655377 IBO655372:ICR655377 ILK655372:IMN655377 IVG655372:IWJ655377 JFC655372:JGF655377 JOY655372:JQB655377 JYU655372:JZX655377 KIQ655372:KJT655377 KSM655372:KTP655377 LCI655372:LDL655377 LME655372:LNH655377 LWA655372:LXD655377 MFW655372:MGZ655377 MPS655372:MQV655377 MZO655372:NAR655377 NJK655372:NKN655377 NTG655372:NUJ655377 ODC655372:OEF655377 OMY655372:OOB655377 OWU655372:OXX655377 PGQ655372:PHT655377 PQM655372:PRP655377 QAI655372:QBL655377 QKE655372:QLH655377 QUA655372:QVD655377 RDW655372:REZ655377 RNS655372:ROV655377 RXO655372:RYR655377 SHK655372:SIN655377 SRG655372:SSJ655377 TBC655372:TCF655377 TKY655372:TMB655377 TUU655372:TVX655377 UEQ655372:UFT655377 UOM655372:UPP655377 UYI655372:UZL655377 VIE655372:VJH655377 VSA655372:VTD655377 WBW655372:WCZ655377 WLS655372:WMV655377 WVO655372:WWR655377 F720908:AI720913 JC720908:KF720913 SY720908:UB720913 ACU720908:ADX720913 AMQ720908:ANT720913 AWM720908:AXP720913 BGI720908:BHL720913 BQE720908:BRH720913 CAA720908:CBD720913 CJW720908:CKZ720913 CTS720908:CUV720913 DDO720908:DER720913 DNK720908:DON720913 DXG720908:DYJ720913 EHC720908:EIF720913 EQY720908:ESB720913 FAU720908:FBX720913 FKQ720908:FLT720913 FUM720908:FVP720913 GEI720908:GFL720913 GOE720908:GPH720913 GYA720908:GZD720913 HHW720908:HIZ720913 HRS720908:HSV720913 IBO720908:ICR720913 ILK720908:IMN720913 IVG720908:IWJ720913 JFC720908:JGF720913 JOY720908:JQB720913 JYU720908:JZX720913 KIQ720908:KJT720913 KSM720908:KTP720913 LCI720908:LDL720913 LME720908:LNH720913 LWA720908:LXD720913 MFW720908:MGZ720913 MPS720908:MQV720913 MZO720908:NAR720913 NJK720908:NKN720913 NTG720908:NUJ720913 ODC720908:OEF720913 OMY720908:OOB720913 OWU720908:OXX720913 PGQ720908:PHT720913 PQM720908:PRP720913 QAI720908:QBL720913 QKE720908:QLH720913 QUA720908:QVD720913 RDW720908:REZ720913 RNS720908:ROV720913 RXO720908:RYR720913 SHK720908:SIN720913 SRG720908:SSJ720913 TBC720908:TCF720913 TKY720908:TMB720913 TUU720908:TVX720913 UEQ720908:UFT720913 UOM720908:UPP720913 UYI720908:UZL720913 VIE720908:VJH720913 VSA720908:VTD720913 WBW720908:WCZ720913 WLS720908:WMV720913 WVO720908:WWR720913 F786444:AI786449 JC786444:KF786449 SY786444:UB786449 ACU786444:ADX786449 AMQ786444:ANT786449 AWM786444:AXP786449 BGI786444:BHL786449 BQE786444:BRH786449 CAA786444:CBD786449 CJW786444:CKZ786449 CTS786444:CUV786449 DDO786444:DER786449 DNK786444:DON786449 DXG786444:DYJ786449 EHC786444:EIF786449 EQY786444:ESB786449 FAU786444:FBX786449 FKQ786444:FLT786449 FUM786444:FVP786449 GEI786444:GFL786449 GOE786444:GPH786449 GYA786444:GZD786449 HHW786444:HIZ786449 HRS786444:HSV786449 IBO786444:ICR786449 ILK786444:IMN786449 IVG786444:IWJ786449 JFC786444:JGF786449 JOY786444:JQB786449 JYU786444:JZX786449 KIQ786444:KJT786449 KSM786444:KTP786449 LCI786444:LDL786449 LME786444:LNH786449 LWA786444:LXD786449 MFW786444:MGZ786449 MPS786444:MQV786449 MZO786444:NAR786449 NJK786444:NKN786449 NTG786444:NUJ786449 ODC786444:OEF786449 OMY786444:OOB786449 OWU786444:OXX786449 PGQ786444:PHT786449 PQM786444:PRP786449 QAI786444:QBL786449 QKE786444:QLH786449 QUA786444:QVD786449 RDW786444:REZ786449 RNS786444:ROV786449 RXO786444:RYR786449 SHK786444:SIN786449 SRG786444:SSJ786449 TBC786444:TCF786449 TKY786444:TMB786449 TUU786444:TVX786449 UEQ786444:UFT786449 UOM786444:UPP786449 UYI786444:UZL786449 VIE786444:VJH786449 VSA786444:VTD786449 WBW786444:WCZ786449 WLS786444:WMV786449 WVO786444:WWR786449 F851980:AI851985 JC851980:KF851985 SY851980:UB851985 ACU851980:ADX851985 AMQ851980:ANT851985 AWM851980:AXP851985 BGI851980:BHL851985 BQE851980:BRH851985 CAA851980:CBD851985 CJW851980:CKZ851985 CTS851980:CUV851985 DDO851980:DER851985 DNK851980:DON851985 DXG851980:DYJ851985 EHC851980:EIF851985 EQY851980:ESB851985 FAU851980:FBX851985 FKQ851980:FLT851985 FUM851980:FVP851985 GEI851980:GFL851985 GOE851980:GPH851985 GYA851980:GZD851985 HHW851980:HIZ851985 HRS851980:HSV851985 IBO851980:ICR851985 ILK851980:IMN851985 IVG851980:IWJ851985 JFC851980:JGF851985 JOY851980:JQB851985 JYU851980:JZX851985 KIQ851980:KJT851985 KSM851980:KTP851985 LCI851980:LDL851985 LME851980:LNH851985 LWA851980:LXD851985 MFW851980:MGZ851985 MPS851980:MQV851985 MZO851980:NAR851985 NJK851980:NKN851985 NTG851980:NUJ851985 ODC851980:OEF851985 OMY851980:OOB851985 OWU851980:OXX851985 PGQ851980:PHT851985 PQM851980:PRP851985 QAI851980:QBL851985 QKE851980:QLH851985 QUA851980:QVD851985 RDW851980:REZ851985 RNS851980:ROV851985 RXO851980:RYR851985 SHK851980:SIN851985 SRG851980:SSJ851985 TBC851980:TCF851985 TKY851980:TMB851985 TUU851980:TVX851985 UEQ851980:UFT851985 UOM851980:UPP851985 UYI851980:UZL851985 VIE851980:VJH851985 VSA851980:VTD851985 WBW851980:WCZ851985 WLS851980:WMV851985 WVO851980:WWR851985 F917516:AI917521 JC917516:KF917521 SY917516:UB917521 ACU917516:ADX917521 AMQ917516:ANT917521 AWM917516:AXP917521 BGI917516:BHL917521 BQE917516:BRH917521 CAA917516:CBD917521 CJW917516:CKZ917521 CTS917516:CUV917521 DDO917516:DER917521 DNK917516:DON917521 DXG917516:DYJ917521 EHC917516:EIF917521 EQY917516:ESB917521 FAU917516:FBX917521 FKQ917516:FLT917521 FUM917516:FVP917521 GEI917516:GFL917521 GOE917516:GPH917521 GYA917516:GZD917521 HHW917516:HIZ917521 HRS917516:HSV917521 IBO917516:ICR917521 ILK917516:IMN917521 IVG917516:IWJ917521 JFC917516:JGF917521 JOY917516:JQB917521 JYU917516:JZX917521 KIQ917516:KJT917521 KSM917516:KTP917521 LCI917516:LDL917521 LME917516:LNH917521 LWA917516:LXD917521 MFW917516:MGZ917521 MPS917516:MQV917521 MZO917516:NAR917521 NJK917516:NKN917521 NTG917516:NUJ917521 ODC917516:OEF917521 OMY917516:OOB917521 OWU917516:OXX917521 PGQ917516:PHT917521 PQM917516:PRP917521 QAI917516:QBL917521 QKE917516:QLH917521 QUA917516:QVD917521 RDW917516:REZ917521 RNS917516:ROV917521 RXO917516:RYR917521 SHK917516:SIN917521 SRG917516:SSJ917521 TBC917516:TCF917521 TKY917516:TMB917521 TUU917516:TVX917521 UEQ917516:UFT917521 UOM917516:UPP917521 UYI917516:UZL917521 VIE917516:VJH917521 VSA917516:VTD917521 WBW917516:WCZ917521 WLS917516:WMV917521 WVO917516:WWR917521 F983052:AI983057 JC983052:KF983057 SY983052:UB983057 ACU983052:ADX983057 AMQ983052:ANT983057 AWM983052:AXP983057 BGI983052:BHL983057 BQE983052:BRH983057 CAA983052:CBD983057 CJW983052:CKZ983057 CTS983052:CUV983057 DDO983052:DER983057 DNK983052:DON983057 DXG983052:DYJ983057 EHC983052:EIF983057 EQY983052:ESB983057 FAU983052:FBX983057 FKQ983052:FLT983057 FUM983052:FVP983057 GEI983052:GFL983057 GOE983052:GPH983057 GYA983052:GZD983057 HHW983052:HIZ983057 HRS983052:HSV983057 IBO983052:ICR983057 ILK983052:IMN983057 IVG983052:IWJ983057 JFC983052:JGF983057 JOY983052:JQB983057 JYU983052:JZX983057 KIQ983052:KJT983057 KSM983052:KTP983057 LCI983052:LDL983057 LME983052:LNH983057 LWA983052:LXD983057 MFW983052:MGZ983057 MPS983052:MQV983057 MZO983052:NAR983057 NJK983052:NKN983057 NTG983052:NUJ983057 ODC983052:OEF983057 OMY983052:OOB983057 OWU983052:OXX983057 PGQ983052:PHT983057 PQM983052:PRP983057 QAI983052:QBL983057 QKE983052:QLH983057 QUA983052:QVD983057 RDW983052:REZ983057 RNS983052:ROV983057 RXO983052:RYR983057 SHK983052:SIN983057 SRG983052:SSJ983057 TBC983052:TCF983057 TKY983052:TMB983057 TUU983052:TVX983057 UEQ983052:UFT983057 UOM983052:UPP983057 UYI983052:UZL983057 VIE983052:VJH983057 VSA983052:VTD983057 WBW983052:WCZ983057 WLS983052:WMV983057 WVO983052:WWR983057 F65570:AI65589 JC65570:KF65589 SY65570:UB65589 ACU65570:ADX65589 AMQ65570:ANT65589 AWM65570:AXP65589 BGI65570:BHL65589 BQE65570:BRH65589 CAA65570:CBD65589 CJW65570:CKZ65589 CTS65570:CUV65589 DDO65570:DER65589 DNK65570:DON65589 DXG65570:DYJ65589 EHC65570:EIF65589 EQY65570:ESB65589 FAU65570:FBX65589 FKQ65570:FLT65589 FUM65570:FVP65589 GEI65570:GFL65589 GOE65570:GPH65589 GYA65570:GZD65589 HHW65570:HIZ65589 HRS65570:HSV65589 IBO65570:ICR65589 ILK65570:IMN65589 IVG65570:IWJ65589 JFC65570:JGF65589 JOY65570:JQB65589 JYU65570:JZX65589 KIQ65570:KJT65589 KSM65570:KTP65589 LCI65570:LDL65589 LME65570:LNH65589 LWA65570:LXD65589 MFW65570:MGZ65589 MPS65570:MQV65589 MZO65570:NAR65589 NJK65570:NKN65589 NTG65570:NUJ65589 ODC65570:OEF65589 OMY65570:OOB65589 OWU65570:OXX65589 PGQ65570:PHT65589 PQM65570:PRP65589 QAI65570:QBL65589 QKE65570:QLH65589 QUA65570:QVD65589 RDW65570:REZ65589 RNS65570:ROV65589 RXO65570:RYR65589 SHK65570:SIN65589 SRG65570:SSJ65589 TBC65570:TCF65589 TKY65570:TMB65589 TUU65570:TVX65589 UEQ65570:UFT65589 UOM65570:UPP65589 UYI65570:UZL65589 VIE65570:VJH65589 VSA65570:VTD65589 WBW65570:WCZ65589 WLS65570:WMV65589 WVO65570:WWR65589 F131106:AI131125 JC131106:KF131125 SY131106:UB131125 ACU131106:ADX131125 AMQ131106:ANT131125 AWM131106:AXP131125 BGI131106:BHL131125 BQE131106:BRH131125 CAA131106:CBD131125 CJW131106:CKZ131125 CTS131106:CUV131125 DDO131106:DER131125 DNK131106:DON131125 DXG131106:DYJ131125 EHC131106:EIF131125 EQY131106:ESB131125 FAU131106:FBX131125 FKQ131106:FLT131125 FUM131106:FVP131125 GEI131106:GFL131125 GOE131106:GPH131125 GYA131106:GZD131125 HHW131106:HIZ131125 HRS131106:HSV131125 IBO131106:ICR131125 ILK131106:IMN131125 IVG131106:IWJ131125 JFC131106:JGF131125 JOY131106:JQB131125 JYU131106:JZX131125 KIQ131106:KJT131125 KSM131106:KTP131125 LCI131106:LDL131125 LME131106:LNH131125 LWA131106:LXD131125 MFW131106:MGZ131125 MPS131106:MQV131125 MZO131106:NAR131125 NJK131106:NKN131125 NTG131106:NUJ131125 ODC131106:OEF131125 OMY131106:OOB131125 OWU131106:OXX131125 PGQ131106:PHT131125 PQM131106:PRP131125 QAI131106:QBL131125 QKE131106:QLH131125 QUA131106:QVD131125 RDW131106:REZ131125 RNS131106:ROV131125 RXO131106:RYR131125 SHK131106:SIN131125 SRG131106:SSJ131125 TBC131106:TCF131125 TKY131106:TMB131125 TUU131106:TVX131125 UEQ131106:UFT131125 UOM131106:UPP131125 UYI131106:UZL131125 VIE131106:VJH131125 VSA131106:VTD131125 WBW131106:WCZ131125 WLS131106:WMV131125 WVO131106:WWR131125 F196642:AI196661 JC196642:KF196661 SY196642:UB196661 ACU196642:ADX196661 AMQ196642:ANT196661 AWM196642:AXP196661 BGI196642:BHL196661 BQE196642:BRH196661 CAA196642:CBD196661 CJW196642:CKZ196661 CTS196642:CUV196661 DDO196642:DER196661 DNK196642:DON196661 DXG196642:DYJ196661 EHC196642:EIF196661 EQY196642:ESB196661 FAU196642:FBX196661 FKQ196642:FLT196661 FUM196642:FVP196661 GEI196642:GFL196661 GOE196642:GPH196661 GYA196642:GZD196661 HHW196642:HIZ196661 HRS196642:HSV196661 IBO196642:ICR196661 ILK196642:IMN196661 IVG196642:IWJ196661 JFC196642:JGF196661 JOY196642:JQB196661 JYU196642:JZX196661 KIQ196642:KJT196661 KSM196642:KTP196661 LCI196642:LDL196661 LME196642:LNH196661 LWA196642:LXD196661 MFW196642:MGZ196661 MPS196642:MQV196661 MZO196642:NAR196661 NJK196642:NKN196661 NTG196642:NUJ196661 ODC196642:OEF196661 OMY196642:OOB196661 OWU196642:OXX196661 PGQ196642:PHT196661 PQM196642:PRP196661 QAI196642:QBL196661 QKE196642:QLH196661 QUA196642:QVD196661 RDW196642:REZ196661 RNS196642:ROV196661 RXO196642:RYR196661 SHK196642:SIN196661 SRG196642:SSJ196661 TBC196642:TCF196661 TKY196642:TMB196661 TUU196642:TVX196661 UEQ196642:UFT196661 UOM196642:UPP196661 UYI196642:UZL196661 VIE196642:VJH196661 VSA196642:VTD196661 WBW196642:WCZ196661 WLS196642:WMV196661 WVO196642:WWR196661 F262178:AI262197 JC262178:KF262197 SY262178:UB262197 ACU262178:ADX262197 AMQ262178:ANT262197 AWM262178:AXP262197 BGI262178:BHL262197 BQE262178:BRH262197 CAA262178:CBD262197 CJW262178:CKZ262197 CTS262178:CUV262197 DDO262178:DER262197 DNK262178:DON262197 DXG262178:DYJ262197 EHC262178:EIF262197 EQY262178:ESB262197 FAU262178:FBX262197 FKQ262178:FLT262197 FUM262178:FVP262197 GEI262178:GFL262197 GOE262178:GPH262197 GYA262178:GZD262197 HHW262178:HIZ262197 HRS262178:HSV262197 IBO262178:ICR262197 ILK262178:IMN262197 IVG262178:IWJ262197 JFC262178:JGF262197 JOY262178:JQB262197 JYU262178:JZX262197 KIQ262178:KJT262197 KSM262178:KTP262197 LCI262178:LDL262197 LME262178:LNH262197 LWA262178:LXD262197 MFW262178:MGZ262197 MPS262178:MQV262197 MZO262178:NAR262197 NJK262178:NKN262197 NTG262178:NUJ262197 ODC262178:OEF262197 OMY262178:OOB262197 OWU262178:OXX262197 PGQ262178:PHT262197 PQM262178:PRP262197 QAI262178:QBL262197 QKE262178:QLH262197 QUA262178:QVD262197 RDW262178:REZ262197 RNS262178:ROV262197 RXO262178:RYR262197 SHK262178:SIN262197 SRG262178:SSJ262197 TBC262178:TCF262197 TKY262178:TMB262197 TUU262178:TVX262197 UEQ262178:UFT262197 UOM262178:UPP262197 UYI262178:UZL262197 VIE262178:VJH262197 VSA262178:VTD262197 WBW262178:WCZ262197 WLS262178:WMV262197 WVO262178:WWR262197 F327714:AI327733 JC327714:KF327733 SY327714:UB327733 ACU327714:ADX327733 AMQ327714:ANT327733 AWM327714:AXP327733 BGI327714:BHL327733 BQE327714:BRH327733 CAA327714:CBD327733 CJW327714:CKZ327733 CTS327714:CUV327733 DDO327714:DER327733 DNK327714:DON327733 DXG327714:DYJ327733 EHC327714:EIF327733 EQY327714:ESB327733 FAU327714:FBX327733 FKQ327714:FLT327733 FUM327714:FVP327733 GEI327714:GFL327733 GOE327714:GPH327733 GYA327714:GZD327733 HHW327714:HIZ327733 HRS327714:HSV327733 IBO327714:ICR327733 ILK327714:IMN327733 IVG327714:IWJ327733 JFC327714:JGF327733 JOY327714:JQB327733 JYU327714:JZX327733 KIQ327714:KJT327733 KSM327714:KTP327733 LCI327714:LDL327733 LME327714:LNH327733 LWA327714:LXD327733 MFW327714:MGZ327733 MPS327714:MQV327733 MZO327714:NAR327733 NJK327714:NKN327733 NTG327714:NUJ327733 ODC327714:OEF327733 OMY327714:OOB327733 OWU327714:OXX327733 PGQ327714:PHT327733 PQM327714:PRP327733 QAI327714:QBL327733 QKE327714:QLH327733 QUA327714:QVD327733 RDW327714:REZ327733 RNS327714:ROV327733 RXO327714:RYR327733 SHK327714:SIN327733 SRG327714:SSJ327733 TBC327714:TCF327733 TKY327714:TMB327733 TUU327714:TVX327733 UEQ327714:UFT327733 UOM327714:UPP327733 UYI327714:UZL327733 VIE327714:VJH327733 VSA327714:VTD327733 WBW327714:WCZ327733 WLS327714:WMV327733 WVO327714:WWR327733 F393250:AI393269 JC393250:KF393269 SY393250:UB393269 ACU393250:ADX393269 AMQ393250:ANT393269 AWM393250:AXP393269 BGI393250:BHL393269 BQE393250:BRH393269 CAA393250:CBD393269 CJW393250:CKZ393269 CTS393250:CUV393269 DDO393250:DER393269 DNK393250:DON393269 DXG393250:DYJ393269 EHC393250:EIF393269 EQY393250:ESB393269 FAU393250:FBX393269 FKQ393250:FLT393269 FUM393250:FVP393269 GEI393250:GFL393269 GOE393250:GPH393269 GYA393250:GZD393269 HHW393250:HIZ393269 HRS393250:HSV393269 IBO393250:ICR393269 ILK393250:IMN393269 IVG393250:IWJ393269 JFC393250:JGF393269 JOY393250:JQB393269 JYU393250:JZX393269 KIQ393250:KJT393269 KSM393250:KTP393269 LCI393250:LDL393269 LME393250:LNH393269 LWA393250:LXD393269 MFW393250:MGZ393269 MPS393250:MQV393269 MZO393250:NAR393269 NJK393250:NKN393269 NTG393250:NUJ393269 ODC393250:OEF393269 OMY393250:OOB393269 OWU393250:OXX393269 PGQ393250:PHT393269 PQM393250:PRP393269 QAI393250:QBL393269 QKE393250:QLH393269 QUA393250:QVD393269 RDW393250:REZ393269 RNS393250:ROV393269 RXO393250:RYR393269 SHK393250:SIN393269 SRG393250:SSJ393269 TBC393250:TCF393269 TKY393250:TMB393269 TUU393250:TVX393269 UEQ393250:UFT393269 UOM393250:UPP393269 UYI393250:UZL393269 VIE393250:VJH393269 VSA393250:VTD393269 WBW393250:WCZ393269 WLS393250:WMV393269 WVO393250:WWR393269 F458786:AI458805 JC458786:KF458805 SY458786:UB458805 ACU458786:ADX458805 AMQ458786:ANT458805 AWM458786:AXP458805 BGI458786:BHL458805 BQE458786:BRH458805 CAA458786:CBD458805 CJW458786:CKZ458805 CTS458786:CUV458805 DDO458786:DER458805 DNK458786:DON458805 DXG458786:DYJ458805 EHC458786:EIF458805 EQY458786:ESB458805 FAU458786:FBX458805 FKQ458786:FLT458805 FUM458786:FVP458805 GEI458786:GFL458805 GOE458786:GPH458805 GYA458786:GZD458805 HHW458786:HIZ458805 HRS458786:HSV458805 IBO458786:ICR458805 ILK458786:IMN458805 IVG458786:IWJ458805 JFC458786:JGF458805 JOY458786:JQB458805 JYU458786:JZX458805 KIQ458786:KJT458805 KSM458786:KTP458805 LCI458786:LDL458805 LME458786:LNH458805 LWA458786:LXD458805 MFW458786:MGZ458805 MPS458786:MQV458805 MZO458786:NAR458805 NJK458786:NKN458805 NTG458786:NUJ458805 ODC458786:OEF458805 OMY458786:OOB458805 OWU458786:OXX458805 PGQ458786:PHT458805 PQM458786:PRP458805 QAI458786:QBL458805 QKE458786:QLH458805 QUA458786:QVD458805 RDW458786:REZ458805 RNS458786:ROV458805 RXO458786:RYR458805 SHK458786:SIN458805 SRG458786:SSJ458805 TBC458786:TCF458805 TKY458786:TMB458805 TUU458786:TVX458805 UEQ458786:UFT458805 UOM458786:UPP458805 UYI458786:UZL458805 VIE458786:VJH458805 VSA458786:VTD458805 WBW458786:WCZ458805 WLS458786:WMV458805 WVO458786:WWR458805 F524322:AI524341 JC524322:KF524341 SY524322:UB524341 ACU524322:ADX524341 AMQ524322:ANT524341 AWM524322:AXP524341 BGI524322:BHL524341 BQE524322:BRH524341 CAA524322:CBD524341 CJW524322:CKZ524341 CTS524322:CUV524341 DDO524322:DER524341 DNK524322:DON524341 DXG524322:DYJ524341 EHC524322:EIF524341 EQY524322:ESB524341 FAU524322:FBX524341 FKQ524322:FLT524341 FUM524322:FVP524341 GEI524322:GFL524341 GOE524322:GPH524341 GYA524322:GZD524341 HHW524322:HIZ524341 HRS524322:HSV524341 IBO524322:ICR524341 ILK524322:IMN524341 IVG524322:IWJ524341 JFC524322:JGF524341 JOY524322:JQB524341 JYU524322:JZX524341 KIQ524322:KJT524341 KSM524322:KTP524341 LCI524322:LDL524341 LME524322:LNH524341 LWA524322:LXD524341 MFW524322:MGZ524341 MPS524322:MQV524341 MZO524322:NAR524341 NJK524322:NKN524341 NTG524322:NUJ524341 ODC524322:OEF524341 OMY524322:OOB524341 OWU524322:OXX524341 PGQ524322:PHT524341 PQM524322:PRP524341 QAI524322:QBL524341 QKE524322:QLH524341 QUA524322:QVD524341 RDW524322:REZ524341 RNS524322:ROV524341 RXO524322:RYR524341 SHK524322:SIN524341 SRG524322:SSJ524341 TBC524322:TCF524341 TKY524322:TMB524341 TUU524322:TVX524341 UEQ524322:UFT524341 UOM524322:UPP524341 UYI524322:UZL524341 VIE524322:VJH524341 VSA524322:VTD524341 WBW524322:WCZ524341 WLS524322:WMV524341 WVO524322:WWR524341 F589858:AI589877 JC589858:KF589877 SY589858:UB589877 ACU589858:ADX589877 AMQ589858:ANT589877 AWM589858:AXP589877 BGI589858:BHL589877 BQE589858:BRH589877 CAA589858:CBD589877 CJW589858:CKZ589877 CTS589858:CUV589877 DDO589858:DER589877 DNK589858:DON589877 DXG589858:DYJ589877 EHC589858:EIF589877 EQY589858:ESB589877 FAU589858:FBX589877 FKQ589858:FLT589877 FUM589858:FVP589877 GEI589858:GFL589877 GOE589858:GPH589877 GYA589858:GZD589877 HHW589858:HIZ589877 HRS589858:HSV589877 IBO589858:ICR589877 ILK589858:IMN589877 IVG589858:IWJ589877 JFC589858:JGF589877 JOY589858:JQB589877 JYU589858:JZX589877 KIQ589858:KJT589877 KSM589858:KTP589877 LCI589858:LDL589877 LME589858:LNH589877 LWA589858:LXD589877 MFW589858:MGZ589877 MPS589858:MQV589877 MZO589858:NAR589877 NJK589858:NKN589877 NTG589858:NUJ589877 ODC589858:OEF589877 OMY589858:OOB589877 OWU589858:OXX589877 PGQ589858:PHT589877 PQM589858:PRP589877 QAI589858:QBL589877 QKE589858:QLH589877 QUA589858:QVD589877 RDW589858:REZ589877 RNS589858:ROV589877 RXO589858:RYR589877 SHK589858:SIN589877 SRG589858:SSJ589877 TBC589858:TCF589877 TKY589858:TMB589877 TUU589858:TVX589877 UEQ589858:UFT589877 UOM589858:UPP589877 UYI589858:UZL589877 VIE589858:VJH589877 VSA589858:VTD589877 WBW589858:WCZ589877 WLS589858:WMV589877 WVO589858:WWR589877 F655394:AI655413 JC655394:KF655413 SY655394:UB655413 ACU655394:ADX655413 AMQ655394:ANT655413 AWM655394:AXP655413 BGI655394:BHL655413 BQE655394:BRH655413 CAA655394:CBD655413 CJW655394:CKZ655413 CTS655394:CUV655413 DDO655394:DER655413 DNK655394:DON655413 DXG655394:DYJ655413 EHC655394:EIF655413 EQY655394:ESB655413 FAU655394:FBX655413 FKQ655394:FLT655413 FUM655394:FVP655413 GEI655394:GFL655413 GOE655394:GPH655413 GYA655394:GZD655413 HHW655394:HIZ655413 HRS655394:HSV655413 IBO655394:ICR655413 ILK655394:IMN655413 IVG655394:IWJ655413 JFC655394:JGF655413 JOY655394:JQB655413 JYU655394:JZX655413 KIQ655394:KJT655413 KSM655394:KTP655413 LCI655394:LDL655413 LME655394:LNH655413 LWA655394:LXD655413 MFW655394:MGZ655413 MPS655394:MQV655413 MZO655394:NAR655413 NJK655394:NKN655413 NTG655394:NUJ655413 ODC655394:OEF655413 OMY655394:OOB655413 OWU655394:OXX655413 PGQ655394:PHT655413 PQM655394:PRP655413 QAI655394:QBL655413 QKE655394:QLH655413 QUA655394:QVD655413 RDW655394:REZ655413 RNS655394:ROV655413 RXO655394:RYR655413 SHK655394:SIN655413 SRG655394:SSJ655413 TBC655394:TCF655413 TKY655394:TMB655413 TUU655394:TVX655413 UEQ655394:UFT655413 UOM655394:UPP655413 UYI655394:UZL655413 VIE655394:VJH655413 VSA655394:VTD655413 WBW655394:WCZ655413 WLS655394:WMV655413 WVO655394:WWR655413 F720930:AI720949 JC720930:KF720949 SY720930:UB720949 ACU720930:ADX720949 AMQ720930:ANT720949 AWM720930:AXP720949 BGI720930:BHL720949 BQE720930:BRH720949 CAA720930:CBD720949 CJW720930:CKZ720949 CTS720930:CUV720949 DDO720930:DER720949 DNK720930:DON720949 DXG720930:DYJ720949 EHC720930:EIF720949 EQY720930:ESB720949 FAU720930:FBX720949 FKQ720930:FLT720949 FUM720930:FVP720949 GEI720930:GFL720949 GOE720930:GPH720949 GYA720930:GZD720949 HHW720930:HIZ720949 HRS720930:HSV720949 IBO720930:ICR720949 ILK720930:IMN720949 IVG720930:IWJ720949 JFC720930:JGF720949 JOY720930:JQB720949 JYU720930:JZX720949 KIQ720930:KJT720949 KSM720930:KTP720949 LCI720930:LDL720949 LME720930:LNH720949 LWA720930:LXD720949 MFW720930:MGZ720949 MPS720930:MQV720949 MZO720930:NAR720949 NJK720930:NKN720949 NTG720930:NUJ720949 ODC720930:OEF720949 OMY720930:OOB720949 OWU720930:OXX720949 PGQ720930:PHT720949 PQM720930:PRP720949 QAI720930:QBL720949 QKE720930:QLH720949 QUA720930:QVD720949 RDW720930:REZ720949 RNS720930:ROV720949 RXO720930:RYR720949 SHK720930:SIN720949 SRG720930:SSJ720949 TBC720930:TCF720949 TKY720930:TMB720949 TUU720930:TVX720949 UEQ720930:UFT720949 UOM720930:UPP720949 UYI720930:UZL720949 VIE720930:VJH720949 VSA720930:VTD720949 WBW720930:WCZ720949 WLS720930:WMV720949 WVO720930:WWR720949 F786466:AI786485 JC786466:KF786485 SY786466:UB786485 ACU786466:ADX786485 AMQ786466:ANT786485 AWM786466:AXP786485 BGI786466:BHL786485 BQE786466:BRH786485 CAA786466:CBD786485 CJW786466:CKZ786485 CTS786466:CUV786485 DDO786466:DER786485 DNK786466:DON786485 DXG786466:DYJ786485 EHC786466:EIF786485 EQY786466:ESB786485 FAU786466:FBX786485 FKQ786466:FLT786485 FUM786466:FVP786485 GEI786466:GFL786485 GOE786466:GPH786485 GYA786466:GZD786485 HHW786466:HIZ786485 HRS786466:HSV786485 IBO786466:ICR786485 ILK786466:IMN786485 IVG786466:IWJ786485 JFC786466:JGF786485 JOY786466:JQB786485 JYU786466:JZX786485 KIQ786466:KJT786485 KSM786466:KTP786485 LCI786466:LDL786485 LME786466:LNH786485 LWA786466:LXD786485 MFW786466:MGZ786485 MPS786466:MQV786485 MZO786466:NAR786485 NJK786466:NKN786485 NTG786466:NUJ786485 ODC786466:OEF786485 OMY786466:OOB786485 OWU786466:OXX786485 PGQ786466:PHT786485 PQM786466:PRP786485 QAI786466:QBL786485 QKE786466:QLH786485 QUA786466:QVD786485 RDW786466:REZ786485 RNS786466:ROV786485 RXO786466:RYR786485 SHK786466:SIN786485 SRG786466:SSJ786485 TBC786466:TCF786485 TKY786466:TMB786485 TUU786466:TVX786485 UEQ786466:UFT786485 UOM786466:UPP786485 UYI786466:UZL786485 VIE786466:VJH786485 VSA786466:VTD786485 WBW786466:WCZ786485 WLS786466:WMV786485 WVO786466:WWR786485 F852002:AI852021 JC852002:KF852021 SY852002:UB852021 ACU852002:ADX852021 AMQ852002:ANT852021 AWM852002:AXP852021 BGI852002:BHL852021 BQE852002:BRH852021 CAA852002:CBD852021 CJW852002:CKZ852021 CTS852002:CUV852021 DDO852002:DER852021 DNK852002:DON852021 DXG852002:DYJ852021 EHC852002:EIF852021 EQY852002:ESB852021 FAU852002:FBX852021 FKQ852002:FLT852021 FUM852002:FVP852021 GEI852002:GFL852021 GOE852002:GPH852021 GYA852002:GZD852021 HHW852002:HIZ852021 HRS852002:HSV852021 IBO852002:ICR852021 ILK852002:IMN852021 IVG852002:IWJ852021 JFC852002:JGF852021 JOY852002:JQB852021 JYU852002:JZX852021 KIQ852002:KJT852021 KSM852002:KTP852021 LCI852002:LDL852021 LME852002:LNH852021 LWA852002:LXD852021 MFW852002:MGZ852021 MPS852002:MQV852021 MZO852002:NAR852021 NJK852002:NKN852021 NTG852002:NUJ852021 ODC852002:OEF852021 OMY852002:OOB852021 OWU852002:OXX852021 PGQ852002:PHT852021 PQM852002:PRP852021 QAI852002:QBL852021 QKE852002:QLH852021 QUA852002:QVD852021 RDW852002:REZ852021 RNS852002:ROV852021 RXO852002:RYR852021 SHK852002:SIN852021 SRG852002:SSJ852021 TBC852002:TCF852021 TKY852002:TMB852021 TUU852002:TVX852021 UEQ852002:UFT852021 UOM852002:UPP852021 UYI852002:UZL852021 VIE852002:VJH852021 VSA852002:VTD852021 WBW852002:WCZ852021 WLS852002:WMV852021 WVO852002:WWR852021 F917538:AI917557 JC917538:KF917557 SY917538:UB917557 ACU917538:ADX917557 AMQ917538:ANT917557 AWM917538:AXP917557 BGI917538:BHL917557 BQE917538:BRH917557 CAA917538:CBD917557 CJW917538:CKZ917557 CTS917538:CUV917557 DDO917538:DER917557 DNK917538:DON917557 DXG917538:DYJ917557 EHC917538:EIF917557 EQY917538:ESB917557 FAU917538:FBX917557 FKQ917538:FLT917557 FUM917538:FVP917557 GEI917538:GFL917557 GOE917538:GPH917557 GYA917538:GZD917557 HHW917538:HIZ917557 HRS917538:HSV917557 IBO917538:ICR917557 ILK917538:IMN917557 IVG917538:IWJ917557 JFC917538:JGF917557 JOY917538:JQB917557 JYU917538:JZX917557 KIQ917538:KJT917557 KSM917538:KTP917557 LCI917538:LDL917557 LME917538:LNH917557 LWA917538:LXD917557 MFW917538:MGZ917557 MPS917538:MQV917557 MZO917538:NAR917557 NJK917538:NKN917557 NTG917538:NUJ917557 ODC917538:OEF917557 OMY917538:OOB917557 OWU917538:OXX917557 PGQ917538:PHT917557 PQM917538:PRP917557 QAI917538:QBL917557 QKE917538:QLH917557 QUA917538:QVD917557 RDW917538:REZ917557 RNS917538:ROV917557 RXO917538:RYR917557 SHK917538:SIN917557 SRG917538:SSJ917557 TBC917538:TCF917557 TKY917538:TMB917557 TUU917538:TVX917557 UEQ917538:UFT917557 UOM917538:UPP917557 UYI917538:UZL917557 VIE917538:VJH917557 VSA917538:VTD917557 WBW917538:WCZ917557 WLS917538:WMV917557 WVO917538:WWR917557 F983074:AI983093 JC983074:KF983093 SY983074:UB983093 ACU983074:ADX983093 AMQ983074:ANT983093 AWM983074:AXP983093 BGI983074:BHL983093 BQE983074:BRH983093 CAA983074:CBD983093 CJW983074:CKZ983093 CTS983074:CUV983093 DDO983074:DER983093 DNK983074:DON983093 DXG983074:DYJ983093 EHC983074:EIF983093 EQY983074:ESB983093 FAU983074:FBX983093 FKQ983074:FLT983093 FUM983074:FVP983093 GEI983074:GFL983093 GOE983074:GPH983093 GYA983074:GZD983093 HHW983074:HIZ983093 HRS983074:HSV983093 IBO983074:ICR983093 ILK983074:IMN983093 IVG983074:IWJ983093 JFC983074:JGF983093 JOY983074:JQB983093 JYU983074:JZX983093 KIQ983074:KJT983093 KSM983074:KTP983093 LCI983074:LDL983093 LME983074:LNH983093 LWA983074:LXD983093 MFW983074:MGZ983093 MPS983074:MQV983093 MZO983074:NAR983093 NJK983074:NKN983093 NTG983074:NUJ983093 ODC983074:OEF983093 OMY983074:OOB983093 OWU983074:OXX983093 PGQ983074:PHT983093 PQM983074:PRP983093 QAI983074:QBL983093 QKE983074:QLH983093 QUA983074:QVD983093 RDW983074:REZ983093 RNS983074:ROV983093 RXO983074:RYR983093 SHK983074:SIN983093 SRG983074:SSJ983093 TBC983074:TCF983093 TKY983074:TMB983093 TUU983074:TVX983093 UEQ983074:UFT983093 UOM983074:UPP983093 UYI983074:UZL983093 VIE983074:VJH983093 VSA983074:VTD983093 WBW983074:WCZ983093 WLS983074:WMV983093 WVO983074:WWR983093 WVO37:WWR61 JC68:KF70 SY68:UB70 ACU68:ADX70 AMQ68:ANT70 AWM68:AXP70 BGI68:BHL70 BQE68:BRH70 CAA68:CBD70 CJW68:CKZ70 CTS68:CUV70 DDO68:DER70 DNK68:DON70 DXG68:DYJ70 EHC68:EIF70 EQY68:ESB70 FAU68:FBX70 FKQ68:FLT70 FUM68:FVP70 GEI68:GFL70 GOE68:GPH70 GYA68:GZD70 HHW68:HIZ70 HRS68:HSV70 IBO68:ICR70 ILK68:IMN70 IVG68:IWJ70 JFC68:JGF70 JOY68:JQB70 JYU68:JZX70 KIQ68:KJT70 KSM68:KTP70 LCI68:LDL70 LME68:LNH70 LWA68:LXD70 MFW68:MGZ70 MPS68:MQV70 MZO68:NAR70 NJK68:NKN70 NTG68:NUJ70 ODC68:OEF70 OMY68:OOB70 OWU68:OXX70 PGQ68:PHT70 PQM68:PRP70 QAI68:QBL70 QKE68:QLH70 QUA68:QVD70 RDW68:REZ70 RNS68:ROV70 RXO68:RYR70 SHK68:SIN70 SRG68:SSJ70 TBC68:TCF70 TKY68:TMB70 TUU68:TVX70 UEQ68:UFT70 UOM68:UPP70 UYI68:UZL70 VIE68:VJH70 VSA68:VTD70 WBW68:WCZ70 WLS68:WMV70 WVO68:WWR70 F65596:AI65598 JC65596:KF65598 SY65596:UB65598 ACU65596:ADX65598 AMQ65596:ANT65598 AWM65596:AXP65598 BGI65596:BHL65598 BQE65596:BRH65598 CAA65596:CBD65598 CJW65596:CKZ65598 CTS65596:CUV65598 DDO65596:DER65598 DNK65596:DON65598 DXG65596:DYJ65598 EHC65596:EIF65598 EQY65596:ESB65598 FAU65596:FBX65598 FKQ65596:FLT65598 FUM65596:FVP65598 GEI65596:GFL65598 GOE65596:GPH65598 GYA65596:GZD65598 HHW65596:HIZ65598 HRS65596:HSV65598 IBO65596:ICR65598 ILK65596:IMN65598 IVG65596:IWJ65598 JFC65596:JGF65598 JOY65596:JQB65598 JYU65596:JZX65598 KIQ65596:KJT65598 KSM65596:KTP65598 LCI65596:LDL65598 LME65596:LNH65598 LWA65596:LXD65598 MFW65596:MGZ65598 MPS65596:MQV65598 MZO65596:NAR65598 NJK65596:NKN65598 NTG65596:NUJ65598 ODC65596:OEF65598 OMY65596:OOB65598 OWU65596:OXX65598 PGQ65596:PHT65598 PQM65596:PRP65598 QAI65596:QBL65598 QKE65596:QLH65598 QUA65596:QVD65598 RDW65596:REZ65598 RNS65596:ROV65598 RXO65596:RYR65598 SHK65596:SIN65598 SRG65596:SSJ65598 TBC65596:TCF65598 TKY65596:TMB65598 TUU65596:TVX65598 UEQ65596:UFT65598 UOM65596:UPP65598 UYI65596:UZL65598 VIE65596:VJH65598 VSA65596:VTD65598 WBW65596:WCZ65598 WLS65596:WMV65598 WVO65596:WWR65598 F131132:AI131134 JC131132:KF131134 SY131132:UB131134 ACU131132:ADX131134 AMQ131132:ANT131134 AWM131132:AXP131134 BGI131132:BHL131134 BQE131132:BRH131134 CAA131132:CBD131134 CJW131132:CKZ131134 CTS131132:CUV131134 DDO131132:DER131134 DNK131132:DON131134 DXG131132:DYJ131134 EHC131132:EIF131134 EQY131132:ESB131134 FAU131132:FBX131134 FKQ131132:FLT131134 FUM131132:FVP131134 GEI131132:GFL131134 GOE131132:GPH131134 GYA131132:GZD131134 HHW131132:HIZ131134 HRS131132:HSV131134 IBO131132:ICR131134 ILK131132:IMN131134 IVG131132:IWJ131134 JFC131132:JGF131134 JOY131132:JQB131134 JYU131132:JZX131134 KIQ131132:KJT131134 KSM131132:KTP131134 LCI131132:LDL131134 LME131132:LNH131134 LWA131132:LXD131134 MFW131132:MGZ131134 MPS131132:MQV131134 MZO131132:NAR131134 NJK131132:NKN131134 NTG131132:NUJ131134 ODC131132:OEF131134 OMY131132:OOB131134 OWU131132:OXX131134 PGQ131132:PHT131134 PQM131132:PRP131134 QAI131132:QBL131134 QKE131132:QLH131134 QUA131132:QVD131134 RDW131132:REZ131134 RNS131132:ROV131134 RXO131132:RYR131134 SHK131132:SIN131134 SRG131132:SSJ131134 TBC131132:TCF131134 TKY131132:TMB131134 TUU131132:TVX131134 UEQ131132:UFT131134 UOM131132:UPP131134 UYI131132:UZL131134 VIE131132:VJH131134 VSA131132:VTD131134 WBW131132:WCZ131134 WLS131132:WMV131134 WVO131132:WWR131134 F196668:AI196670 JC196668:KF196670 SY196668:UB196670 ACU196668:ADX196670 AMQ196668:ANT196670 AWM196668:AXP196670 BGI196668:BHL196670 BQE196668:BRH196670 CAA196668:CBD196670 CJW196668:CKZ196670 CTS196668:CUV196670 DDO196668:DER196670 DNK196668:DON196670 DXG196668:DYJ196670 EHC196668:EIF196670 EQY196668:ESB196670 FAU196668:FBX196670 FKQ196668:FLT196670 FUM196668:FVP196670 GEI196668:GFL196670 GOE196668:GPH196670 GYA196668:GZD196670 HHW196668:HIZ196670 HRS196668:HSV196670 IBO196668:ICR196670 ILK196668:IMN196670 IVG196668:IWJ196670 JFC196668:JGF196670 JOY196668:JQB196670 JYU196668:JZX196670 KIQ196668:KJT196670 KSM196668:KTP196670 LCI196668:LDL196670 LME196668:LNH196670 LWA196668:LXD196670 MFW196668:MGZ196670 MPS196668:MQV196670 MZO196668:NAR196670 NJK196668:NKN196670 NTG196668:NUJ196670 ODC196668:OEF196670 OMY196668:OOB196670 OWU196668:OXX196670 PGQ196668:PHT196670 PQM196668:PRP196670 QAI196668:QBL196670 QKE196668:QLH196670 QUA196668:QVD196670 RDW196668:REZ196670 RNS196668:ROV196670 RXO196668:RYR196670 SHK196668:SIN196670 SRG196668:SSJ196670 TBC196668:TCF196670 TKY196668:TMB196670 TUU196668:TVX196670 UEQ196668:UFT196670 UOM196668:UPP196670 UYI196668:UZL196670 VIE196668:VJH196670 VSA196668:VTD196670 WBW196668:WCZ196670 WLS196668:WMV196670 WVO196668:WWR196670 F262204:AI262206 JC262204:KF262206 SY262204:UB262206 ACU262204:ADX262206 AMQ262204:ANT262206 AWM262204:AXP262206 BGI262204:BHL262206 BQE262204:BRH262206 CAA262204:CBD262206 CJW262204:CKZ262206 CTS262204:CUV262206 DDO262204:DER262206 DNK262204:DON262206 DXG262204:DYJ262206 EHC262204:EIF262206 EQY262204:ESB262206 FAU262204:FBX262206 FKQ262204:FLT262206 FUM262204:FVP262206 GEI262204:GFL262206 GOE262204:GPH262206 GYA262204:GZD262206 HHW262204:HIZ262206 HRS262204:HSV262206 IBO262204:ICR262206 ILK262204:IMN262206 IVG262204:IWJ262206 JFC262204:JGF262206 JOY262204:JQB262206 JYU262204:JZX262206 KIQ262204:KJT262206 KSM262204:KTP262206 LCI262204:LDL262206 LME262204:LNH262206 LWA262204:LXD262206 MFW262204:MGZ262206 MPS262204:MQV262206 MZO262204:NAR262206 NJK262204:NKN262206 NTG262204:NUJ262206 ODC262204:OEF262206 OMY262204:OOB262206 OWU262204:OXX262206 PGQ262204:PHT262206 PQM262204:PRP262206 QAI262204:QBL262206 QKE262204:QLH262206 QUA262204:QVD262206 RDW262204:REZ262206 RNS262204:ROV262206 RXO262204:RYR262206 SHK262204:SIN262206 SRG262204:SSJ262206 TBC262204:TCF262206 TKY262204:TMB262206 TUU262204:TVX262206 UEQ262204:UFT262206 UOM262204:UPP262206 UYI262204:UZL262206 VIE262204:VJH262206 VSA262204:VTD262206 WBW262204:WCZ262206 WLS262204:WMV262206 WVO262204:WWR262206 F327740:AI327742 JC327740:KF327742 SY327740:UB327742 ACU327740:ADX327742 AMQ327740:ANT327742 AWM327740:AXP327742 BGI327740:BHL327742 BQE327740:BRH327742 CAA327740:CBD327742 CJW327740:CKZ327742 CTS327740:CUV327742 DDO327740:DER327742 DNK327740:DON327742 DXG327740:DYJ327742 EHC327740:EIF327742 EQY327740:ESB327742 FAU327740:FBX327742 FKQ327740:FLT327742 FUM327740:FVP327742 GEI327740:GFL327742 GOE327740:GPH327742 GYA327740:GZD327742 HHW327740:HIZ327742 HRS327740:HSV327742 IBO327740:ICR327742 ILK327740:IMN327742 IVG327740:IWJ327742 JFC327740:JGF327742 JOY327740:JQB327742 JYU327740:JZX327742 KIQ327740:KJT327742 KSM327740:KTP327742 LCI327740:LDL327742 LME327740:LNH327742 LWA327740:LXD327742 MFW327740:MGZ327742 MPS327740:MQV327742 MZO327740:NAR327742 NJK327740:NKN327742 NTG327740:NUJ327742 ODC327740:OEF327742 OMY327740:OOB327742 OWU327740:OXX327742 PGQ327740:PHT327742 PQM327740:PRP327742 QAI327740:QBL327742 QKE327740:QLH327742 QUA327740:QVD327742 RDW327740:REZ327742 RNS327740:ROV327742 RXO327740:RYR327742 SHK327740:SIN327742 SRG327740:SSJ327742 TBC327740:TCF327742 TKY327740:TMB327742 TUU327740:TVX327742 UEQ327740:UFT327742 UOM327740:UPP327742 UYI327740:UZL327742 VIE327740:VJH327742 VSA327740:VTD327742 WBW327740:WCZ327742 WLS327740:WMV327742 WVO327740:WWR327742 F393276:AI393278 JC393276:KF393278 SY393276:UB393278 ACU393276:ADX393278 AMQ393276:ANT393278 AWM393276:AXP393278 BGI393276:BHL393278 BQE393276:BRH393278 CAA393276:CBD393278 CJW393276:CKZ393278 CTS393276:CUV393278 DDO393276:DER393278 DNK393276:DON393278 DXG393276:DYJ393278 EHC393276:EIF393278 EQY393276:ESB393278 FAU393276:FBX393278 FKQ393276:FLT393278 FUM393276:FVP393278 GEI393276:GFL393278 GOE393276:GPH393278 GYA393276:GZD393278 HHW393276:HIZ393278 HRS393276:HSV393278 IBO393276:ICR393278 ILK393276:IMN393278 IVG393276:IWJ393278 JFC393276:JGF393278 JOY393276:JQB393278 JYU393276:JZX393278 KIQ393276:KJT393278 KSM393276:KTP393278 LCI393276:LDL393278 LME393276:LNH393278 LWA393276:LXD393278 MFW393276:MGZ393278 MPS393276:MQV393278 MZO393276:NAR393278 NJK393276:NKN393278 NTG393276:NUJ393278 ODC393276:OEF393278 OMY393276:OOB393278 OWU393276:OXX393278 PGQ393276:PHT393278 PQM393276:PRP393278 QAI393276:QBL393278 QKE393276:QLH393278 QUA393276:QVD393278 RDW393276:REZ393278 RNS393276:ROV393278 RXO393276:RYR393278 SHK393276:SIN393278 SRG393276:SSJ393278 TBC393276:TCF393278 TKY393276:TMB393278 TUU393276:TVX393278 UEQ393276:UFT393278 UOM393276:UPP393278 UYI393276:UZL393278 VIE393276:VJH393278 VSA393276:VTD393278 WBW393276:WCZ393278 WLS393276:WMV393278 WVO393276:WWR393278 F458812:AI458814 JC458812:KF458814 SY458812:UB458814 ACU458812:ADX458814 AMQ458812:ANT458814 AWM458812:AXP458814 BGI458812:BHL458814 BQE458812:BRH458814 CAA458812:CBD458814 CJW458812:CKZ458814 CTS458812:CUV458814 DDO458812:DER458814 DNK458812:DON458814 DXG458812:DYJ458814 EHC458812:EIF458814 EQY458812:ESB458814 FAU458812:FBX458814 FKQ458812:FLT458814 FUM458812:FVP458814 GEI458812:GFL458814 GOE458812:GPH458814 GYA458812:GZD458814 HHW458812:HIZ458814 HRS458812:HSV458814 IBO458812:ICR458814 ILK458812:IMN458814 IVG458812:IWJ458814 JFC458812:JGF458814 JOY458812:JQB458814 JYU458812:JZX458814 KIQ458812:KJT458814 KSM458812:KTP458814 LCI458812:LDL458814 LME458812:LNH458814 LWA458812:LXD458814 MFW458812:MGZ458814 MPS458812:MQV458814 MZO458812:NAR458814 NJK458812:NKN458814 NTG458812:NUJ458814 ODC458812:OEF458814 OMY458812:OOB458814 OWU458812:OXX458814 PGQ458812:PHT458814 PQM458812:PRP458814 QAI458812:QBL458814 QKE458812:QLH458814 QUA458812:QVD458814 RDW458812:REZ458814 RNS458812:ROV458814 RXO458812:RYR458814 SHK458812:SIN458814 SRG458812:SSJ458814 TBC458812:TCF458814 TKY458812:TMB458814 TUU458812:TVX458814 UEQ458812:UFT458814 UOM458812:UPP458814 UYI458812:UZL458814 VIE458812:VJH458814 VSA458812:VTD458814 WBW458812:WCZ458814 WLS458812:WMV458814 WVO458812:WWR458814 F524348:AI524350 JC524348:KF524350 SY524348:UB524350 ACU524348:ADX524350 AMQ524348:ANT524350 AWM524348:AXP524350 BGI524348:BHL524350 BQE524348:BRH524350 CAA524348:CBD524350 CJW524348:CKZ524350 CTS524348:CUV524350 DDO524348:DER524350 DNK524348:DON524350 DXG524348:DYJ524350 EHC524348:EIF524350 EQY524348:ESB524350 FAU524348:FBX524350 FKQ524348:FLT524350 FUM524348:FVP524350 GEI524348:GFL524350 GOE524348:GPH524350 GYA524348:GZD524350 HHW524348:HIZ524350 HRS524348:HSV524350 IBO524348:ICR524350 ILK524348:IMN524350 IVG524348:IWJ524350 JFC524348:JGF524350 JOY524348:JQB524350 JYU524348:JZX524350 KIQ524348:KJT524350 KSM524348:KTP524350 LCI524348:LDL524350 LME524348:LNH524350 LWA524348:LXD524350 MFW524348:MGZ524350 MPS524348:MQV524350 MZO524348:NAR524350 NJK524348:NKN524350 NTG524348:NUJ524350 ODC524348:OEF524350 OMY524348:OOB524350 OWU524348:OXX524350 PGQ524348:PHT524350 PQM524348:PRP524350 QAI524348:QBL524350 QKE524348:QLH524350 QUA524348:QVD524350 RDW524348:REZ524350 RNS524348:ROV524350 RXO524348:RYR524350 SHK524348:SIN524350 SRG524348:SSJ524350 TBC524348:TCF524350 TKY524348:TMB524350 TUU524348:TVX524350 UEQ524348:UFT524350 UOM524348:UPP524350 UYI524348:UZL524350 VIE524348:VJH524350 VSA524348:VTD524350 WBW524348:WCZ524350 WLS524348:WMV524350 WVO524348:WWR524350 F589884:AI589886 JC589884:KF589886 SY589884:UB589886 ACU589884:ADX589886 AMQ589884:ANT589886 AWM589884:AXP589886 BGI589884:BHL589886 BQE589884:BRH589886 CAA589884:CBD589886 CJW589884:CKZ589886 CTS589884:CUV589886 DDO589884:DER589886 DNK589884:DON589886 DXG589884:DYJ589886 EHC589884:EIF589886 EQY589884:ESB589886 FAU589884:FBX589886 FKQ589884:FLT589886 FUM589884:FVP589886 GEI589884:GFL589886 GOE589884:GPH589886 GYA589884:GZD589886 HHW589884:HIZ589886 HRS589884:HSV589886 IBO589884:ICR589886 ILK589884:IMN589886 IVG589884:IWJ589886 JFC589884:JGF589886 JOY589884:JQB589886 JYU589884:JZX589886 KIQ589884:KJT589886 KSM589884:KTP589886 LCI589884:LDL589886 LME589884:LNH589886 LWA589884:LXD589886 MFW589884:MGZ589886 MPS589884:MQV589886 MZO589884:NAR589886 NJK589884:NKN589886 NTG589884:NUJ589886 ODC589884:OEF589886 OMY589884:OOB589886 OWU589884:OXX589886 PGQ589884:PHT589886 PQM589884:PRP589886 QAI589884:QBL589886 QKE589884:QLH589886 QUA589884:QVD589886 RDW589884:REZ589886 RNS589884:ROV589886 RXO589884:RYR589886 SHK589884:SIN589886 SRG589884:SSJ589886 TBC589884:TCF589886 TKY589884:TMB589886 TUU589884:TVX589886 UEQ589884:UFT589886 UOM589884:UPP589886 UYI589884:UZL589886 VIE589884:VJH589886 VSA589884:VTD589886 WBW589884:WCZ589886 WLS589884:WMV589886 WVO589884:WWR589886 F655420:AI655422 JC655420:KF655422 SY655420:UB655422 ACU655420:ADX655422 AMQ655420:ANT655422 AWM655420:AXP655422 BGI655420:BHL655422 BQE655420:BRH655422 CAA655420:CBD655422 CJW655420:CKZ655422 CTS655420:CUV655422 DDO655420:DER655422 DNK655420:DON655422 DXG655420:DYJ655422 EHC655420:EIF655422 EQY655420:ESB655422 FAU655420:FBX655422 FKQ655420:FLT655422 FUM655420:FVP655422 GEI655420:GFL655422 GOE655420:GPH655422 GYA655420:GZD655422 HHW655420:HIZ655422 HRS655420:HSV655422 IBO655420:ICR655422 ILK655420:IMN655422 IVG655420:IWJ655422 JFC655420:JGF655422 JOY655420:JQB655422 JYU655420:JZX655422 KIQ655420:KJT655422 KSM655420:KTP655422 LCI655420:LDL655422 LME655420:LNH655422 LWA655420:LXD655422 MFW655420:MGZ655422 MPS655420:MQV655422 MZO655420:NAR655422 NJK655420:NKN655422 NTG655420:NUJ655422 ODC655420:OEF655422 OMY655420:OOB655422 OWU655420:OXX655422 PGQ655420:PHT655422 PQM655420:PRP655422 QAI655420:QBL655422 QKE655420:QLH655422 QUA655420:QVD655422 RDW655420:REZ655422 RNS655420:ROV655422 RXO655420:RYR655422 SHK655420:SIN655422 SRG655420:SSJ655422 TBC655420:TCF655422 TKY655420:TMB655422 TUU655420:TVX655422 UEQ655420:UFT655422 UOM655420:UPP655422 UYI655420:UZL655422 VIE655420:VJH655422 VSA655420:VTD655422 WBW655420:WCZ655422 WLS655420:WMV655422 WVO655420:WWR655422 F720956:AI720958 JC720956:KF720958 SY720956:UB720958 ACU720956:ADX720958 AMQ720956:ANT720958 AWM720956:AXP720958 BGI720956:BHL720958 BQE720956:BRH720958 CAA720956:CBD720958 CJW720956:CKZ720958 CTS720956:CUV720958 DDO720956:DER720958 DNK720956:DON720958 DXG720956:DYJ720958 EHC720956:EIF720958 EQY720956:ESB720958 FAU720956:FBX720958 FKQ720956:FLT720958 FUM720956:FVP720958 GEI720956:GFL720958 GOE720956:GPH720958 GYA720956:GZD720958 HHW720956:HIZ720958 HRS720956:HSV720958 IBO720956:ICR720958 ILK720956:IMN720958 IVG720956:IWJ720958 JFC720956:JGF720958 JOY720956:JQB720958 JYU720956:JZX720958 KIQ720956:KJT720958 KSM720956:KTP720958 LCI720956:LDL720958 LME720956:LNH720958 LWA720956:LXD720958 MFW720956:MGZ720958 MPS720956:MQV720958 MZO720956:NAR720958 NJK720956:NKN720958 NTG720956:NUJ720958 ODC720956:OEF720958 OMY720956:OOB720958 OWU720956:OXX720958 PGQ720956:PHT720958 PQM720956:PRP720958 QAI720956:QBL720958 QKE720956:QLH720958 QUA720956:QVD720958 RDW720956:REZ720958 RNS720956:ROV720958 RXO720956:RYR720958 SHK720956:SIN720958 SRG720956:SSJ720958 TBC720956:TCF720958 TKY720956:TMB720958 TUU720956:TVX720958 UEQ720956:UFT720958 UOM720956:UPP720958 UYI720956:UZL720958 VIE720956:VJH720958 VSA720956:VTD720958 WBW720956:WCZ720958 WLS720956:WMV720958 WVO720956:WWR720958 F786492:AI786494 JC786492:KF786494 SY786492:UB786494 ACU786492:ADX786494 AMQ786492:ANT786494 AWM786492:AXP786494 BGI786492:BHL786494 BQE786492:BRH786494 CAA786492:CBD786494 CJW786492:CKZ786494 CTS786492:CUV786494 DDO786492:DER786494 DNK786492:DON786494 DXG786492:DYJ786494 EHC786492:EIF786494 EQY786492:ESB786494 FAU786492:FBX786494 FKQ786492:FLT786494 FUM786492:FVP786494 GEI786492:GFL786494 GOE786492:GPH786494 GYA786492:GZD786494 HHW786492:HIZ786494 HRS786492:HSV786494 IBO786492:ICR786494 ILK786492:IMN786494 IVG786492:IWJ786494 JFC786492:JGF786494 JOY786492:JQB786494 JYU786492:JZX786494 KIQ786492:KJT786494 KSM786492:KTP786494 LCI786492:LDL786494 LME786492:LNH786494 LWA786492:LXD786494 MFW786492:MGZ786494 MPS786492:MQV786494 MZO786492:NAR786494 NJK786492:NKN786494 NTG786492:NUJ786494 ODC786492:OEF786494 OMY786492:OOB786494 OWU786492:OXX786494 PGQ786492:PHT786494 PQM786492:PRP786494 QAI786492:QBL786494 QKE786492:QLH786494 QUA786492:QVD786494 RDW786492:REZ786494 RNS786492:ROV786494 RXO786492:RYR786494 SHK786492:SIN786494 SRG786492:SSJ786494 TBC786492:TCF786494 TKY786492:TMB786494 TUU786492:TVX786494 UEQ786492:UFT786494 UOM786492:UPP786494 UYI786492:UZL786494 VIE786492:VJH786494 VSA786492:VTD786494 WBW786492:WCZ786494 WLS786492:WMV786494 WVO786492:WWR786494 F852028:AI852030 JC852028:KF852030 SY852028:UB852030 ACU852028:ADX852030 AMQ852028:ANT852030 AWM852028:AXP852030 BGI852028:BHL852030 BQE852028:BRH852030 CAA852028:CBD852030 CJW852028:CKZ852030 CTS852028:CUV852030 DDO852028:DER852030 DNK852028:DON852030 DXG852028:DYJ852030 EHC852028:EIF852030 EQY852028:ESB852030 FAU852028:FBX852030 FKQ852028:FLT852030 FUM852028:FVP852030 GEI852028:GFL852030 GOE852028:GPH852030 GYA852028:GZD852030 HHW852028:HIZ852030 HRS852028:HSV852030 IBO852028:ICR852030 ILK852028:IMN852030 IVG852028:IWJ852030 JFC852028:JGF852030 JOY852028:JQB852030 JYU852028:JZX852030 KIQ852028:KJT852030 KSM852028:KTP852030 LCI852028:LDL852030 LME852028:LNH852030 LWA852028:LXD852030 MFW852028:MGZ852030 MPS852028:MQV852030 MZO852028:NAR852030 NJK852028:NKN852030 NTG852028:NUJ852030 ODC852028:OEF852030 OMY852028:OOB852030 OWU852028:OXX852030 PGQ852028:PHT852030 PQM852028:PRP852030 QAI852028:QBL852030 QKE852028:QLH852030 QUA852028:QVD852030 RDW852028:REZ852030 RNS852028:ROV852030 RXO852028:RYR852030 SHK852028:SIN852030 SRG852028:SSJ852030 TBC852028:TCF852030 TKY852028:TMB852030 TUU852028:TVX852030 UEQ852028:UFT852030 UOM852028:UPP852030 UYI852028:UZL852030 VIE852028:VJH852030 VSA852028:VTD852030 WBW852028:WCZ852030 WLS852028:WMV852030 WVO852028:WWR852030 F917564:AI917566 JC917564:KF917566 SY917564:UB917566 ACU917564:ADX917566 AMQ917564:ANT917566 AWM917564:AXP917566 BGI917564:BHL917566 BQE917564:BRH917566 CAA917564:CBD917566 CJW917564:CKZ917566 CTS917564:CUV917566 DDO917564:DER917566 DNK917564:DON917566 DXG917564:DYJ917566 EHC917564:EIF917566 EQY917564:ESB917566 FAU917564:FBX917566 FKQ917564:FLT917566 FUM917564:FVP917566 GEI917564:GFL917566 GOE917564:GPH917566 GYA917564:GZD917566 HHW917564:HIZ917566 HRS917564:HSV917566 IBO917564:ICR917566 ILK917564:IMN917566 IVG917564:IWJ917566 JFC917564:JGF917566 JOY917564:JQB917566 JYU917564:JZX917566 KIQ917564:KJT917566 KSM917564:KTP917566 LCI917564:LDL917566 LME917564:LNH917566 LWA917564:LXD917566 MFW917564:MGZ917566 MPS917564:MQV917566 MZO917564:NAR917566 NJK917564:NKN917566 NTG917564:NUJ917566 ODC917564:OEF917566 OMY917564:OOB917566 OWU917564:OXX917566 PGQ917564:PHT917566 PQM917564:PRP917566 QAI917564:QBL917566 QKE917564:QLH917566 QUA917564:QVD917566 RDW917564:REZ917566 RNS917564:ROV917566 RXO917564:RYR917566 SHK917564:SIN917566 SRG917564:SSJ917566 TBC917564:TCF917566 TKY917564:TMB917566 TUU917564:TVX917566 UEQ917564:UFT917566 UOM917564:UPP917566 UYI917564:UZL917566 VIE917564:VJH917566 VSA917564:VTD917566 WBW917564:WCZ917566 WLS917564:WMV917566 WVO917564:WWR917566 F983100:AI983102 JC983100:KF983102 SY983100:UB983102 ACU983100:ADX983102 AMQ983100:ANT983102 AWM983100:AXP983102 BGI983100:BHL983102 BQE983100:BRH983102 CAA983100:CBD983102 CJW983100:CKZ983102 CTS983100:CUV983102 DDO983100:DER983102 DNK983100:DON983102 DXG983100:DYJ983102 EHC983100:EIF983102 EQY983100:ESB983102 FAU983100:FBX983102 FKQ983100:FLT983102 FUM983100:FVP983102 GEI983100:GFL983102 GOE983100:GPH983102 GYA983100:GZD983102 HHW983100:HIZ983102 HRS983100:HSV983102 IBO983100:ICR983102 ILK983100:IMN983102 IVG983100:IWJ983102 JFC983100:JGF983102 JOY983100:JQB983102 JYU983100:JZX983102 KIQ983100:KJT983102 KSM983100:KTP983102 LCI983100:LDL983102 LME983100:LNH983102 LWA983100:LXD983102 MFW983100:MGZ983102 MPS983100:MQV983102 MZO983100:NAR983102 NJK983100:NKN983102 NTG983100:NUJ983102 ODC983100:OEF983102 OMY983100:OOB983102 OWU983100:OXX983102 PGQ983100:PHT983102 PQM983100:PRP983102 QAI983100:QBL983102 QKE983100:QLH983102 QUA983100:QVD983102 RDW983100:REZ983102 RNS983100:ROV983102 RXO983100:RYR983102 SHK983100:SIN983102 SRG983100:SSJ983102 TBC983100:TCF983102 TKY983100:TMB983102 TUU983100:TVX983102 UEQ983100:UFT983102 UOM983100:UPP983102 UYI983100:UZL983102 VIE983100:VJH983102 VSA983100:VTD983102 WBW983100:WCZ983102 WLS983100:WMV983102 WVO983100:WWR983102 F65606:AI65607 JC65606:KF65607 SY65606:UB65607 ACU65606:ADX65607 AMQ65606:ANT65607 AWM65606:AXP65607 BGI65606:BHL65607 BQE65606:BRH65607 CAA65606:CBD65607 CJW65606:CKZ65607 CTS65606:CUV65607 DDO65606:DER65607 DNK65606:DON65607 DXG65606:DYJ65607 EHC65606:EIF65607 EQY65606:ESB65607 FAU65606:FBX65607 FKQ65606:FLT65607 FUM65606:FVP65607 GEI65606:GFL65607 GOE65606:GPH65607 GYA65606:GZD65607 HHW65606:HIZ65607 HRS65606:HSV65607 IBO65606:ICR65607 ILK65606:IMN65607 IVG65606:IWJ65607 JFC65606:JGF65607 JOY65606:JQB65607 JYU65606:JZX65607 KIQ65606:KJT65607 KSM65606:KTP65607 LCI65606:LDL65607 LME65606:LNH65607 LWA65606:LXD65607 MFW65606:MGZ65607 MPS65606:MQV65607 MZO65606:NAR65607 NJK65606:NKN65607 NTG65606:NUJ65607 ODC65606:OEF65607 OMY65606:OOB65607 OWU65606:OXX65607 PGQ65606:PHT65607 PQM65606:PRP65607 QAI65606:QBL65607 QKE65606:QLH65607 QUA65606:QVD65607 RDW65606:REZ65607 RNS65606:ROV65607 RXO65606:RYR65607 SHK65606:SIN65607 SRG65606:SSJ65607 TBC65606:TCF65607 TKY65606:TMB65607 TUU65606:TVX65607 UEQ65606:UFT65607 UOM65606:UPP65607 UYI65606:UZL65607 VIE65606:VJH65607 VSA65606:VTD65607 WBW65606:WCZ65607 WLS65606:WMV65607 WVO65606:WWR65607 F131142:AI131143 JC131142:KF131143 SY131142:UB131143 ACU131142:ADX131143 AMQ131142:ANT131143 AWM131142:AXP131143 BGI131142:BHL131143 BQE131142:BRH131143 CAA131142:CBD131143 CJW131142:CKZ131143 CTS131142:CUV131143 DDO131142:DER131143 DNK131142:DON131143 DXG131142:DYJ131143 EHC131142:EIF131143 EQY131142:ESB131143 FAU131142:FBX131143 FKQ131142:FLT131143 FUM131142:FVP131143 GEI131142:GFL131143 GOE131142:GPH131143 GYA131142:GZD131143 HHW131142:HIZ131143 HRS131142:HSV131143 IBO131142:ICR131143 ILK131142:IMN131143 IVG131142:IWJ131143 JFC131142:JGF131143 JOY131142:JQB131143 JYU131142:JZX131143 KIQ131142:KJT131143 KSM131142:KTP131143 LCI131142:LDL131143 LME131142:LNH131143 LWA131142:LXD131143 MFW131142:MGZ131143 MPS131142:MQV131143 MZO131142:NAR131143 NJK131142:NKN131143 NTG131142:NUJ131143 ODC131142:OEF131143 OMY131142:OOB131143 OWU131142:OXX131143 PGQ131142:PHT131143 PQM131142:PRP131143 QAI131142:QBL131143 QKE131142:QLH131143 QUA131142:QVD131143 RDW131142:REZ131143 RNS131142:ROV131143 RXO131142:RYR131143 SHK131142:SIN131143 SRG131142:SSJ131143 TBC131142:TCF131143 TKY131142:TMB131143 TUU131142:TVX131143 UEQ131142:UFT131143 UOM131142:UPP131143 UYI131142:UZL131143 VIE131142:VJH131143 VSA131142:VTD131143 WBW131142:WCZ131143 WLS131142:WMV131143 WVO131142:WWR131143 F196678:AI196679 JC196678:KF196679 SY196678:UB196679 ACU196678:ADX196679 AMQ196678:ANT196679 AWM196678:AXP196679 BGI196678:BHL196679 BQE196678:BRH196679 CAA196678:CBD196679 CJW196678:CKZ196679 CTS196678:CUV196679 DDO196678:DER196679 DNK196678:DON196679 DXG196678:DYJ196679 EHC196678:EIF196679 EQY196678:ESB196679 FAU196678:FBX196679 FKQ196678:FLT196679 FUM196678:FVP196679 GEI196678:GFL196679 GOE196678:GPH196679 GYA196678:GZD196679 HHW196678:HIZ196679 HRS196678:HSV196679 IBO196678:ICR196679 ILK196678:IMN196679 IVG196678:IWJ196679 JFC196678:JGF196679 JOY196678:JQB196679 JYU196678:JZX196679 KIQ196678:KJT196679 KSM196678:KTP196679 LCI196678:LDL196679 LME196678:LNH196679 LWA196678:LXD196679 MFW196678:MGZ196679 MPS196678:MQV196679 MZO196678:NAR196679 NJK196678:NKN196679 NTG196678:NUJ196679 ODC196678:OEF196679 OMY196678:OOB196679 OWU196678:OXX196679 PGQ196678:PHT196679 PQM196678:PRP196679 QAI196678:QBL196679 QKE196678:QLH196679 QUA196678:QVD196679 RDW196678:REZ196679 RNS196678:ROV196679 RXO196678:RYR196679 SHK196678:SIN196679 SRG196678:SSJ196679 TBC196678:TCF196679 TKY196678:TMB196679 TUU196678:TVX196679 UEQ196678:UFT196679 UOM196678:UPP196679 UYI196678:UZL196679 VIE196678:VJH196679 VSA196678:VTD196679 WBW196678:WCZ196679 WLS196678:WMV196679 WVO196678:WWR196679 F262214:AI262215 JC262214:KF262215 SY262214:UB262215 ACU262214:ADX262215 AMQ262214:ANT262215 AWM262214:AXP262215 BGI262214:BHL262215 BQE262214:BRH262215 CAA262214:CBD262215 CJW262214:CKZ262215 CTS262214:CUV262215 DDO262214:DER262215 DNK262214:DON262215 DXG262214:DYJ262215 EHC262214:EIF262215 EQY262214:ESB262215 FAU262214:FBX262215 FKQ262214:FLT262215 FUM262214:FVP262215 GEI262214:GFL262215 GOE262214:GPH262215 GYA262214:GZD262215 HHW262214:HIZ262215 HRS262214:HSV262215 IBO262214:ICR262215 ILK262214:IMN262215 IVG262214:IWJ262215 JFC262214:JGF262215 JOY262214:JQB262215 JYU262214:JZX262215 KIQ262214:KJT262215 KSM262214:KTP262215 LCI262214:LDL262215 LME262214:LNH262215 LWA262214:LXD262215 MFW262214:MGZ262215 MPS262214:MQV262215 MZO262214:NAR262215 NJK262214:NKN262215 NTG262214:NUJ262215 ODC262214:OEF262215 OMY262214:OOB262215 OWU262214:OXX262215 PGQ262214:PHT262215 PQM262214:PRP262215 QAI262214:QBL262215 QKE262214:QLH262215 QUA262214:QVD262215 RDW262214:REZ262215 RNS262214:ROV262215 RXO262214:RYR262215 SHK262214:SIN262215 SRG262214:SSJ262215 TBC262214:TCF262215 TKY262214:TMB262215 TUU262214:TVX262215 UEQ262214:UFT262215 UOM262214:UPP262215 UYI262214:UZL262215 VIE262214:VJH262215 VSA262214:VTD262215 WBW262214:WCZ262215 WLS262214:WMV262215 WVO262214:WWR262215 F327750:AI327751 JC327750:KF327751 SY327750:UB327751 ACU327750:ADX327751 AMQ327750:ANT327751 AWM327750:AXP327751 BGI327750:BHL327751 BQE327750:BRH327751 CAA327750:CBD327751 CJW327750:CKZ327751 CTS327750:CUV327751 DDO327750:DER327751 DNK327750:DON327751 DXG327750:DYJ327751 EHC327750:EIF327751 EQY327750:ESB327751 FAU327750:FBX327751 FKQ327750:FLT327751 FUM327750:FVP327751 GEI327750:GFL327751 GOE327750:GPH327751 GYA327750:GZD327751 HHW327750:HIZ327751 HRS327750:HSV327751 IBO327750:ICR327751 ILK327750:IMN327751 IVG327750:IWJ327751 JFC327750:JGF327751 JOY327750:JQB327751 JYU327750:JZX327751 KIQ327750:KJT327751 KSM327750:KTP327751 LCI327750:LDL327751 LME327750:LNH327751 LWA327750:LXD327751 MFW327750:MGZ327751 MPS327750:MQV327751 MZO327750:NAR327751 NJK327750:NKN327751 NTG327750:NUJ327751 ODC327750:OEF327751 OMY327750:OOB327751 OWU327750:OXX327751 PGQ327750:PHT327751 PQM327750:PRP327751 QAI327750:QBL327751 QKE327750:QLH327751 QUA327750:QVD327751 RDW327750:REZ327751 RNS327750:ROV327751 RXO327750:RYR327751 SHK327750:SIN327751 SRG327750:SSJ327751 TBC327750:TCF327751 TKY327750:TMB327751 TUU327750:TVX327751 UEQ327750:UFT327751 UOM327750:UPP327751 UYI327750:UZL327751 VIE327750:VJH327751 VSA327750:VTD327751 WBW327750:WCZ327751 WLS327750:WMV327751 WVO327750:WWR327751 F393286:AI393287 JC393286:KF393287 SY393286:UB393287 ACU393286:ADX393287 AMQ393286:ANT393287 AWM393286:AXP393287 BGI393286:BHL393287 BQE393286:BRH393287 CAA393286:CBD393287 CJW393286:CKZ393287 CTS393286:CUV393287 DDO393286:DER393287 DNK393286:DON393287 DXG393286:DYJ393287 EHC393286:EIF393287 EQY393286:ESB393287 FAU393286:FBX393287 FKQ393286:FLT393287 FUM393286:FVP393287 GEI393286:GFL393287 GOE393286:GPH393287 GYA393286:GZD393287 HHW393286:HIZ393287 HRS393286:HSV393287 IBO393286:ICR393287 ILK393286:IMN393287 IVG393286:IWJ393287 JFC393286:JGF393287 JOY393286:JQB393287 JYU393286:JZX393287 KIQ393286:KJT393287 KSM393286:KTP393287 LCI393286:LDL393287 LME393286:LNH393287 LWA393286:LXD393287 MFW393286:MGZ393287 MPS393286:MQV393287 MZO393286:NAR393287 NJK393286:NKN393287 NTG393286:NUJ393287 ODC393286:OEF393287 OMY393286:OOB393287 OWU393286:OXX393287 PGQ393286:PHT393287 PQM393286:PRP393287 QAI393286:QBL393287 QKE393286:QLH393287 QUA393286:QVD393287 RDW393286:REZ393287 RNS393286:ROV393287 RXO393286:RYR393287 SHK393286:SIN393287 SRG393286:SSJ393287 TBC393286:TCF393287 TKY393286:TMB393287 TUU393286:TVX393287 UEQ393286:UFT393287 UOM393286:UPP393287 UYI393286:UZL393287 VIE393286:VJH393287 VSA393286:VTD393287 WBW393286:WCZ393287 WLS393286:WMV393287 WVO393286:WWR393287 F458822:AI458823 JC458822:KF458823 SY458822:UB458823 ACU458822:ADX458823 AMQ458822:ANT458823 AWM458822:AXP458823 BGI458822:BHL458823 BQE458822:BRH458823 CAA458822:CBD458823 CJW458822:CKZ458823 CTS458822:CUV458823 DDO458822:DER458823 DNK458822:DON458823 DXG458822:DYJ458823 EHC458822:EIF458823 EQY458822:ESB458823 FAU458822:FBX458823 FKQ458822:FLT458823 FUM458822:FVP458823 GEI458822:GFL458823 GOE458822:GPH458823 GYA458822:GZD458823 HHW458822:HIZ458823 HRS458822:HSV458823 IBO458822:ICR458823 ILK458822:IMN458823 IVG458822:IWJ458823 JFC458822:JGF458823 JOY458822:JQB458823 JYU458822:JZX458823 KIQ458822:KJT458823 KSM458822:KTP458823 LCI458822:LDL458823 LME458822:LNH458823 LWA458822:LXD458823 MFW458822:MGZ458823 MPS458822:MQV458823 MZO458822:NAR458823 NJK458822:NKN458823 NTG458822:NUJ458823 ODC458822:OEF458823 OMY458822:OOB458823 OWU458822:OXX458823 PGQ458822:PHT458823 PQM458822:PRP458823 QAI458822:QBL458823 QKE458822:QLH458823 QUA458822:QVD458823 RDW458822:REZ458823 RNS458822:ROV458823 RXO458822:RYR458823 SHK458822:SIN458823 SRG458822:SSJ458823 TBC458822:TCF458823 TKY458822:TMB458823 TUU458822:TVX458823 UEQ458822:UFT458823 UOM458822:UPP458823 UYI458822:UZL458823 VIE458822:VJH458823 VSA458822:VTD458823 WBW458822:WCZ458823 WLS458822:WMV458823 WVO458822:WWR458823 F524358:AI524359 JC524358:KF524359 SY524358:UB524359 ACU524358:ADX524359 AMQ524358:ANT524359 AWM524358:AXP524359 BGI524358:BHL524359 BQE524358:BRH524359 CAA524358:CBD524359 CJW524358:CKZ524359 CTS524358:CUV524359 DDO524358:DER524359 DNK524358:DON524359 DXG524358:DYJ524359 EHC524358:EIF524359 EQY524358:ESB524359 FAU524358:FBX524359 FKQ524358:FLT524359 FUM524358:FVP524359 GEI524358:GFL524359 GOE524358:GPH524359 GYA524358:GZD524359 HHW524358:HIZ524359 HRS524358:HSV524359 IBO524358:ICR524359 ILK524358:IMN524359 IVG524358:IWJ524359 JFC524358:JGF524359 JOY524358:JQB524359 JYU524358:JZX524359 KIQ524358:KJT524359 KSM524358:KTP524359 LCI524358:LDL524359 LME524358:LNH524359 LWA524358:LXD524359 MFW524358:MGZ524359 MPS524358:MQV524359 MZO524358:NAR524359 NJK524358:NKN524359 NTG524358:NUJ524359 ODC524358:OEF524359 OMY524358:OOB524359 OWU524358:OXX524359 PGQ524358:PHT524359 PQM524358:PRP524359 QAI524358:QBL524359 QKE524358:QLH524359 QUA524358:QVD524359 RDW524358:REZ524359 RNS524358:ROV524359 RXO524358:RYR524359 SHK524358:SIN524359 SRG524358:SSJ524359 TBC524358:TCF524359 TKY524358:TMB524359 TUU524358:TVX524359 UEQ524358:UFT524359 UOM524358:UPP524359 UYI524358:UZL524359 VIE524358:VJH524359 VSA524358:VTD524359 WBW524358:WCZ524359 WLS524358:WMV524359 WVO524358:WWR524359 F589894:AI589895 JC589894:KF589895 SY589894:UB589895 ACU589894:ADX589895 AMQ589894:ANT589895 AWM589894:AXP589895 BGI589894:BHL589895 BQE589894:BRH589895 CAA589894:CBD589895 CJW589894:CKZ589895 CTS589894:CUV589895 DDO589894:DER589895 DNK589894:DON589895 DXG589894:DYJ589895 EHC589894:EIF589895 EQY589894:ESB589895 FAU589894:FBX589895 FKQ589894:FLT589895 FUM589894:FVP589895 GEI589894:GFL589895 GOE589894:GPH589895 GYA589894:GZD589895 HHW589894:HIZ589895 HRS589894:HSV589895 IBO589894:ICR589895 ILK589894:IMN589895 IVG589894:IWJ589895 JFC589894:JGF589895 JOY589894:JQB589895 JYU589894:JZX589895 KIQ589894:KJT589895 KSM589894:KTP589895 LCI589894:LDL589895 LME589894:LNH589895 LWA589894:LXD589895 MFW589894:MGZ589895 MPS589894:MQV589895 MZO589894:NAR589895 NJK589894:NKN589895 NTG589894:NUJ589895 ODC589894:OEF589895 OMY589894:OOB589895 OWU589894:OXX589895 PGQ589894:PHT589895 PQM589894:PRP589895 QAI589894:QBL589895 QKE589894:QLH589895 QUA589894:QVD589895 RDW589894:REZ589895 RNS589894:ROV589895 RXO589894:RYR589895 SHK589894:SIN589895 SRG589894:SSJ589895 TBC589894:TCF589895 TKY589894:TMB589895 TUU589894:TVX589895 UEQ589894:UFT589895 UOM589894:UPP589895 UYI589894:UZL589895 VIE589894:VJH589895 VSA589894:VTD589895 WBW589894:WCZ589895 WLS589894:WMV589895 WVO589894:WWR589895 F655430:AI655431 JC655430:KF655431 SY655430:UB655431 ACU655430:ADX655431 AMQ655430:ANT655431 AWM655430:AXP655431 BGI655430:BHL655431 BQE655430:BRH655431 CAA655430:CBD655431 CJW655430:CKZ655431 CTS655430:CUV655431 DDO655430:DER655431 DNK655430:DON655431 DXG655430:DYJ655431 EHC655430:EIF655431 EQY655430:ESB655431 FAU655430:FBX655431 FKQ655430:FLT655431 FUM655430:FVP655431 GEI655430:GFL655431 GOE655430:GPH655431 GYA655430:GZD655431 HHW655430:HIZ655431 HRS655430:HSV655431 IBO655430:ICR655431 ILK655430:IMN655431 IVG655430:IWJ655431 JFC655430:JGF655431 JOY655430:JQB655431 JYU655430:JZX655431 KIQ655430:KJT655431 KSM655430:KTP655431 LCI655430:LDL655431 LME655430:LNH655431 LWA655430:LXD655431 MFW655430:MGZ655431 MPS655430:MQV655431 MZO655430:NAR655431 NJK655430:NKN655431 NTG655430:NUJ655431 ODC655430:OEF655431 OMY655430:OOB655431 OWU655430:OXX655431 PGQ655430:PHT655431 PQM655430:PRP655431 QAI655430:QBL655431 QKE655430:QLH655431 QUA655430:QVD655431 RDW655430:REZ655431 RNS655430:ROV655431 RXO655430:RYR655431 SHK655430:SIN655431 SRG655430:SSJ655431 TBC655430:TCF655431 TKY655430:TMB655431 TUU655430:TVX655431 UEQ655430:UFT655431 UOM655430:UPP655431 UYI655430:UZL655431 VIE655430:VJH655431 VSA655430:VTD655431 WBW655430:WCZ655431 WLS655430:WMV655431 WVO655430:WWR655431 F720966:AI720967 JC720966:KF720967 SY720966:UB720967 ACU720966:ADX720967 AMQ720966:ANT720967 AWM720966:AXP720967 BGI720966:BHL720967 BQE720966:BRH720967 CAA720966:CBD720967 CJW720966:CKZ720967 CTS720966:CUV720967 DDO720966:DER720967 DNK720966:DON720967 DXG720966:DYJ720967 EHC720966:EIF720967 EQY720966:ESB720967 FAU720966:FBX720967 FKQ720966:FLT720967 FUM720966:FVP720967 GEI720966:GFL720967 GOE720966:GPH720967 GYA720966:GZD720967 HHW720966:HIZ720967 HRS720966:HSV720967 IBO720966:ICR720967 ILK720966:IMN720967 IVG720966:IWJ720967 JFC720966:JGF720967 JOY720966:JQB720967 JYU720966:JZX720967 KIQ720966:KJT720967 KSM720966:KTP720967 LCI720966:LDL720967 LME720966:LNH720967 LWA720966:LXD720967 MFW720966:MGZ720967 MPS720966:MQV720967 MZO720966:NAR720967 NJK720966:NKN720967 NTG720966:NUJ720967 ODC720966:OEF720967 OMY720966:OOB720967 OWU720966:OXX720967 PGQ720966:PHT720967 PQM720966:PRP720967 QAI720966:QBL720967 QKE720966:QLH720967 QUA720966:QVD720967 RDW720966:REZ720967 RNS720966:ROV720967 RXO720966:RYR720967 SHK720966:SIN720967 SRG720966:SSJ720967 TBC720966:TCF720967 TKY720966:TMB720967 TUU720966:TVX720967 UEQ720966:UFT720967 UOM720966:UPP720967 UYI720966:UZL720967 VIE720966:VJH720967 VSA720966:VTD720967 WBW720966:WCZ720967 WLS720966:WMV720967 WVO720966:WWR720967 F786502:AI786503 JC786502:KF786503 SY786502:UB786503 ACU786502:ADX786503 AMQ786502:ANT786503 AWM786502:AXP786503 BGI786502:BHL786503 BQE786502:BRH786503 CAA786502:CBD786503 CJW786502:CKZ786503 CTS786502:CUV786503 DDO786502:DER786503 DNK786502:DON786503 DXG786502:DYJ786503 EHC786502:EIF786503 EQY786502:ESB786503 FAU786502:FBX786503 FKQ786502:FLT786503 FUM786502:FVP786503 GEI786502:GFL786503 GOE786502:GPH786503 GYA786502:GZD786503 HHW786502:HIZ786503 HRS786502:HSV786503 IBO786502:ICR786503 ILK786502:IMN786503 IVG786502:IWJ786503 JFC786502:JGF786503 JOY786502:JQB786503 JYU786502:JZX786503 KIQ786502:KJT786503 KSM786502:KTP786503 LCI786502:LDL786503 LME786502:LNH786503 LWA786502:LXD786503 MFW786502:MGZ786503 MPS786502:MQV786503 MZO786502:NAR786503 NJK786502:NKN786503 NTG786502:NUJ786503 ODC786502:OEF786503 OMY786502:OOB786503 OWU786502:OXX786503 PGQ786502:PHT786503 PQM786502:PRP786503 QAI786502:QBL786503 QKE786502:QLH786503 QUA786502:QVD786503 RDW786502:REZ786503 RNS786502:ROV786503 RXO786502:RYR786503 SHK786502:SIN786503 SRG786502:SSJ786503 TBC786502:TCF786503 TKY786502:TMB786503 TUU786502:TVX786503 UEQ786502:UFT786503 UOM786502:UPP786503 UYI786502:UZL786503 VIE786502:VJH786503 VSA786502:VTD786503 WBW786502:WCZ786503 WLS786502:WMV786503 WVO786502:WWR786503 F852038:AI852039 JC852038:KF852039 SY852038:UB852039 ACU852038:ADX852039 AMQ852038:ANT852039 AWM852038:AXP852039 BGI852038:BHL852039 BQE852038:BRH852039 CAA852038:CBD852039 CJW852038:CKZ852039 CTS852038:CUV852039 DDO852038:DER852039 DNK852038:DON852039 DXG852038:DYJ852039 EHC852038:EIF852039 EQY852038:ESB852039 FAU852038:FBX852039 FKQ852038:FLT852039 FUM852038:FVP852039 GEI852038:GFL852039 GOE852038:GPH852039 GYA852038:GZD852039 HHW852038:HIZ852039 HRS852038:HSV852039 IBO852038:ICR852039 ILK852038:IMN852039 IVG852038:IWJ852039 JFC852038:JGF852039 JOY852038:JQB852039 JYU852038:JZX852039 KIQ852038:KJT852039 KSM852038:KTP852039 LCI852038:LDL852039 LME852038:LNH852039 LWA852038:LXD852039 MFW852038:MGZ852039 MPS852038:MQV852039 MZO852038:NAR852039 NJK852038:NKN852039 NTG852038:NUJ852039 ODC852038:OEF852039 OMY852038:OOB852039 OWU852038:OXX852039 PGQ852038:PHT852039 PQM852038:PRP852039 QAI852038:QBL852039 QKE852038:QLH852039 QUA852038:QVD852039 RDW852038:REZ852039 RNS852038:ROV852039 RXO852038:RYR852039 SHK852038:SIN852039 SRG852038:SSJ852039 TBC852038:TCF852039 TKY852038:TMB852039 TUU852038:TVX852039 UEQ852038:UFT852039 UOM852038:UPP852039 UYI852038:UZL852039 VIE852038:VJH852039 VSA852038:VTD852039 WBW852038:WCZ852039 WLS852038:WMV852039 WVO852038:WWR852039 F917574:AI917575 JC917574:KF917575 SY917574:UB917575 ACU917574:ADX917575 AMQ917574:ANT917575 AWM917574:AXP917575 BGI917574:BHL917575 BQE917574:BRH917575 CAA917574:CBD917575 CJW917574:CKZ917575 CTS917574:CUV917575 DDO917574:DER917575 DNK917574:DON917575 DXG917574:DYJ917575 EHC917574:EIF917575 EQY917574:ESB917575 FAU917574:FBX917575 FKQ917574:FLT917575 FUM917574:FVP917575 GEI917574:GFL917575 GOE917574:GPH917575 GYA917574:GZD917575 HHW917574:HIZ917575 HRS917574:HSV917575 IBO917574:ICR917575 ILK917574:IMN917575 IVG917574:IWJ917575 JFC917574:JGF917575 JOY917574:JQB917575 JYU917574:JZX917575 KIQ917574:KJT917575 KSM917574:KTP917575 LCI917574:LDL917575 LME917574:LNH917575 LWA917574:LXD917575 MFW917574:MGZ917575 MPS917574:MQV917575 MZO917574:NAR917575 NJK917574:NKN917575 NTG917574:NUJ917575 ODC917574:OEF917575 OMY917574:OOB917575 OWU917574:OXX917575 PGQ917574:PHT917575 PQM917574:PRP917575 QAI917574:QBL917575 QKE917574:QLH917575 QUA917574:QVD917575 RDW917574:REZ917575 RNS917574:ROV917575 RXO917574:RYR917575 SHK917574:SIN917575 SRG917574:SSJ917575 TBC917574:TCF917575 TKY917574:TMB917575 TUU917574:TVX917575 UEQ917574:UFT917575 UOM917574:UPP917575 UYI917574:UZL917575 VIE917574:VJH917575 VSA917574:VTD917575 WBW917574:WCZ917575 WLS917574:WMV917575 WVO917574:WWR917575 F983110:AI983111 JC983110:KF983111 SY983110:UB983111 ACU983110:ADX983111 AMQ983110:ANT983111 AWM983110:AXP983111 BGI983110:BHL983111 BQE983110:BRH983111 CAA983110:CBD983111 CJW983110:CKZ983111 CTS983110:CUV983111 DDO983110:DER983111 DNK983110:DON983111 DXG983110:DYJ983111 EHC983110:EIF983111 EQY983110:ESB983111 FAU983110:FBX983111 FKQ983110:FLT983111 FUM983110:FVP983111 GEI983110:GFL983111 GOE983110:GPH983111 GYA983110:GZD983111 HHW983110:HIZ983111 HRS983110:HSV983111 IBO983110:ICR983111 ILK983110:IMN983111 IVG983110:IWJ983111 JFC983110:JGF983111 JOY983110:JQB983111 JYU983110:JZX983111 KIQ983110:KJT983111 KSM983110:KTP983111 LCI983110:LDL983111 LME983110:LNH983111 LWA983110:LXD983111 MFW983110:MGZ983111 MPS983110:MQV983111 MZO983110:NAR983111 NJK983110:NKN983111 NTG983110:NUJ983111 ODC983110:OEF983111 OMY983110:OOB983111 OWU983110:OXX983111 PGQ983110:PHT983111 PQM983110:PRP983111 QAI983110:QBL983111 QKE983110:QLH983111 QUA983110:QVD983111 RDW983110:REZ983111 RNS983110:ROV983111 RXO983110:RYR983111 SHK983110:SIN983111 SRG983110:SSJ983111 TBC983110:TCF983111 TKY983110:TMB983111 TUU983110:TVX983111 UEQ983110:UFT983111 UOM983110:UPP983111 UYI983110:UZL983111 VIE983110:VJH983111 VSA983110:VTD983111 WBW983110:WCZ983111 WLS983110:WMV983111 WLS37:WMV61 JC37:KF61 SY37:UB61 ACU37:ADX61 AMQ37:ANT61 AWM37:AXP61 BGI37:BHL61 BQE37:BRH61 CAA37:CBD61 CJW37:CKZ61 CTS37:CUV61 DDO37:DER61 DNK37:DON61 DXG37:DYJ61 EHC37:EIF61 EQY37:ESB61 FAU37:FBX61 FKQ37:FLT61 FUM37:FVP61 GEI37:GFL61 GOE37:GPH61 GYA37:GZD61 HHW37:HIZ61 HRS37:HSV61 IBO37:ICR61 ILK37:IMN61 IVG37:IWJ61 JFC37:JGF61 JOY37:JQB61 JYU37:JZX61 KIQ37:KJT61 KSM37:KTP61 LCI37:LDL61 LME37:LNH61 LWA37:LXD61 MFW37:MGZ61 MPS37:MQV61 MZO37:NAR61 NJK37:NKN61 NTG37:NUJ61 ODC37:OEF61 OMY37:OOB61 OWU37:OXX61 PGQ37:PHT61 PQM37:PRP61 QAI37:QBL61 QKE37:QLH61 QUA37:QVD61 RDW37:REZ61 RNS37:ROV61 RXO37:RYR61 SHK37:SIN61 SRG37:SSJ61 TBC37:TCF61 TKY37:TMB61 TUU37:TVX61 UEQ37:UFT61 UOM37:UPP61 UYI37:UZL61 VIE37:VJH61 VSA37:VTD61 WBW37:WCZ61">
      <formula1>"○,△"</formula1>
    </dataValidation>
    <dataValidation type="list" allowBlank="1" showInputMessage="1" showErrorMessage="1" sqref="E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E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E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E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E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E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E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E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E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E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E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E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E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E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E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E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C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C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C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C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C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C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C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C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C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C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C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C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C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C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C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C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formula1>
    </dataValidation>
    <dataValidation type="list" allowBlank="1" showInputMessage="1" showErrorMessage="1" sqref="F24:AI28 F11:AI16 F37:AI61 F68:AI70">
      <formula1>"○,△,●"</formula1>
    </dataValidation>
  </dataValidations>
  <pageMargins left="0.7" right="0.7" top="0.75" bottom="0.75" header="0.3" footer="0.3"/>
  <pageSetup paperSize="8" scale="5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79998168889431442"/>
  </sheetPr>
  <dimension ref="B1:M708"/>
  <sheetViews>
    <sheetView showGridLines="0" zoomScale="78" zoomScaleNormal="78" zoomScaleSheetLayoutView="100" workbookViewId="0">
      <selection activeCell="G30" sqref="G30"/>
    </sheetView>
  </sheetViews>
  <sheetFormatPr defaultColWidth="4.140625" defaultRowHeight="13.5"/>
  <cols>
    <col min="1" max="2" width="4.140625" style="2"/>
    <col min="3" max="3" width="13" style="2" customWidth="1"/>
    <col min="4" max="4" width="30" style="13" customWidth="1"/>
    <col min="5" max="5" width="16.7109375" style="26" customWidth="1"/>
    <col min="6" max="6" width="12.85546875" style="13" customWidth="1"/>
    <col min="7" max="7" width="18.28515625" style="13" customWidth="1"/>
    <col min="8" max="8" width="12.85546875" style="13" customWidth="1"/>
    <col min="9" max="9" width="10.42578125" style="23" customWidth="1"/>
    <col min="10" max="16384" width="4.140625" style="2"/>
  </cols>
  <sheetData>
    <row r="1" spans="2:11" ht="22.7" customHeight="1">
      <c r="B1" s="913" t="s">
        <v>174</v>
      </c>
      <c r="C1" s="913"/>
      <c r="D1" s="343" t="s">
        <v>0</v>
      </c>
      <c r="E1" s="914">
        <f>【様式1】実施計画書!B2</f>
        <v>0</v>
      </c>
      <c r="F1" s="915"/>
      <c r="G1" s="915"/>
      <c r="H1" s="344"/>
    </row>
    <row r="2" spans="2:11" ht="22.7" customHeight="1">
      <c r="C2" s="916" t="s">
        <v>232</v>
      </c>
      <c r="D2" s="916"/>
      <c r="E2" s="916"/>
      <c r="F2" s="916"/>
      <c r="G2" s="916"/>
      <c r="H2" s="916"/>
      <c r="I2" s="916"/>
      <c r="J2" s="15"/>
    </row>
    <row r="3" spans="2:11" ht="22.7" customHeight="1">
      <c r="C3" s="916"/>
      <c r="D3" s="916"/>
      <c r="E3" s="916"/>
      <c r="F3" s="916"/>
      <c r="G3" s="916"/>
      <c r="H3" s="916"/>
      <c r="I3" s="916"/>
      <c r="J3" s="15"/>
    </row>
    <row r="4" spans="2:11" ht="22.7" customHeight="1">
      <c r="C4" s="917"/>
      <c r="D4" s="917"/>
      <c r="E4" s="917"/>
      <c r="F4" s="917"/>
      <c r="G4" s="917"/>
      <c r="H4" s="917"/>
      <c r="I4" s="917"/>
    </row>
    <row r="5" spans="2:11" ht="45" customHeight="1">
      <c r="B5" s="16" t="s">
        <v>21</v>
      </c>
      <c r="C5" s="17" t="s">
        <v>22</v>
      </c>
      <c r="D5" s="17" t="s">
        <v>23</v>
      </c>
      <c r="E5" s="18" t="s">
        <v>3</v>
      </c>
      <c r="F5" s="19" t="s">
        <v>24</v>
      </c>
      <c r="G5" s="20" t="s">
        <v>25</v>
      </c>
      <c r="H5" s="20" t="s">
        <v>155</v>
      </c>
      <c r="I5" s="580" t="s">
        <v>26</v>
      </c>
    </row>
    <row r="6" spans="2:11" ht="22.7" customHeight="1">
      <c r="B6" s="330"/>
      <c r="C6" s="511"/>
      <c r="D6" s="512"/>
      <c r="E6" s="492"/>
      <c r="F6" s="493"/>
      <c r="G6" s="494">
        <f>E6*F6</f>
        <v>0</v>
      </c>
      <c r="H6" s="334"/>
      <c r="I6" s="581"/>
      <c r="K6" s="579"/>
    </row>
    <row r="7" spans="2:11" ht="22.7" customHeight="1">
      <c r="B7" s="331"/>
      <c r="C7" s="501"/>
      <c r="D7" s="513"/>
      <c r="E7" s="495"/>
      <c r="F7" s="496"/>
      <c r="G7" s="497">
        <f t="shared" ref="G7:G24" si="0">E7*F7</f>
        <v>0</v>
      </c>
      <c r="H7" s="335"/>
      <c r="I7" s="581"/>
      <c r="K7" s="579"/>
    </row>
    <row r="8" spans="2:11" ht="22.7" customHeight="1">
      <c r="B8" s="331"/>
      <c r="C8" s="501"/>
      <c r="D8" s="513"/>
      <c r="E8" s="495"/>
      <c r="F8" s="496"/>
      <c r="G8" s="497">
        <f t="shared" si="0"/>
        <v>0</v>
      </c>
      <c r="H8" s="335"/>
      <c r="I8" s="582"/>
      <c r="K8" s="579"/>
    </row>
    <row r="9" spans="2:11" ht="22.7" customHeight="1">
      <c r="B9" s="331"/>
      <c r="C9" s="501"/>
      <c r="D9" s="513"/>
      <c r="E9" s="495"/>
      <c r="F9" s="496"/>
      <c r="G9" s="497">
        <f t="shared" si="0"/>
        <v>0</v>
      </c>
      <c r="H9" s="335"/>
      <c r="I9" s="582"/>
      <c r="K9" s="579"/>
    </row>
    <row r="10" spans="2:11" ht="22.7" customHeight="1">
      <c r="B10" s="331"/>
      <c r="C10" s="501"/>
      <c r="D10" s="513"/>
      <c r="E10" s="495"/>
      <c r="F10" s="496"/>
      <c r="G10" s="497">
        <f t="shared" si="0"/>
        <v>0</v>
      </c>
      <c r="H10" s="335"/>
      <c r="I10" s="581"/>
      <c r="K10" s="579"/>
    </row>
    <row r="11" spans="2:11" ht="22.7" customHeight="1">
      <c r="B11" s="331"/>
      <c r="C11" s="501"/>
      <c r="D11" s="513"/>
      <c r="E11" s="495"/>
      <c r="F11" s="496"/>
      <c r="G11" s="497">
        <f t="shared" si="0"/>
        <v>0</v>
      </c>
      <c r="H11" s="335"/>
      <c r="I11" s="582"/>
      <c r="K11" s="579"/>
    </row>
    <row r="12" spans="2:11" ht="22.7" customHeight="1">
      <c r="B12" s="331"/>
      <c r="C12" s="501"/>
      <c r="D12" s="513"/>
      <c r="E12" s="495"/>
      <c r="F12" s="496"/>
      <c r="G12" s="497">
        <f>E12*F12</f>
        <v>0</v>
      </c>
      <c r="H12" s="335"/>
      <c r="I12" s="582"/>
      <c r="K12" s="579"/>
    </row>
    <row r="13" spans="2:11" ht="22.7" customHeight="1">
      <c r="B13" s="331"/>
      <c r="C13" s="501"/>
      <c r="D13" s="513"/>
      <c r="E13" s="495"/>
      <c r="F13" s="496"/>
      <c r="G13" s="497">
        <f t="shared" si="0"/>
        <v>0</v>
      </c>
      <c r="H13" s="335"/>
      <c r="I13" s="582"/>
      <c r="K13" s="579"/>
    </row>
    <row r="14" spans="2:11" ht="22.7" customHeight="1">
      <c r="B14" s="331"/>
      <c r="C14" s="501"/>
      <c r="D14" s="513"/>
      <c r="E14" s="495"/>
      <c r="F14" s="496"/>
      <c r="G14" s="497">
        <f t="shared" si="0"/>
        <v>0</v>
      </c>
      <c r="H14" s="335"/>
      <c r="I14" s="581"/>
      <c r="K14" s="579"/>
    </row>
    <row r="15" spans="2:11" ht="22.7" customHeight="1">
      <c r="B15" s="331"/>
      <c r="C15" s="501"/>
      <c r="D15" s="513"/>
      <c r="E15" s="495"/>
      <c r="F15" s="496"/>
      <c r="G15" s="497">
        <f t="shared" si="0"/>
        <v>0</v>
      </c>
      <c r="H15" s="335"/>
      <c r="I15" s="582"/>
      <c r="K15" s="579"/>
    </row>
    <row r="16" spans="2:11" ht="22.7" customHeight="1">
      <c r="B16" s="331"/>
      <c r="C16" s="501"/>
      <c r="D16" s="513"/>
      <c r="E16" s="495"/>
      <c r="F16" s="496"/>
      <c r="G16" s="497">
        <f t="shared" si="0"/>
        <v>0</v>
      </c>
      <c r="H16" s="335"/>
      <c r="I16" s="582"/>
      <c r="K16" s="579"/>
    </row>
    <row r="17" spans="2:13" ht="22.7" customHeight="1">
      <c r="B17" s="331"/>
      <c r="C17" s="501"/>
      <c r="D17" s="513"/>
      <c r="E17" s="495"/>
      <c r="F17" s="496"/>
      <c r="G17" s="497">
        <f t="shared" si="0"/>
        <v>0</v>
      </c>
      <c r="H17" s="335"/>
      <c r="I17" s="581"/>
      <c r="K17" s="579"/>
    </row>
    <row r="18" spans="2:13" ht="22.7" customHeight="1">
      <c r="B18" s="331"/>
      <c r="C18" s="501"/>
      <c r="D18" s="513"/>
      <c r="E18" s="495"/>
      <c r="F18" s="496"/>
      <c r="G18" s="497">
        <f t="shared" si="0"/>
        <v>0</v>
      </c>
      <c r="H18" s="335"/>
      <c r="I18" s="582"/>
      <c r="K18" s="579"/>
    </row>
    <row r="19" spans="2:13" ht="22.7" customHeight="1">
      <c r="B19" s="331"/>
      <c r="C19" s="501"/>
      <c r="D19" s="513"/>
      <c r="E19" s="495"/>
      <c r="F19" s="496"/>
      <c r="G19" s="497">
        <f t="shared" si="0"/>
        <v>0</v>
      </c>
      <c r="H19" s="335"/>
      <c r="I19" s="583"/>
      <c r="K19" s="579"/>
    </row>
    <row r="20" spans="2:13" ht="22.7" customHeight="1">
      <c r="B20" s="331"/>
      <c r="C20" s="501"/>
      <c r="D20" s="513"/>
      <c r="E20" s="495"/>
      <c r="F20" s="496"/>
      <c r="G20" s="497">
        <f t="shared" si="0"/>
        <v>0</v>
      </c>
      <c r="H20" s="335"/>
      <c r="I20" s="583"/>
      <c r="K20" s="579"/>
    </row>
    <row r="21" spans="2:13" ht="22.7" customHeight="1">
      <c r="B21" s="331"/>
      <c r="C21" s="501"/>
      <c r="D21" s="513"/>
      <c r="E21" s="495"/>
      <c r="F21" s="496"/>
      <c r="G21" s="497">
        <f t="shared" si="0"/>
        <v>0</v>
      </c>
      <c r="H21" s="335"/>
      <c r="I21" s="583"/>
      <c r="K21" s="579"/>
    </row>
    <row r="22" spans="2:13" ht="22.7" customHeight="1">
      <c r="B22" s="331"/>
      <c r="C22" s="501"/>
      <c r="D22" s="513"/>
      <c r="E22" s="495"/>
      <c r="F22" s="496"/>
      <c r="G22" s="497">
        <f t="shared" si="0"/>
        <v>0</v>
      </c>
      <c r="H22" s="335"/>
      <c r="I22" s="582"/>
    </row>
    <row r="23" spans="2:13" ht="22.7" customHeight="1">
      <c r="B23" s="331"/>
      <c r="C23" s="501"/>
      <c r="D23" s="513"/>
      <c r="E23" s="495"/>
      <c r="F23" s="496"/>
      <c r="G23" s="497">
        <f t="shared" si="0"/>
        <v>0</v>
      </c>
      <c r="H23" s="335"/>
      <c r="I23" s="582"/>
    </row>
    <row r="24" spans="2:13" ht="22.7" customHeight="1">
      <c r="B24" s="331"/>
      <c r="C24" s="501"/>
      <c r="D24" s="513"/>
      <c r="E24" s="495"/>
      <c r="F24" s="496"/>
      <c r="G24" s="497">
        <f t="shared" si="0"/>
        <v>0</v>
      </c>
      <c r="H24" s="335"/>
      <c r="I24" s="582"/>
    </row>
    <row r="25" spans="2:13" ht="22.7" customHeight="1">
      <c r="B25" s="332"/>
      <c r="C25" s="514"/>
      <c r="D25" s="515"/>
      <c r="E25" s="498"/>
      <c r="F25" s="499"/>
      <c r="G25" s="500">
        <f>E25*F25</f>
        <v>0</v>
      </c>
      <c r="H25" s="336"/>
      <c r="I25" s="584"/>
    </row>
    <row r="26" spans="2:13" ht="22.7" customHeight="1">
      <c r="B26" s="918" t="s">
        <v>27</v>
      </c>
      <c r="C26" s="918"/>
      <c r="D26" s="918"/>
      <c r="E26" s="918"/>
      <c r="F26" s="919"/>
      <c r="G26" s="21">
        <f>SUM(G6:G25)</f>
        <v>0</v>
      </c>
      <c r="H26" s="326"/>
      <c r="I26" s="585"/>
    </row>
    <row r="27" spans="2:13" ht="22.7" customHeight="1">
      <c r="C27" s="22"/>
      <c r="D27" s="2"/>
      <c r="E27" s="23"/>
      <c r="F27" s="23"/>
      <c r="G27" s="23"/>
      <c r="H27" s="23"/>
      <c r="I27" s="586"/>
      <c r="M27" s="24"/>
    </row>
    <row r="28" spans="2:13" ht="22.7" customHeight="1">
      <c r="D28" s="2"/>
      <c r="E28" s="912"/>
      <c r="F28" s="912"/>
      <c r="G28" s="25"/>
      <c r="H28" s="25"/>
      <c r="I28" s="587"/>
    </row>
    <row r="29" spans="2:13" ht="22.7" customHeight="1">
      <c r="D29" s="2"/>
      <c r="E29" s="912"/>
      <c r="F29" s="912"/>
      <c r="G29" s="25"/>
      <c r="H29" s="25"/>
    </row>
    <row r="30" spans="2:13" ht="22.7" customHeight="1">
      <c r="D30" s="2"/>
    </row>
    <row r="31" spans="2:13" ht="22.7" customHeight="1">
      <c r="D31" s="2"/>
    </row>
    <row r="32" spans="2:13" ht="22.7" customHeight="1">
      <c r="D32" s="2"/>
    </row>
    <row r="33" spans="4:4" ht="22.7" customHeight="1">
      <c r="D33" s="2"/>
    </row>
    <row r="34" spans="4:4" ht="22.7" customHeight="1">
      <c r="D34" s="2"/>
    </row>
    <row r="35" spans="4:4" ht="22.7" customHeight="1">
      <c r="D35" s="2"/>
    </row>
    <row r="36" spans="4:4" ht="22.7" customHeight="1">
      <c r="D36" s="2"/>
    </row>
    <row r="37" spans="4:4" ht="22.7" customHeight="1">
      <c r="D37" s="2"/>
    </row>
    <row r="38" spans="4:4" ht="22.7" customHeight="1">
      <c r="D38" s="2"/>
    </row>
    <row r="39" spans="4:4" ht="22.7" customHeight="1">
      <c r="D39" s="2"/>
    </row>
    <row r="40" spans="4:4" ht="22.7" customHeight="1">
      <c r="D40" s="2"/>
    </row>
    <row r="41" spans="4:4" ht="22.7" customHeight="1">
      <c r="D41" s="2"/>
    </row>
    <row r="42" spans="4:4" ht="22.7" customHeight="1">
      <c r="D42" s="2"/>
    </row>
    <row r="43" spans="4:4" ht="22.7" customHeight="1">
      <c r="D43" s="2"/>
    </row>
    <row r="44" spans="4:4" ht="22.7" customHeight="1">
      <c r="D44" s="2"/>
    </row>
    <row r="45" spans="4:4" ht="22.7" customHeight="1">
      <c r="D45" s="2"/>
    </row>
    <row r="46" spans="4:4" ht="22.7" customHeight="1">
      <c r="D46" s="2"/>
    </row>
    <row r="47" spans="4:4" ht="22.7" customHeight="1">
      <c r="D47" s="2"/>
    </row>
    <row r="48" spans="4:4" ht="22.7" customHeight="1">
      <c r="D48" s="2"/>
    </row>
    <row r="49" spans="4:4" ht="22.7" customHeight="1">
      <c r="D49" s="2"/>
    </row>
    <row r="50" spans="4:4" ht="22.7" customHeight="1">
      <c r="D50" s="2"/>
    </row>
    <row r="51" spans="4:4" ht="22.7" customHeight="1">
      <c r="D51" s="2"/>
    </row>
    <row r="52" spans="4:4" ht="22.7" customHeight="1">
      <c r="D52" s="2"/>
    </row>
    <row r="53" spans="4:4" ht="22.7" customHeight="1">
      <c r="D53" s="2"/>
    </row>
    <row r="54" spans="4:4" ht="22.7" customHeight="1">
      <c r="D54" s="2"/>
    </row>
    <row r="55" spans="4:4" ht="22.7" customHeight="1">
      <c r="D55" s="2"/>
    </row>
    <row r="56" spans="4:4" ht="22.7" customHeight="1">
      <c r="D56" s="2"/>
    </row>
    <row r="57" spans="4:4" ht="22.7" customHeight="1">
      <c r="D57" s="2"/>
    </row>
    <row r="58" spans="4:4" ht="22.7" customHeight="1">
      <c r="D58" s="2"/>
    </row>
    <row r="59" spans="4:4" ht="22.7" customHeight="1">
      <c r="D59" s="2"/>
    </row>
    <row r="60" spans="4:4" ht="22.7" customHeight="1">
      <c r="D60" s="2"/>
    </row>
    <row r="61" spans="4:4" ht="22.7" customHeight="1">
      <c r="D61" s="2"/>
    </row>
    <row r="62" spans="4:4" ht="22.7" customHeight="1">
      <c r="D62" s="2"/>
    </row>
    <row r="63" spans="4:4" ht="22.7" customHeight="1">
      <c r="D63" s="2"/>
    </row>
    <row r="64" spans="4:4" ht="22.7" customHeight="1">
      <c r="D64" s="2"/>
    </row>
    <row r="65" spans="4:4" ht="22.7" customHeight="1">
      <c r="D65" s="2"/>
    </row>
    <row r="66" spans="4:4" ht="22.7" customHeight="1">
      <c r="D66" s="2"/>
    </row>
    <row r="67" spans="4:4" ht="22.7" customHeight="1">
      <c r="D67" s="2"/>
    </row>
    <row r="68" spans="4:4" ht="22.7" customHeight="1">
      <c r="D68" s="2"/>
    </row>
    <row r="69" spans="4:4" ht="22.7" customHeight="1">
      <c r="D69" s="2"/>
    </row>
    <row r="70" spans="4:4" ht="22.7" customHeight="1">
      <c r="D70" s="2"/>
    </row>
    <row r="71" spans="4:4" ht="22.7" customHeight="1">
      <c r="D71" s="2"/>
    </row>
    <row r="72" spans="4:4" ht="22.7" customHeight="1">
      <c r="D72" s="2"/>
    </row>
    <row r="73" spans="4:4" ht="22.7" customHeight="1">
      <c r="D73" s="2"/>
    </row>
    <row r="74" spans="4:4" ht="22.7" customHeight="1">
      <c r="D74" s="2"/>
    </row>
    <row r="75" spans="4:4" ht="22.7" customHeight="1">
      <c r="D75" s="2"/>
    </row>
    <row r="76" spans="4:4" ht="22.7" customHeight="1">
      <c r="D76" s="2"/>
    </row>
    <row r="77" spans="4:4" ht="22.7" customHeight="1">
      <c r="D77" s="2"/>
    </row>
    <row r="78" spans="4:4" ht="22.7" customHeight="1">
      <c r="D78" s="2"/>
    </row>
    <row r="79" spans="4:4" ht="22.7" customHeight="1">
      <c r="D79" s="2"/>
    </row>
    <row r="80" spans="4:4" ht="22.7" customHeight="1">
      <c r="D80" s="2"/>
    </row>
    <row r="81" spans="4:4" ht="22.7" customHeight="1">
      <c r="D81" s="2"/>
    </row>
    <row r="82" spans="4:4" ht="22.7" customHeight="1">
      <c r="D82" s="2"/>
    </row>
    <row r="83" spans="4:4" ht="22.7" customHeight="1">
      <c r="D83" s="2"/>
    </row>
    <row r="84" spans="4:4" ht="22.7" customHeight="1">
      <c r="D84" s="2"/>
    </row>
    <row r="85" spans="4:4" ht="22.7" customHeight="1">
      <c r="D85" s="2"/>
    </row>
    <row r="86" spans="4:4" ht="22.7" customHeight="1">
      <c r="D86" s="2"/>
    </row>
    <row r="87" spans="4:4" ht="22.7" customHeight="1">
      <c r="D87" s="2"/>
    </row>
    <row r="88" spans="4:4" ht="22.7" customHeight="1">
      <c r="D88" s="2"/>
    </row>
    <row r="89" spans="4:4" ht="22.7" customHeight="1">
      <c r="D89" s="2"/>
    </row>
    <row r="90" spans="4:4" ht="22.7" customHeight="1">
      <c r="D90" s="2"/>
    </row>
    <row r="91" spans="4:4" ht="22.7" customHeight="1">
      <c r="D91" s="2"/>
    </row>
    <row r="92" spans="4:4" ht="22.7" customHeight="1">
      <c r="D92" s="2"/>
    </row>
    <row r="93" spans="4:4" ht="22.7" customHeight="1">
      <c r="D93" s="2"/>
    </row>
    <row r="94" spans="4:4" ht="22.7" customHeight="1">
      <c r="D94" s="2"/>
    </row>
    <row r="95" spans="4:4" ht="22.7" customHeight="1">
      <c r="D95" s="2"/>
    </row>
    <row r="96" spans="4:4" ht="22.7" customHeight="1">
      <c r="D96" s="2"/>
    </row>
    <row r="97" spans="4:4" ht="22.7" customHeight="1">
      <c r="D97" s="2"/>
    </row>
    <row r="98" spans="4:4" ht="22.7" customHeight="1">
      <c r="D98" s="2"/>
    </row>
    <row r="99" spans="4:4" ht="22.7" customHeight="1">
      <c r="D99" s="2"/>
    </row>
    <row r="100" spans="4:4" ht="22.7" customHeight="1">
      <c r="D100" s="2"/>
    </row>
    <row r="101" spans="4:4" ht="22.7" customHeight="1">
      <c r="D101" s="2"/>
    </row>
    <row r="102" spans="4:4" ht="22.7" customHeight="1">
      <c r="D102" s="2"/>
    </row>
    <row r="103" spans="4:4" ht="22.7" customHeight="1">
      <c r="D103" s="2"/>
    </row>
    <row r="104" spans="4:4" ht="22.7" customHeight="1">
      <c r="D104" s="2"/>
    </row>
    <row r="105" spans="4:4" ht="22.7" customHeight="1">
      <c r="D105" s="2"/>
    </row>
    <row r="106" spans="4:4" ht="22.7" customHeight="1">
      <c r="D106" s="2"/>
    </row>
    <row r="107" spans="4:4" ht="22.7" customHeight="1">
      <c r="D107" s="2"/>
    </row>
    <row r="108" spans="4:4" ht="22.7" customHeight="1">
      <c r="D108" s="2"/>
    </row>
    <row r="109" spans="4:4" ht="22.7" customHeight="1">
      <c r="D109" s="2"/>
    </row>
    <row r="110" spans="4:4" ht="22.7" customHeight="1">
      <c r="D110" s="2"/>
    </row>
    <row r="111" spans="4:4" ht="22.7" customHeight="1">
      <c r="D111" s="2"/>
    </row>
    <row r="112" spans="4:4" ht="22.7" customHeight="1">
      <c r="D112" s="2"/>
    </row>
    <row r="113" spans="4:4" ht="22.7" customHeight="1">
      <c r="D113" s="2"/>
    </row>
    <row r="114" spans="4:4" ht="22.7" customHeight="1">
      <c r="D114" s="2"/>
    </row>
    <row r="115" spans="4:4" ht="22.7" customHeight="1">
      <c r="D115" s="2"/>
    </row>
    <row r="116" spans="4:4" ht="22.7" customHeight="1">
      <c r="D116" s="2"/>
    </row>
    <row r="117" spans="4:4" ht="22.7" customHeight="1">
      <c r="D117" s="2"/>
    </row>
    <row r="118" spans="4:4" ht="22.7" customHeight="1">
      <c r="D118" s="2"/>
    </row>
    <row r="119" spans="4:4" ht="22.7" customHeight="1">
      <c r="D119" s="2"/>
    </row>
    <row r="120" spans="4:4" ht="22.7" customHeight="1">
      <c r="D120" s="2"/>
    </row>
    <row r="121" spans="4:4" ht="22.7" customHeight="1">
      <c r="D121" s="2"/>
    </row>
    <row r="122" spans="4:4" ht="22.7" customHeight="1">
      <c r="D122" s="2"/>
    </row>
    <row r="123" spans="4:4" ht="22.7" customHeight="1">
      <c r="D123" s="2"/>
    </row>
    <row r="124" spans="4:4" ht="22.7" customHeight="1">
      <c r="D124" s="2"/>
    </row>
    <row r="125" spans="4:4" ht="22.7" customHeight="1">
      <c r="D125" s="2"/>
    </row>
    <row r="126" spans="4:4" ht="22.7" customHeight="1">
      <c r="D126" s="2"/>
    </row>
    <row r="127" spans="4:4" ht="22.7" customHeight="1">
      <c r="D127" s="2"/>
    </row>
    <row r="128" spans="4:4" ht="22.7" customHeight="1">
      <c r="D128" s="2"/>
    </row>
    <row r="129" spans="4:4" ht="22.7" customHeight="1">
      <c r="D129" s="2"/>
    </row>
    <row r="130" spans="4:4" ht="22.7" customHeight="1">
      <c r="D130" s="2"/>
    </row>
    <row r="131" spans="4:4" ht="22.7" customHeight="1">
      <c r="D131" s="2"/>
    </row>
    <row r="132" spans="4:4" ht="22.7" customHeight="1">
      <c r="D132" s="2"/>
    </row>
    <row r="133" spans="4:4" ht="22.7" customHeight="1">
      <c r="D133" s="2"/>
    </row>
    <row r="134" spans="4:4" ht="22.7" customHeight="1">
      <c r="D134" s="2"/>
    </row>
    <row r="135" spans="4:4" ht="22.7" customHeight="1">
      <c r="D135" s="2"/>
    </row>
    <row r="136" spans="4:4" ht="22.7" customHeight="1">
      <c r="D136" s="2"/>
    </row>
    <row r="137" spans="4:4" ht="22.7" customHeight="1">
      <c r="D137" s="2"/>
    </row>
    <row r="138" spans="4:4" ht="22.7" customHeight="1">
      <c r="D138" s="2"/>
    </row>
    <row r="139" spans="4:4" ht="22.7" customHeight="1">
      <c r="D139" s="2"/>
    </row>
    <row r="140" spans="4:4" ht="22.7" customHeight="1">
      <c r="D140" s="2"/>
    </row>
    <row r="141" spans="4:4" ht="22.7" customHeight="1">
      <c r="D141" s="2"/>
    </row>
    <row r="142" spans="4:4" ht="22.7" customHeight="1">
      <c r="D142" s="2"/>
    </row>
    <row r="143" spans="4:4" ht="22.7" customHeight="1">
      <c r="D143" s="2"/>
    </row>
    <row r="144" spans="4:4" ht="22.7" customHeight="1">
      <c r="D144" s="2"/>
    </row>
    <row r="145" spans="4:4" ht="22.7" customHeight="1">
      <c r="D145" s="2"/>
    </row>
    <row r="146" spans="4:4" ht="22.7" customHeight="1">
      <c r="D146" s="2"/>
    </row>
    <row r="147" spans="4:4" ht="22.7" customHeight="1">
      <c r="D147" s="2"/>
    </row>
    <row r="148" spans="4:4" ht="22.7" customHeight="1">
      <c r="D148" s="2"/>
    </row>
    <row r="149" spans="4:4" ht="22.7" customHeight="1">
      <c r="D149" s="2"/>
    </row>
    <row r="150" spans="4:4" ht="22.7" customHeight="1">
      <c r="D150" s="2"/>
    </row>
    <row r="151" spans="4:4" ht="22.7" customHeight="1">
      <c r="D151" s="2"/>
    </row>
    <row r="152" spans="4:4" ht="22.7" customHeight="1">
      <c r="D152" s="2"/>
    </row>
    <row r="153" spans="4:4" ht="22.7" customHeight="1">
      <c r="D153" s="2"/>
    </row>
    <row r="154" spans="4:4" ht="22.7" customHeight="1">
      <c r="D154" s="2"/>
    </row>
    <row r="155" spans="4:4" ht="22.7" customHeight="1">
      <c r="D155" s="2"/>
    </row>
    <row r="156" spans="4:4" ht="22.7" customHeight="1">
      <c r="D156" s="2"/>
    </row>
    <row r="157" spans="4:4" ht="22.7" customHeight="1">
      <c r="D157" s="2"/>
    </row>
    <row r="158" spans="4:4" ht="22.7" customHeight="1">
      <c r="D158" s="2"/>
    </row>
    <row r="159" spans="4:4" ht="22.7" customHeight="1">
      <c r="D159" s="2"/>
    </row>
    <row r="160" spans="4:4" ht="22.7" customHeight="1">
      <c r="D160" s="2"/>
    </row>
    <row r="161" spans="4:4" ht="22.7" customHeight="1">
      <c r="D161" s="2"/>
    </row>
    <row r="162" spans="4:4" ht="22.7" customHeight="1">
      <c r="D162" s="2"/>
    </row>
    <row r="163" spans="4:4" ht="22.7" customHeight="1">
      <c r="D163" s="2"/>
    </row>
    <row r="164" spans="4:4" ht="22.7" customHeight="1">
      <c r="D164" s="2"/>
    </row>
    <row r="165" spans="4:4" ht="22.7" customHeight="1">
      <c r="D165" s="2"/>
    </row>
    <row r="166" spans="4:4" ht="22.7" customHeight="1">
      <c r="D166" s="2"/>
    </row>
    <row r="167" spans="4:4" ht="22.7" customHeight="1">
      <c r="D167" s="2"/>
    </row>
    <row r="168" spans="4:4" ht="22.7" customHeight="1">
      <c r="D168" s="2"/>
    </row>
    <row r="169" spans="4:4" ht="22.7" customHeight="1">
      <c r="D169" s="2"/>
    </row>
    <row r="170" spans="4:4" ht="22.7" customHeight="1">
      <c r="D170" s="2"/>
    </row>
    <row r="171" spans="4:4" ht="22.7" customHeight="1">
      <c r="D171" s="2"/>
    </row>
    <row r="172" spans="4:4" ht="22.7" customHeight="1">
      <c r="D172" s="2"/>
    </row>
    <row r="173" spans="4:4" ht="22.7" customHeight="1">
      <c r="D173" s="2"/>
    </row>
    <row r="174" spans="4:4" ht="22.7" customHeight="1">
      <c r="D174" s="2"/>
    </row>
    <row r="175" spans="4:4" ht="22.7" customHeight="1">
      <c r="D175" s="2"/>
    </row>
    <row r="176" spans="4:4" ht="22.7" customHeight="1">
      <c r="D176" s="2"/>
    </row>
    <row r="177" spans="4:4" ht="22.7" customHeight="1">
      <c r="D177" s="2"/>
    </row>
    <row r="178" spans="4:4" ht="22.7" customHeight="1">
      <c r="D178" s="2"/>
    </row>
    <row r="179" spans="4:4" ht="22.7" customHeight="1">
      <c r="D179" s="2"/>
    </row>
    <row r="180" spans="4:4" ht="22.7" customHeight="1">
      <c r="D180" s="2"/>
    </row>
    <row r="181" spans="4:4" ht="22.7" customHeight="1">
      <c r="D181" s="2"/>
    </row>
    <row r="182" spans="4:4" ht="22.7" customHeight="1">
      <c r="D182" s="2"/>
    </row>
    <row r="183" spans="4:4" ht="22.7" customHeight="1">
      <c r="D183" s="2"/>
    </row>
    <row r="184" spans="4:4" ht="22.7" customHeight="1">
      <c r="D184" s="2"/>
    </row>
    <row r="185" spans="4:4" ht="22.7" customHeight="1">
      <c r="D185" s="2"/>
    </row>
    <row r="186" spans="4:4" ht="22.7" customHeight="1">
      <c r="D186" s="2"/>
    </row>
    <row r="187" spans="4:4" ht="22.7" customHeight="1">
      <c r="D187" s="2"/>
    </row>
    <row r="188" spans="4:4" ht="22.7" customHeight="1">
      <c r="D188" s="2"/>
    </row>
    <row r="189" spans="4:4" ht="22.7" customHeight="1">
      <c r="D189" s="2"/>
    </row>
    <row r="190" spans="4:4" ht="22.7" customHeight="1">
      <c r="D190" s="2"/>
    </row>
    <row r="191" spans="4:4" ht="22.7" customHeight="1">
      <c r="D191" s="2"/>
    </row>
    <row r="192" spans="4:4" ht="22.7" customHeight="1">
      <c r="D192" s="2"/>
    </row>
    <row r="193" spans="4:4" ht="22.7" customHeight="1">
      <c r="D193" s="2"/>
    </row>
    <row r="194" spans="4:4" ht="22.7" customHeight="1">
      <c r="D194" s="2"/>
    </row>
    <row r="195" spans="4:4" ht="22.7" customHeight="1">
      <c r="D195" s="2"/>
    </row>
    <row r="196" spans="4:4" ht="22.7" customHeight="1">
      <c r="D196" s="2"/>
    </row>
    <row r="197" spans="4:4" ht="22.7" customHeight="1">
      <c r="D197" s="2"/>
    </row>
    <row r="198" spans="4:4" ht="22.7" customHeight="1">
      <c r="D198" s="2"/>
    </row>
    <row r="199" spans="4:4" ht="22.7" customHeight="1">
      <c r="D199" s="2"/>
    </row>
    <row r="200" spans="4:4" ht="22.7" customHeight="1">
      <c r="D200" s="2"/>
    </row>
    <row r="201" spans="4:4" ht="22.7" customHeight="1">
      <c r="D201" s="2"/>
    </row>
    <row r="202" spans="4:4" ht="22.7" customHeight="1">
      <c r="D202" s="2"/>
    </row>
    <row r="203" spans="4:4" ht="22.7" customHeight="1">
      <c r="D203" s="2"/>
    </row>
    <row r="204" spans="4:4" ht="22.7" customHeight="1">
      <c r="D204" s="2"/>
    </row>
    <row r="205" spans="4:4" ht="22.7" customHeight="1">
      <c r="D205" s="2"/>
    </row>
    <row r="206" spans="4:4" ht="22.7" customHeight="1">
      <c r="D206" s="2"/>
    </row>
    <row r="207" spans="4:4" ht="22.7" customHeight="1">
      <c r="D207" s="2"/>
    </row>
    <row r="208" spans="4:4" ht="22.7" customHeight="1">
      <c r="D208" s="2"/>
    </row>
    <row r="209" spans="4:4" ht="22.7" customHeight="1">
      <c r="D209" s="2"/>
    </row>
    <row r="210" spans="4:4" ht="22.7" customHeight="1">
      <c r="D210" s="2"/>
    </row>
    <row r="211" spans="4:4" ht="22.7" customHeight="1">
      <c r="D211" s="2"/>
    </row>
    <row r="212" spans="4:4" ht="22.7" customHeight="1">
      <c r="D212" s="2"/>
    </row>
    <row r="213" spans="4:4" ht="22.7" customHeight="1">
      <c r="D213" s="2"/>
    </row>
    <row r="214" spans="4:4" ht="22.7" customHeight="1">
      <c r="D214" s="2"/>
    </row>
    <row r="215" spans="4:4" ht="22.7" customHeight="1">
      <c r="D215" s="2"/>
    </row>
    <row r="216" spans="4:4" ht="22.7" customHeight="1">
      <c r="D216" s="2"/>
    </row>
    <row r="217" spans="4:4" ht="22.7" customHeight="1">
      <c r="D217" s="2"/>
    </row>
    <row r="218" spans="4:4" ht="22.7" customHeight="1">
      <c r="D218" s="2"/>
    </row>
    <row r="219" spans="4:4" ht="22.7" customHeight="1">
      <c r="D219" s="2"/>
    </row>
    <row r="220" spans="4:4" ht="22.7" customHeight="1">
      <c r="D220" s="2"/>
    </row>
    <row r="221" spans="4:4" ht="22.7" customHeight="1">
      <c r="D221" s="2"/>
    </row>
    <row r="222" spans="4:4" ht="22.7" customHeight="1">
      <c r="D222" s="2"/>
    </row>
    <row r="223" spans="4:4" ht="22.7" customHeight="1">
      <c r="D223" s="2"/>
    </row>
    <row r="224" spans="4:4" ht="22.7" customHeight="1">
      <c r="D224" s="2"/>
    </row>
    <row r="225" spans="4:4" ht="22.7" customHeight="1">
      <c r="D225" s="2"/>
    </row>
    <row r="226" spans="4:4" ht="22.7" customHeight="1">
      <c r="D226" s="2"/>
    </row>
    <row r="227" spans="4:4" ht="22.7" customHeight="1">
      <c r="D227" s="2"/>
    </row>
    <row r="228" spans="4:4" ht="22.7" customHeight="1">
      <c r="D228" s="2"/>
    </row>
    <row r="229" spans="4:4" ht="22.7" customHeight="1">
      <c r="D229" s="2"/>
    </row>
    <row r="230" spans="4:4" ht="22.7" customHeight="1">
      <c r="D230" s="2"/>
    </row>
    <row r="231" spans="4:4" ht="22.7" customHeight="1">
      <c r="D231" s="2"/>
    </row>
    <row r="232" spans="4:4" ht="22.7" customHeight="1">
      <c r="D232" s="2"/>
    </row>
    <row r="233" spans="4:4" ht="22.7" customHeight="1">
      <c r="D233" s="2"/>
    </row>
    <row r="234" spans="4:4" ht="22.7" customHeight="1">
      <c r="D234" s="2"/>
    </row>
    <row r="235" spans="4:4" ht="22.7" customHeight="1">
      <c r="D235" s="2"/>
    </row>
    <row r="236" spans="4:4" ht="22.7" customHeight="1">
      <c r="D236" s="2"/>
    </row>
    <row r="237" spans="4:4" ht="22.7" customHeight="1">
      <c r="D237" s="2"/>
    </row>
    <row r="238" spans="4:4" ht="22.7" customHeight="1">
      <c r="D238" s="2"/>
    </row>
    <row r="239" spans="4:4" ht="22.7" customHeight="1">
      <c r="D239" s="2"/>
    </row>
    <row r="240" spans="4:4" ht="22.7" customHeight="1">
      <c r="D240" s="2"/>
    </row>
    <row r="241" spans="4:4" ht="22.7" customHeight="1">
      <c r="D241" s="2"/>
    </row>
    <row r="242" spans="4:4" ht="22.7" customHeight="1">
      <c r="D242" s="2"/>
    </row>
    <row r="243" spans="4:4" ht="22.7" customHeight="1">
      <c r="D243" s="2"/>
    </row>
    <row r="244" spans="4:4" ht="22.7" customHeight="1">
      <c r="D244" s="2"/>
    </row>
    <row r="245" spans="4:4" ht="22.7" customHeight="1">
      <c r="D245" s="2"/>
    </row>
    <row r="246" spans="4:4" ht="22.7" customHeight="1">
      <c r="D246" s="2"/>
    </row>
    <row r="247" spans="4:4" ht="22.7" customHeight="1">
      <c r="D247" s="2"/>
    </row>
    <row r="248" spans="4:4" ht="22.7" customHeight="1">
      <c r="D248" s="2"/>
    </row>
    <row r="249" spans="4:4" ht="22.7" customHeight="1">
      <c r="D249" s="2"/>
    </row>
    <row r="250" spans="4:4" ht="22.7" customHeight="1">
      <c r="D250" s="2"/>
    </row>
    <row r="251" spans="4:4" ht="22.7" customHeight="1">
      <c r="D251" s="2"/>
    </row>
    <row r="252" spans="4:4" ht="22.7" customHeight="1">
      <c r="D252" s="2"/>
    </row>
    <row r="253" spans="4:4" ht="22.7" customHeight="1">
      <c r="D253" s="2"/>
    </row>
    <row r="254" spans="4:4" ht="22.7" customHeight="1">
      <c r="D254" s="2"/>
    </row>
    <row r="255" spans="4:4" ht="22.7" customHeight="1">
      <c r="D255" s="2"/>
    </row>
    <row r="256" spans="4:4" ht="22.7" customHeight="1">
      <c r="D256" s="2"/>
    </row>
    <row r="257" spans="4:4" ht="22.7" customHeight="1">
      <c r="D257" s="2"/>
    </row>
    <row r="258" spans="4:4" ht="22.7" customHeight="1">
      <c r="D258" s="2"/>
    </row>
    <row r="259" spans="4:4" ht="22.7" customHeight="1">
      <c r="D259" s="2"/>
    </row>
    <row r="260" spans="4:4" ht="22.7" customHeight="1">
      <c r="D260" s="2"/>
    </row>
    <row r="261" spans="4:4" ht="22.7" customHeight="1">
      <c r="D261" s="2"/>
    </row>
    <row r="262" spans="4:4" ht="22.7" customHeight="1">
      <c r="D262" s="2"/>
    </row>
    <row r="263" spans="4:4" ht="22.7" customHeight="1">
      <c r="D263" s="2"/>
    </row>
    <row r="264" spans="4:4" ht="22.7" customHeight="1">
      <c r="D264" s="2"/>
    </row>
    <row r="265" spans="4:4" ht="22.7" customHeight="1">
      <c r="D265" s="2"/>
    </row>
    <row r="266" spans="4:4" ht="22.7" customHeight="1">
      <c r="D266" s="2"/>
    </row>
    <row r="267" spans="4:4" ht="22.7" customHeight="1">
      <c r="D267" s="2"/>
    </row>
    <row r="268" spans="4:4" ht="22.7" customHeight="1">
      <c r="D268" s="2"/>
    </row>
    <row r="269" spans="4:4" ht="22.7" customHeight="1">
      <c r="D269" s="2"/>
    </row>
    <row r="270" spans="4:4" ht="22.7" customHeight="1">
      <c r="D270" s="2"/>
    </row>
    <row r="271" spans="4:4" ht="22.7" customHeight="1">
      <c r="D271" s="2"/>
    </row>
    <row r="272" spans="4:4" ht="22.7" customHeight="1">
      <c r="D272" s="2"/>
    </row>
    <row r="273" spans="4:4" ht="22.7" customHeight="1">
      <c r="D273" s="2"/>
    </row>
    <row r="274" spans="4:4" ht="22.7" customHeight="1">
      <c r="D274" s="2"/>
    </row>
    <row r="275" spans="4:4" ht="22.7" customHeight="1">
      <c r="D275" s="2"/>
    </row>
    <row r="276" spans="4:4" ht="22.7" customHeight="1">
      <c r="D276" s="2"/>
    </row>
    <row r="277" spans="4:4" ht="22.7" customHeight="1">
      <c r="D277" s="2"/>
    </row>
    <row r="278" spans="4:4" ht="22.7" customHeight="1">
      <c r="D278" s="2"/>
    </row>
    <row r="279" spans="4:4" ht="22.7" customHeight="1">
      <c r="D279" s="2"/>
    </row>
    <row r="280" spans="4:4" ht="22.7" customHeight="1">
      <c r="D280" s="2"/>
    </row>
    <row r="281" spans="4:4" ht="22.7" customHeight="1">
      <c r="D281" s="2"/>
    </row>
    <row r="282" spans="4:4" ht="22.7" customHeight="1">
      <c r="D282" s="2"/>
    </row>
    <row r="283" spans="4:4" ht="22.7" customHeight="1">
      <c r="D283" s="2"/>
    </row>
    <row r="284" spans="4:4" ht="22.7" customHeight="1">
      <c r="D284" s="2"/>
    </row>
    <row r="285" spans="4:4" ht="22.7" customHeight="1">
      <c r="D285" s="2"/>
    </row>
    <row r="286" spans="4:4" ht="22.7" customHeight="1">
      <c r="D286" s="2"/>
    </row>
    <row r="287" spans="4:4" ht="22.7" customHeight="1">
      <c r="D287" s="2"/>
    </row>
    <row r="288" spans="4:4" ht="22.7" customHeight="1">
      <c r="D288" s="2"/>
    </row>
    <row r="289" spans="4:4" ht="22.7" customHeight="1">
      <c r="D289" s="2"/>
    </row>
    <row r="290" spans="4:4" ht="22.7" customHeight="1">
      <c r="D290" s="2"/>
    </row>
    <row r="291" spans="4:4" ht="22.7" customHeight="1">
      <c r="D291" s="2"/>
    </row>
    <row r="292" spans="4:4" ht="22.7" customHeight="1">
      <c r="D292" s="2"/>
    </row>
    <row r="293" spans="4:4" ht="22.7" customHeight="1">
      <c r="D293" s="2"/>
    </row>
    <row r="294" spans="4:4" ht="22.7" customHeight="1">
      <c r="D294" s="2"/>
    </row>
    <row r="295" spans="4:4" ht="22.7" customHeight="1">
      <c r="D295" s="2"/>
    </row>
    <row r="296" spans="4:4" ht="22.7" customHeight="1">
      <c r="D296" s="2"/>
    </row>
    <row r="297" spans="4:4" ht="22.7" customHeight="1">
      <c r="D297" s="2"/>
    </row>
    <row r="298" spans="4:4" ht="22.7" customHeight="1">
      <c r="D298" s="2"/>
    </row>
    <row r="299" spans="4:4" ht="22.7" customHeight="1">
      <c r="D299" s="2"/>
    </row>
    <row r="300" spans="4:4" ht="22.7" customHeight="1">
      <c r="D300" s="2"/>
    </row>
    <row r="301" spans="4:4" ht="22.7" customHeight="1">
      <c r="D301" s="2"/>
    </row>
    <row r="302" spans="4:4" ht="22.7" customHeight="1">
      <c r="D302" s="2"/>
    </row>
    <row r="303" spans="4:4" ht="22.7" customHeight="1">
      <c r="D303" s="2"/>
    </row>
    <row r="304" spans="4:4" ht="22.7" customHeight="1">
      <c r="D304" s="2"/>
    </row>
    <row r="305" spans="4:4" ht="22.7" customHeight="1">
      <c r="D305" s="2"/>
    </row>
    <row r="306" spans="4:4" ht="22.7" customHeight="1">
      <c r="D306" s="2"/>
    </row>
    <row r="307" spans="4:4" ht="22.7" customHeight="1">
      <c r="D307" s="2"/>
    </row>
    <row r="308" spans="4:4" ht="22.7" customHeight="1">
      <c r="D308" s="2"/>
    </row>
    <row r="309" spans="4:4" ht="22.7" customHeight="1">
      <c r="D309" s="2"/>
    </row>
    <row r="310" spans="4:4" ht="22.7" customHeight="1">
      <c r="D310" s="2"/>
    </row>
    <row r="311" spans="4:4" ht="22.7" customHeight="1">
      <c r="D311" s="2"/>
    </row>
    <row r="312" spans="4:4" ht="22.7" customHeight="1">
      <c r="D312" s="2"/>
    </row>
    <row r="313" spans="4:4" ht="22.7" customHeight="1">
      <c r="D313" s="2"/>
    </row>
    <row r="314" spans="4:4" ht="22.7" customHeight="1">
      <c r="D314" s="2"/>
    </row>
    <row r="315" spans="4:4" ht="22.7" customHeight="1">
      <c r="D315" s="2"/>
    </row>
    <row r="316" spans="4:4" ht="22.7" customHeight="1">
      <c r="D316" s="2"/>
    </row>
    <row r="317" spans="4:4" ht="22.7" customHeight="1">
      <c r="D317" s="2"/>
    </row>
    <row r="318" spans="4:4" ht="22.7" customHeight="1">
      <c r="D318" s="2"/>
    </row>
    <row r="319" spans="4:4" ht="22.7" customHeight="1">
      <c r="D319" s="2"/>
    </row>
    <row r="320" spans="4:4" ht="22.7" customHeight="1">
      <c r="D320" s="2"/>
    </row>
    <row r="321" spans="4:4" ht="22.7" customHeight="1">
      <c r="D321" s="2"/>
    </row>
    <row r="322" spans="4:4" ht="22.7" customHeight="1">
      <c r="D322" s="2"/>
    </row>
    <row r="323" spans="4:4" ht="22.7" customHeight="1">
      <c r="D323" s="2"/>
    </row>
    <row r="324" spans="4:4" ht="22.7" customHeight="1">
      <c r="D324" s="2"/>
    </row>
    <row r="325" spans="4:4" ht="22.7" customHeight="1">
      <c r="D325" s="2"/>
    </row>
    <row r="326" spans="4:4" ht="22.7" customHeight="1">
      <c r="D326" s="2"/>
    </row>
    <row r="327" spans="4:4" ht="22.7" customHeight="1">
      <c r="D327" s="2"/>
    </row>
    <row r="328" spans="4:4" ht="22.7" customHeight="1">
      <c r="D328" s="2"/>
    </row>
    <row r="329" spans="4:4" ht="22.7" customHeight="1">
      <c r="D329" s="2"/>
    </row>
    <row r="330" spans="4:4" ht="22.7" customHeight="1">
      <c r="D330" s="2"/>
    </row>
    <row r="331" spans="4:4" ht="22.7" customHeight="1">
      <c r="D331" s="2"/>
    </row>
    <row r="332" spans="4:4" ht="22.7" customHeight="1">
      <c r="D332" s="2"/>
    </row>
    <row r="333" spans="4:4" ht="22.7" customHeight="1">
      <c r="D333" s="2"/>
    </row>
    <row r="334" spans="4:4" ht="22.7" customHeight="1">
      <c r="D334" s="2"/>
    </row>
    <row r="335" spans="4:4" ht="22.7" customHeight="1">
      <c r="D335" s="2"/>
    </row>
    <row r="336" spans="4:4" ht="22.7" customHeight="1">
      <c r="D336" s="2"/>
    </row>
    <row r="337" spans="4:4" ht="22.7" customHeight="1">
      <c r="D337" s="2"/>
    </row>
    <row r="338" spans="4:4" ht="22.7" customHeight="1">
      <c r="D338" s="2"/>
    </row>
    <row r="339" spans="4:4" ht="22.7" customHeight="1">
      <c r="D339" s="2"/>
    </row>
    <row r="340" spans="4:4" ht="22.7" customHeight="1">
      <c r="D340" s="2"/>
    </row>
    <row r="341" spans="4:4" ht="22.7" customHeight="1">
      <c r="D341" s="2"/>
    </row>
    <row r="342" spans="4:4" ht="22.7" customHeight="1">
      <c r="D342" s="2"/>
    </row>
    <row r="343" spans="4:4" ht="22.7" customHeight="1">
      <c r="D343" s="2"/>
    </row>
    <row r="344" spans="4:4" ht="22.7" customHeight="1">
      <c r="D344" s="2"/>
    </row>
    <row r="345" spans="4:4" ht="22.7" customHeight="1">
      <c r="D345" s="2"/>
    </row>
    <row r="346" spans="4:4" ht="22.7" customHeight="1">
      <c r="D346" s="2"/>
    </row>
    <row r="347" spans="4:4" ht="22.7" customHeight="1">
      <c r="D347" s="2"/>
    </row>
    <row r="348" spans="4:4" ht="22.7" customHeight="1">
      <c r="D348" s="2"/>
    </row>
    <row r="349" spans="4:4" ht="22.7" customHeight="1">
      <c r="D349" s="2"/>
    </row>
    <row r="350" spans="4:4" ht="22.7" customHeight="1">
      <c r="D350" s="2"/>
    </row>
    <row r="351" spans="4:4" ht="22.7" customHeight="1">
      <c r="D351" s="2"/>
    </row>
    <row r="352" spans="4:4" ht="22.7" customHeight="1">
      <c r="D352" s="2"/>
    </row>
    <row r="353" spans="4:4" ht="22.7" customHeight="1">
      <c r="D353" s="2"/>
    </row>
    <row r="354" spans="4:4" ht="22.7" customHeight="1">
      <c r="D354" s="2"/>
    </row>
    <row r="355" spans="4:4" ht="22.7" customHeight="1">
      <c r="D355" s="2"/>
    </row>
    <row r="356" spans="4:4" ht="22.7" customHeight="1">
      <c r="D356" s="2"/>
    </row>
    <row r="357" spans="4:4" ht="22.7" customHeight="1">
      <c r="D357" s="2"/>
    </row>
    <row r="358" spans="4:4" ht="22.7" customHeight="1">
      <c r="D358" s="2"/>
    </row>
    <row r="359" spans="4:4" ht="22.7" customHeight="1">
      <c r="D359" s="2"/>
    </row>
    <row r="360" spans="4:4" ht="22.7" customHeight="1">
      <c r="D360" s="2"/>
    </row>
    <row r="361" spans="4:4" ht="22.7" customHeight="1">
      <c r="D361" s="2"/>
    </row>
    <row r="362" spans="4:4" ht="22.7" customHeight="1">
      <c r="D362" s="2"/>
    </row>
    <row r="363" spans="4:4" ht="22.7" customHeight="1">
      <c r="D363" s="2"/>
    </row>
    <row r="364" spans="4:4" ht="22.7" customHeight="1">
      <c r="D364" s="2"/>
    </row>
    <row r="365" spans="4:4" ht="22.7" customHeight="1">
      <c r="D365" s="2"/>
    </row>
    <row r="366" spans="4:4" ht="22.7" customHeight="1">
      <c r="D366" s="2"/>
    </row>
    <row r="367" spans="4:4" ht="22.7" customHeight="1">
      <c r="D367" s="2"/>
    </row>
    <row r="368" spans="4:4" ht="22.7" customHeight="1">
      <c r="D368" s="2"/>
    </row>
    <row r="369" spans="4:4" ht="22.7" customHeight="1">
      <c r="D369" s="2"/>
    </row>
    <row r="370" spans="4:4" ht="22.7" customHeight="1">
      <c r="D370" s="2"/>
    </row>
    <row r="371" spans="4:4" ht="22.7" customHeight="1">
      <c r="D371" s="2"/>
    </row>
    <row r="372" spans="4:4" ht="22.7" customHeight="1">
      <c r="D372" s="2"/>
    </row>
    <row r="373" spans="4:4" ht="22.7" customHeight="1">
      <c r="D373" s="2"/>
    </row>
    <row r="374" spans="4:4" ht="22.7" customHeight="1">
      <c r="D374" s="2"/>
    </row>
    <row r="375" spans="4:4" ht="22.7" customHeight="1">
      <c r="D375" s="2"/>
    </row>
    <row r="376" spans="4:4" ht="22.7" customHeight="1">
      <c r="D376" s="2"/>
    </row>
    <row r="377" spans="4:4" ht="22.7" customHeight="1">
      <c r="D377" s="2"/>
    </row>
    <row r="378" spans="4:4" ht="22.7" customHeight="1">
      <c r="D378" s="2"/>
    </row>
    <row r="379" spans="4:4" ht="22.7" customHeight="1">
      <c r="D379" s="2"/>
    </row>
    <row r="380" spans="4:4" ht="22.7" customHeight="1">
      <c r="D380" s="2"/>
    </row>
    <row r="381" spans="4:4" ht="22.7" customHeight="1">
      <c r="D381" s="2"/>
    </row>
    <row r="382" spans="4:4" ht="22.7" customHeight="1">
      <c r="D382" s="2"/>
    </row>
    <row r="383" spans="4:4" ht="22.7" customHeight="1">
      <c r="D383" s="2"/>
    </row>
    <row r="384" spans="4:4" ht="22.7" customHeight="1">
      <c r="D384" s="2"/>
    </row>
    <row r="385" spans="4:4" ht="22.7" customHeight="1">
      <c r="D385" s="2"/>
    </row>
    <row r="386" spans="4:4" ht="22.7" customHeight="1">
      <c r="D386" s="2"/>
    </row>
    <row r="387" spans="4:4" ht="22.7" customHeight="1">
      <c r="D387" s="2"/>
    </row>
    <row r="388" spans="4:4" ht="22.7" customHeight="1">
      <c r="D388" s="2"/>
    </row>
    <row r="389" spans="4:4" ht="22.7" customHeight="1">
      <c r="D389" s="2"/>
    </row>
    <row r="390" spans="4:4" ht="22.7" customHeight="1">
      <c r="D390" s="2"/>
    </row>
    <row r="391" spans="4:4" ht="22.7" customHeight="1">
      <c r="D391" s="2"/>
    </row>
    <row r="392" spans="4:4" ht="22.7" customHeight="1">
      <c r="D392" s="2"/>
    </row>
    <row r="393" spans="4:4" ht="22.7" customHeight="1">
      <c r="D393" s="2"/>
    </row>
    <row r="394" spans="4:4" ht="22.7" customHeight="1">
      <c r="D394" s="2"/>
    </row>
    <row r="395" spans="4:4" ht="22.7" customHeight="1">
      <c r="D395" s="2"/>
    </row>
    <row r="396" spans="4:4" ht="22.7" customHeight="1">
      <c r="D396" s="2"/>
    </row>
    <row r="397" spans="4:4" ht="22.7" customHeight="1">
      <c r="D397" s="2"/>
    </row>
    <row r="398" spans="4:4" ht="22.7" customHeight="1">
      <c r="D398" s="2"/>
    </row>
    <row r="399" spans="4:4" ht="22.7" customHeight="1">
      <c r="D399" s="2"/>
    </row>
    <row r="400" spans="4:4" ht="22.7" customHeight="1">
      <c r="D400" s="2"/>
    </row>
    <row r="401" spans="4:4" ht="22.7" customHeight="1">
      <c r="D401" s="2"/>
    </row>
    <row r="402" spans="4:4" ht="22.7" customHeight="1">
      <c r="D402" s="2"/>
    </row>
    <row r="403" spans="4:4" ht="22.7" customHeight="1">
      <c r="D403" s="2"/>
    </row>
    <row r="404" spans="4:4" ht="22.7" customHeight="1">
      <c r="D404" s="2"/>
    </row>
    <row r="405" spans="4:4" ht="22.7" customHeight="1">
      <c r="D405" s="2"/>
    </row>
    <row r="406" spans="4:4" ht="22.7" customHeight="1">
      <c r="D406" s="2"/>
    </row>
    <row r="407" spans="4:4" ht="22.7" customHeight="1">
      <c r="D407" s="2"/>
    </row>
    <row r="408" spans="4:4" ht="22.7" customHeight="1">
      <c r="D408" s="2"/>
    </row>
    <row r="409" spans="4:4" ht="22.7" customHeight="1">
      <c r="D409" s="2"/>
    </row>
    <row r="410" spans="4:4" ht="22.7" customHeight="1">
      <c r="D410" s="2"/>
    </row>
    <row r="411" spans="4:4" ht="22.7" customHeight="1">
      <c r="D411" s="2"/>
    </row>
    <row r="412" spans="4:4" ht="22.7" customHeight="1">
      <c r="D412" s="2"/>
    </row>
    <row r="413" spans="4:4" ht="22.7" customHeight="1">
      <c r="D413" s="2"/>
    </row>
    <row r="414" spans="4:4" ht="22.7" customHeight="1">
      <c r="D414" s="2"/>
    </row>
    <row r="415" spans="4:4" ht="22.7" customHeight="1">
      <c r="D415" s="2"/>
    </row>
    <row r="416" spans="4:4" ht="22.7" customHeight="1">
      <c r="D416" s="2"/>
    </row>
    <row r="417" spans="4:4" ht="22.7" customHeight="1">
      <c r="D417" s="2"/>
    </row>
    <row r="418" spans="4:4" ht="22.7" customHeight="1">
      <c r="D418" s="2"/>
    </row>
    <row r="419" spans="4:4" ht="22.7" customHeight="1">
      <c r="D419" s="2"/>
    </row>
    <row r="420" spans="4:4" ht="22.7" customHeight="1">
      <c r="D420" s="2"/>
    </row>
    <row r="421" spans="4:4" ht="22.7" customHeight="1">
      <c r="D421" s="2"/>
    </row>
    <row r="422" spans="4:4" ht="22.7" customHeight="1">
      <c r="D422" s="2"/>
    </row>
    <row r="423" spans="4:4" ht="22.7" customHeight="1">
      <c r="D423" s="2"/>
    </row>
    <row r="424" spans="4:4" ht="22.7" customHeight="1">
      <c r="D424" s="2"/>
    </row>
    <row r="425" spans="4:4" ht="22.7" customHeight="1">
      <c r="D425" s="2"/>
    </row>
    <row r="426" spans="4:4" ht="22.7" customHeight="1">
      <c r="D426" s="2"/>
    </row>
    <row r="427" spans="4:4" ht="22.7" customHeight="1">
      <c r="D427" s="2"/>
    </row>
    <row r="428" spans="4:4" ht="22.7" customHeight="1">
      <c r="D428" s="2"/>
    </row>
    <row r="429" spans="4:4" ht="22.7" customHeight="1">
      <c r="D429" s="2"/>
    </row>
    <row r="430" spans="4:4" ht="22.7" customHeight="1">
      <c r="D430" s="2"/>
    </row>
    <row r="431" spans="4:4" ht="22.7" customHeight="1">
      <c r="D431" s="2"/>
    </row>
    <row r="432" spans="4:4" ht="22.7" customHeight="1">
      <c r="D432" s="2"/>
    </row>
    <row r="433" spans="4:4" ht="22.7" customHeight="1">
      <c r="D433" s="2"/>
    </row>
    <row r="434" spans="4:4" ht="22.7" customHeight="1">
      <c r="D434" s="2"/>
    </row>
    <row r="435" spans="4:4" ht="22.7" customHeight="1">
      <c r="D435" s="2"/>
    </row>
    <row r="436" spans="4:4" ht="22.7" customHeight="1">
      <c r="D436" s="2"/>
    </row>
    <row r="437" spans="4:4" ht="22.7" customHeight="1">
      <c r="D437" s="2"/>
    </row>
    <row r="438" spans="4:4" ht="22.7" customHeight="1">
      <c r="D438" s="2"/>
    </row>
    <row r="439" spans="4:4" ht="22.7" customHeight="1">
      <c r="D439" s="2"/>
    </row>
    <row r="440" spans="4:4" ht="22.7" customHeight="1">
      <c r="D440" s="2"/>
    </row>
    <row r="441" spans="4:4" ht="22.7" customHeight="1">
      <c r="D441" s="2"/>
    </row>
    <row r="442" spans="4:4" ht="22.7" customHeight="1">
      <c r="D442" s="2"/>
    </row>
    <row r="443" spans="4:4" ht="22.7" customHeight="1">
      <c r="D443" s="2"/>
    </row>
    <row r="444" spans="4:4" ht="22.7" customHeight="1">
      <c r="D444" s="2"/>
    </row>
    <row r="445" spans="4:4" ht="22.7" customHeight="1">
      <c r="D445" s="2"/>
    </row>
    <row r="446" spans="4:4" ht="22.7" customHeight="1">
      <c r="D446" s="2"/>
    </row>
    <row r="447" spans="4:4" ht="22.7" customHeight="1">
      <c r="D447" s="2"/>
    </row>
    <row r="448" spans="4:4" ht="22.7" customHeight="1">
      <c r="D448" s="2"/>
    </row>
    <row r="449" spans="4:4" ht="22.7" customHeight="1">
      <c r="D449" s="2"/>
    </row>
    <row r="450" spans="4:4" ht="22.7" customHeight="1">
      <c r="D450" s="2"/>
    </row>
    <row r="451" spans="4:4" ht="22.7" customHeight="1">
      <c r="D451" s="2"/>
    </row>
    <row r="452" spans="4:4" ht="22.7" customHeight="1">
      <c r="D452" s="2"/>
    </row>
    <row r="453" spans="4:4" ht="22.7" customHeight="1">
      <c r="D453" s="2"/>
    </row>
    <row r="454" spans="4:4" ht="22.7" customHeight="1">
      <c r="D454" s="2"/>
    </row>
    <row r="455" spans="4:4" ht="22.7" customHeight="1">
      <c r="D455" s="2"/>
    </row>
    <row r="456" spans="4:4" ht="22.7" customHeight="1">
      <c r="D456" s="2"/>
    </row>
    <row r="457" spans="4:4" ht="22.7" customHeight="1">
      <c r="D457" s="2"/>
    </row>
    <row r="458" spans="4:4" ht="22.7" customHeight="1">
      <c r="D458" s="2"/>
    </row>
    <row r="459" spans="4:4" ht="22.7" customHeight="1">
      <c r="D459" s="2"/>
    </row>
    <row r="460" spans="4:4" ht="22.7" customHeight="1">
      <c r="D460" s="2"/>
    </row>
    <row r="461" spans="4:4" ht="22.7" customHeight="1">
      <c r="D461" s="2"/>
    </row>
    <row r="462" spans="4:4" ht="22.7" customHeight="1">
      <c r="D462" s="2"/>
    </row>
    <row r="463" spans="4:4" ht="22.7" customHeight="1">
      <c r="D463" s="2"/>
    </row>
    <row r="464" spans="4:4" ht="22.7" customHeight="1">
      <c r="D464" s="2"/>
    </row>
    <row r="465" spans="4:4" ht="22.7" customHeight="1">
      <c r="D465" s="2"/>
    </row>
    <row r="466" spans="4:4" ht="22.7" customHeight="1">
      <c r="D466" s="2"/>
    </row>
    <row r="467" spans="4:4" ht="22.7" customHeight="1">
      <c r="D467" s="2"/>
    </row>
    <row r="468" spans="4:4" ht="22.7" customHeight="1">
      <c r="D468" s="2"/>
    </row>
    <row r="469" spans="4:4" ht="22.7" customHeight="1">
      <c r="D469" s="2"/>
    </row>
    <row r="470" spans="4:4" ht="22.7" customHeight="1">
      <c r="D470" s="2"/>
    </row>
    <row r="471" spans="4:4" ht="22.7" customHeight="1">
      <c r="D471" s="2"/>
    </row>
    <row r="472" spans="4:4" ht="22.7" customHeight="1">
      <c r="D472" s="2"/>
    </row>
    <row r="473" spans="4:4" ht="22.7" customHeight="1">
      <c r="D473" s="2"/>
    </row>
    <row r="474" spans="4:4" ht="22.7" customHeight="1">
      <c r="D474" s="2"/>
    </row>
    <row r="475" spans="4:4" ht="22.7" customHeight="1">
      <c r="D475" s="2"/>
    </row>
    <row r="476" spans="4:4" ht="22.7" customHeight="1">
      <c r="D476" s="2"/>
    </row>
    <row r="477" spans="4:4" ht="22.7" customHeight="1">
      <c r="D477" s="2"/>
    </row>
    <row r="478" spans="4:4" ht="22.7" customHeight="1">
      <c r="D478" s="2"/>
    </row>
    <row r="479" spans="4:4" ht="22.7" customHeight="1">
      <c r="D479" s="2"/>
    </row>
    <row r="480" spans="4:4" ht="22.7" customHeight="1">
      <c r="D480" s="2"/>
    </row>
    <row r="481" spans="4:4" ht="22.7" customHeight="1">
      <c r="D481" s="2"/>
    </row>
    <row r="482" spans="4:4" ht="22.7" customHeight="1">
      <c r="D482" s="2"/>
    </row>
    <row r="483" spans="4:4" ht="22.7" customHeight="1">
      <c r="D483" s="2"/>
    </row>
    <row r="484" spans="4:4" ht="22.7" customHeight="1">
      <c r="D484" s="2"/>
    </row>
    <row r="485" spans="4:4" ht="22.7" customHeight="1">
      <c r="D485" s="2"/>
    </row>
    <row r="486" spans="4:4" ht="22.7" customHeight="1">
      <c r="D486" s="2"/>
    </row>
    <row r="487" spans="4:4" ht="22.7" customHeight="1">
      <c r="D487" s="2"/>
    </row>
    <row r="488" spans="4:4" ht="22.7" customHeight="1">
      <c r="D488" s="2"/>
    </row>
    <row r="489" spans="4:4" ht="22.7" customHeight="1">
      <c r="D489" s="2"/>
    </row>
    <row r="490" spans="4:4" ht="22.7" customHeight="1">
      <c r="D490" s="2"/>
    </row>
    <row r="491" spans="4:4" ht="22.7" customHeight="1">
      <c r="D491" s="2"/>
    </row>
    <row r="492" spans="4:4" ht="22.7" customHeight="1">
      <c r="D492" s="2"/>
    </row>
    <row r="493" spans="4:4" ht="22.7" customHeight="1">
      <c r="D493" s="2"/>
    </row>
    <row r="494" spans="4:4" ht="22.7" customHeight="1">
      <c r="D494" s="2"/>
    </row>
    <row r="495" spans="4:4" ht="22.7" customHeight="1">
      <c r="D495" s="2"/>
    </row>
    <row r="496" spans="4:4" ht="22.7" customHeight="1">
      <c r="D496" s="2"/>
    </row>
    <row r="497" spans="4:4" ht="22.7" customHeight="1">
      <c r="D497" s="2"/>
    </row>
    <row r="498" spans="4:4" ht="22.7" customHeight="1">
      <c r="D498" s="2"/>
    </row>
    <row r="499" spans="4:4" ht="22.7" customHeight="1">
      <c r="D499" s="2"/>
    </row>
    <row r="500" spans="4:4" ht="22.7" customHeight="1">
      <c r="D500" s="2"/>
    </row>
    <row r="501" spans="4:4" ht="22.7" customHeight="1">
      <c r="D501" s="2"/>
    </row>
    <row r="502" spans="4:4" ht="22.7" customHeight="1">
      <c r="D502" s="2"/>
    </row>
    <row r="503" spans="4:4" ht="22.7" customHeight="1">
      <c r="D503" s="2"/>
    </row>
    <row r="504" spans="4:4" ht="22.7" customHeight="1">
      <c r="D504" s="2"/>
    </row>
    <row r="505" spans="4:4" ht="22.7" customHeight="1">
      <c r="D505" s="2"/>
    </row>
    <row r="506" spans="4:4" ht="22.7" customHeight="1">
      <c r="D506" s="2"/>
    </row>
    <row r="507" spans="4:4" ht="22.7" customHeight="1">
      <c r="D507" s="2"/>
    </row>
    <row r="508" spans="4:4" ht="22.7" customHeight="1">
      <c r="D508" s="2"/>
    </row>
    <row r="509" spans="4:4" ht="22.7" customHeight="1">
      <c r="D509" s="2"/>
    </row>
    <row r="510" spans="4:4" ht="22.7" customHeight="1">
      <c r="D510" s="2"/>
    </row>
    <row r="511" spans="4:4" ht="22.7" customHeight="1">
      <c r="D511" s="2"/>
    </row>
    <row r="512" spans="4:4" ht="22.7" customHeight="1">
      <c r="D512" s="2"/>
    </row>
    <row r="513" spans="4:4" ht="22.7" customHeight="1">
      <c r="D513" s="2"/>
    </row>
    <row r="514" spans="4:4" ht="22.7" customHeight="1">
      <c r="D514" s="2"/>
    </row>
    <row r="515" spans="4:4" ht="22.7" customHeight="1">
      <c r="D515" s="2"/>
    </row>
    <row r="516" spans="4:4" ht="22.7" customHeight="1">
      <c r="D516" s="2"/>
    </row>
    <row r="517" spans="4:4" ht="22.7" customHeight="1">
      <c r="D517" s="2"/>
    </row>
    <row r="518" spans="4:4" ht="22.7" customHeight="1">
      <c r="D518" s="2"/>
    </row>
    <row r="519" spans="4:4" ht="22.7" customHeight="1">
      <c r="D519" s="2"/>
    </row>
    <row r="520" spans="4:4" ht="22.7" customHeight="1">
      <c r="D520" s="2"/>
    </row>
    <row r="521" spans="4:4" ht="22.7" customHeight="1">
      <c r="D521" s="2"/>
    </row>
    <row r="522" spans="4:4" ht="22.7" customHeight="1">
      <c r="D522" s="2"/>
    </row>
    <row r="523" spans="4:4" ht="22.7" customHeight="1">
      <c r="D523" s="2"/>
    </row>
    <row r="524" spans="4:4" ht="22.7" customHeight="1">
      <c r="D524" s="2"/>
    </row>
    <row r="525" spans="4:4" ht="22.7" customHeight="1">
      <c r="D525" s="2"/>
    </row>
    <row r="526" spans="4:4" ht="22.7" customHeight="1">
      <c r="D526" s="2"/>
    </row>
    <row r="527" spans="4:4" ht="22.7" customHeight="1">
      <c r="D527" s="2"/>
    </row>
    <row r="528" spans="4:4" ht="22.7" customHeight="1">
      <c r="D528" s="2"/>
    </row>
    <row r="529" spans="4:4" ht="22.7" customHeight="1">
      <c r="D529" s="2"/>
    </row>
    <row r="530" spans="4:4" ht="22.7" customHeight="1">
      <c r="D530" s="2"/>
    </row>
    <row r="531" spans="4:4" ht="22.7" customHeight="1">
      <c r="D531" s="2"/>
    </row>
    <row r="532" spans="4:4" ht="22.7" customHeight="1">
      <c r="D532" s="2"/>
    </row>
    <row r="533" spans="4:4" ht="22.7" customHeight="1">
      <c r="D533" s="2"/>
    </row>
    <row r="534" spans="4:4" ht="22.7" customHeight="1">
      <c r="D534" s="2"/>
    </row>
    <row r="535" spans="4:4" ht="22.7" customHeight="1">
      <c r="D535" s="2"/>
    </row>
    <row r="536" spans="4:4" ht="22.7" customHeight="1">
      <c r="D536" s="2"/>
    </row>
    <row r="537" spans="4:4" ht="22.7" customHeight="1">
      <c r="D537" s="2"/>
    </row>
    <row r="538" spans="4:4" ht="22.7" customHeight="1">
      <c r="D538" s="2"/>
    </row>
    <row r="539" spans="4:4" ht="22.7" customHeight="1">
      <c r="D539" s="2"/>
    </row>
    <row r="540" spans="4:4" ht="22.7" customHeight="1">
      <c r="D540" s="2"/>
    </row>
    <row r="541" spans="4:4" ht="22.7" customHeight="1">
      <c r="D541" s="2"/>
    </row>
    <row r="542" spans="4:4" ht="22.7" customHeight="1">
      <c r="D542" s="2"/>
    </row>
    <row r="543" spans="4:4" ht="22.7" customHeight="1">
      <c r="D543" s="2"/>
    </row>
    <row r="544" spans="4:4" ht="22.7" customHeight="1">
      <c r="D544" s="2"/>
    </row>
    <row r="545" spans="4:4" ht="22.7" customHeight="1">
      <c r="D545" s="2"/>
    </row>
    <row r="546" spans="4:4" ht="22.7" customHeight="1">
      <c r="D546" s="2"/>
    </row>
    <row r="547" spans="4:4" ht="22.7" customHeight="1">
      <c r="D547" s="2"/>
    </row>
    <row r="548" spans="4:4" ht="22.7" customHeight="1">
      <c r="D548" s="2"/>
    </row>
    <row r="549" spans="4:4" ht="22.7" customHeight="1">
      <c r="D549" s="2"/>
    </row>
    <row r="550" spans="4:4" ht="22.7" customHeight="1">
      <c r="D550" s="2"/>
    </row>
    <row r="551" spans="4:4" ht="22.7" customHeight="1">
      <c r="D551" s="2"/>
    </row>
    <row r="552" spans="4:4" ht="22.7" customHeight="1">
      <c r="D552" s="2"/>
    </row>
    <row r="553" spans="4:4" ht="22.7" customHeight="1">
      <c r="D553" s="2"/>
    </row>
    <row r="554" spans="4:4" ht="22.7" customHeight="1">
      <c r="D554" s="2"/>
    </row>
    <row r="555" spans="4:4" ht="22.7" customHeight="1">
      <c r="D555" s="2"/>
    </row>
    <row r="556" spans="4:4" ht="22.7" customHeight="1">
      <c r="D556" s="2"/>
    </row>
    <row r="557" spans="4:4" ht="22.7" customHeight="1">
      <c r="D557" s="2"/>
    </row>
    <row r="558" spans="4:4" ht="22.7" customHeight="1">
      <c r="D558" s="2"/>
    </row>
    <row r="559" spans="4:4" ht="22.7" customHeight="1">
      <c r="D559" s="2"/>
    </row>
    <row r="560" spans="4:4" ht="22.7" customHeight="1">
      <c r="D560" s="2"/>
    </row>
    <row r="561" spans="4:4" ht="22.7" customHeight="1">
      <c r="D561" s="2"/>
    </row>
    <row r="562" spans="4:4" ht="22.7" customHeight="1">
      <c r="D562" s="2"/>
    </row>
    <row r="563" spans="4:4" ht="22.7" customHeight="1">
      <c r="D563" s="2"/>
    </row>
    <row r="564" spans="4:4" ht="22.7" customHeight="1">
      <c r="D564" s="2"/>
    </row>
    <row r="565" spans="4:4" ht="22.7" customHeight="1">
      <c r="D565" s="2"/>
    </row>
    <row r="566" spans="4:4" ht="22.7" customHeight="1">
      <c r="D566" s="2"/>
    </row>
    <row r="567" spans="4:4" ht="22.7" customHeight="1">
      <c r="D567" s="2"/>
    </row>
    <row r="568" spans="4:4" ht="22.7" customHeight="1">
      <c r="D568" s="2"/>
    </row>
    <row r="569" spans="4:4" ht="22.7" customHeight="1">
      <c r="D569" s="2"/>
    </row>
    <row r="570" spans="4:4" ht="22.7" customHeight="1">
      <c r="D570" s="2"/>
    </row>
    <row r="571" spans="4:4" ht="22.7" customHeight="1">
      <c r="D571" s="2"/>
    </row>
    <row r="572" spans="4:4" ht="22.7" customHeight="1">
      <c r="D572" s="2"/>
    </row>
    <row r="573" spans="4:4" ht="22.7" customHeight="1">
      <c r="D573" s="2"/>
    </row>
    <row r="574" spans="4:4" ht="22.7" customHeight="1">
      <c r="D574" s="2"/>
    </row>
    <row r="575" spans="4:4" ht="22.7" customHeight="1">
      <c r="D575" s="2"/>
    </row>
    <row r="576" spans="4:4" ht="22.7" customHeight="1">
      <c r="D576" s="2"/>
    </row>
    <row r="577" spans="4:4" ht="22.7" customHeight="1">
      <c r="D577" s="2"/>
    </row>
    <row r="578" spans="4:4" ht="22.7" customHeight="1">
      <c r="D578" s="2"/>
    </row>
    <row r="579" spans="4:4" ht="22.7" customHeight="1">
      <c r="D579" s="2"/>
    </row>
    <row r="580" spans="4:4" ht="22.7" customHeight="1">
      <c r="D580" s="2"/>
    </row>
    <row r="581" spans="4:4" ht="22.7" customHeight="1">
      <c r="D581" s="2"/>
    </row>
    <row r="582" spans="4:4" ht="22.7" customHeight="1">
      <c r="D582" s="2"/>
    </row>
    <row r="583" spans="4:4" ht="22.7" customHeight="1">
      <c r="D583" s="2"/>
    </row>
    <row r="584" spans="4:4" ht="22.7" customHeight="1">
      <c r="D584" s="2"/>
    </row>
    <row r="585" spans="4:4" ht="22.7" customHeight="1">
      <c r="D585" s="2"/>
    </row>
    <row r="586" spans="4:4" ht="22.7" customHeight="1">
      <c r="D586" s="2"/>
    </row>
    <row r="587" spans="4:4" ht="22.7" customHeight="1">
      <c r="D587" s="2"/>
    </row>
    <row r="588" spans="4:4" ht="22.7" customHeight="1">
      <c r="D588" s="2"/>
    </row>
    <row r="589" spans="4:4" ht="22.7" customHeight="1">
      <c r="D589" s="2"/>
    </row>
    <row r="590" spans="4:4" ht="22.7" customHeight="1">
      <c r="D590" s="2"/>
    </row>
    <row r="591" spans="4:4" ht="22.7" customHeight="1">
      <c r="D591" s="2"/>
    </row>
    <row r="592" spans="4:4" ht="22.7" customHeight="1">
      <c r="D592" s="2"/>
    </row>
    <row r="593" spans="4:4" ht="22.7" customHeight="1">
      <c r="D593" s="2"/>
    </row>
    <row r="594" spans="4:4" ht="22.7" customHeight="1">
      <c r="D594" s="2"/>
    </row>
    <row r="595" spans="4:4" ht="22.7" customHeight="1">
      <c r="D595" s="2"/>
    </row>
    <row r="596" spans="4:4" ht="22.7" customHeight="1">
      <c r="D596" s="2"/>
    </row>
    <row r="597" spans="4:4" ht="22.7" customHeight="1">
      <c r="D597" s="2"/>
    </row>
    <row r="598" spans="4:4" ht="22.7" customHeight="1">
      <c r="D598" s="2"/>
    </row>
    <row r="599" spans="4:4" ht="22.7" customHeight="1">
      <c r="D599" s="2"/>
    </row>
    <row r="600" spans="4:4" ht="22.7" customHeight="1">
      <c r="D600" s="2"/>
    </row>
    <row r="601" spans="4:4" ht="22.7" customHeight="1">
      <c r="D601" s="2"/>
    </row>
    <row r="602" spans="4:4" ht="22.7" customHeight="1">
      <c r="D602" s="2"/>
    </row>
    <row r="603" spans="4:4" ht="22.7" customHeight="1">
      <c r="D603" s="2"/>
    </row>
    <row r="604" spans="4:4" ht="22.7" customHeight="1">
      <c r="D604" s="2"/>
    </row>
    <row r="605" spans="4:4" ht="22.7" customHeight="1">
      <c r="D605" s="2"/>
    </row>
    <row r="606" spans="4:4" ht="22.7" customHeight="1">
      <c r="D606" s="2"/>
    </row>
    <row r="607" spans="4:4" ht="22.7" customHeight="1">
      <c r="D607" s="2"/>
    </row>
    <row r="608" spans="4:4" ht="22.7" customHeight="1">
      <c r="D608" s="2"/>
    </row>
    <row r="609" spans="4:4" ht="22.7" customHeight="1">
      <c r="D609" s="2"/>
    </row>
    <row r="610" spans="4:4" ht="22.7" customHeight="1">
      <c r="D610" s="2"/>
    </row>
    <row r="611" spans="4:4" ht="22.7" customHeight="1">
      <c r="D611" s="2"/>
    </row>
    <row r="612" spans="4:4" ht="22.7" customHeight="1">
      <c r="D612" s="2"/>
    </row>
    <row r="613" spans="4:4" ht="22.7" customHeight="1">
      <c r="D613" s="2"/>
    </row>
    <row r="614" spans="4:4" ht="22.7" customHeight="1">
      <c r="D614" s="2"/>
    </row>
    <row r="615" spans="4:4" ht="22.7" customHeight="1">
      <c r="D615" s="2"/>
    </row>
    <row r="616" spans="4:4" ht="22.7" customHeight="1">
      <c r="D616" s="2"/>
    </row>
    <row r="617" spans="4:4" ht="22.7" customHeight="1">
      <c r="D617" s="2"/>
    </row>
    <row r="618" spans="4:4" ht="22.7" customHeight="1">
      <c r="D618" s="2"/>
    </row>
    <row r="619" spans="4:4" ht="22.7" customHeight="1">
      <c r="D619" s="2"/>
    </row>
    <row r="620" spans="4:4" ht="22.7" customHeight="1">
      <c r="D620" s="2"/>
    </row>
    <row r="621" spans="4:4" ht="22.7" customHeight="1">
      <c r="D621" s="2"/>
    </row>
    <row r="622" spans="4:4" ht="22.7" customHeight="1">
      <c r="D622" s="2"/>
    </row>
    <row r="623" spans="4:4" ht="22.7" customHeight="1">
      <c r="D623" s="2"/>
    </row>
    <row r="624" spans="4:4" ht="22.7" customHeight="1">
      <c r="D624" s="2"/>
    </row>
    <row r="625" spans="4:4" ht="22.7" customHeight="1">
      <c r="D625" s="2"/>
    </row>
    <row r="626" spans="4:4" ht="22.7" customHeight="1">
      <c r="D626" s="2"/>
    </row>
    <row r="627" spans="4:4" ht="22.7" customHeight="1">
      <c r="D627" s="2"/>
    </row>
    <row r="628" spans="4:4" ht="22.7" customHeight="1">
      <c r="D628" s="2"/>
    </row>
    <row r="629" spans="4:4" ht="22.7" customHeight="1">
      <c r="D629" s="2"/>
    </row>
    <row r="630" spans="4:4" ht="22.7" customHeight="1">
      <c r="D630" s="2"/>
    </row>
    <row r="631" spans="4:4" ht="22.7" customHeight="1">
      <c r="D631" s="2"/>
    </row>
    <row r="632" spans="4:4" ht="22.7" customHeight="1">
      <c r="D632" s="2"/>
    </row>
    <row r="633" spans="4:4" ht="22.7" customHeight="1">
      <c r="D633" s="2"/>
    </row>
    <row r="634" spans="4:4" ht="22.7" customHeight="1">
      <c r="D634" s="2"/>
    </row>
    <row r="635" spans="4:4" ht="22.7" customHeight="1">
      <c r="D635" s="2"/>
    </row>
    <row r="636" spans="4:4" ht="22.7" customHeight="1">
      <c r="D636" s="2"/>
    </row>
    <row r="637" spans="4:4" ht="22.7" customHeight="1">
      <c r="D637" s="2"/>
    </row>
    <row r="638" spans="4:4" ht="22.7" customHeight="1">
      <c r="D638" s="2"/>
    </row>
    <row r="639" spans="4:4" ht="22.7" customHeight="1">
      <c r="D639" s="2"/>
    </row>
    <row r="640" spans="4:4" ht="22.7" customHeight="1">
      <c r="D640" s="2"/>
    </row>
    <row r="641" spans="4:4" ht="22.7" customHeight="1">
      <c r="D641" s="2"/>
    </row>
    <row r="642" spans="4:4" ht="22.7" customHeight="1">
      <c r="D642" s="2"/>
    </row>
    <row r="643" spans="4:4" ht="22.7" customHeight="1">
      <c r="D643" s="2"/>
    </row>
    <row r="644" spans="4:4" ht="22.7" customHeight="1">
      <c r="D644" s="2"/>
    </row>
    <row r="645" spans="4:4" ht="22.7" customHeight="1">
      <c r="D645" s="2"/>
    </row>
    <row r="646" spans="4:4" ht="22.7" customHeight="1">
      <c r="D646" s="2"/>
    </row>
    <row r="647" spans="4:4" ht="22.7" customHeight="1">
      <c r="D647" s="2"/>
    </row>
    <row r="648" spans="4:4" ht="22.7" customHeight="1">
      <c r="D648" s="2"/>
    </row>
    <row r="649" spans="4:4" ht="22.7" customHeight="1">
      <c r="D649" s="2"/>
    </row>
    <row r="650" spans="4:4" ht="22.7" customHeight="1">
      <c r="D650" s="2"/>
    </row>
    <row r="651" spans="4:4" ht="22.7" customHeight="1">
      <c r="D651" s="2"/>
    </row>
    <row r="652" spans="4:4" ht="22.7" customHeight="1">
      <c r="D652" s="2"/>
    </row>
    <row r="653" spans="4:4" ht="22.7" customHeight="1">
      <c r="D653" s="2"/>
    </row>
    <row r="654" spans="4:4" ht="22.7" customHeight="1">
      <c r="D654" s="2"/>
    </row>
    <row r="655" spans="4:4" ht="22.7" customHeight="1">
      <c r="D655" s="2"/>
    </row>
    <row r="656" spans="4:4" ht="22.7" customHeight="1">
      <c r="D656" s="2"/>
    </row>
    <row r="657" spans="4:4" ht="22.7" customHeight="1">
      <c r="D657" s="2"/>
    </row>
    <row r="658" spans="4:4" ht="22.7" customHeight="1">
      <c r="D658" s="2"/>
    </row>
    <row r="659" spans="4:4" ht="22.7" customHeight="1">
      <c r="D659" s="2"/>
    </row>
    <row r="660" spans="4:4" ht="22.7" customHeight="1">
      <c r="D660" s="2"/>
    </row>
    <row r="661" spans="4:4" ht="22.7" customHeight="1">
      <c r="D661" s="2"/>
    </row>
    <row r="662" spans="4:4" ht="22.7" customHeight="1">
      <c r="D662" s="2"/>
    </row>
    <row r="663" spans="4:4" ht="22.7" customHeight="1">
      <c r="D663" s="2"/>
    </row>
    <row r="664" spans="4:4" ht="22.7" customHeight="1">
      <c r="D664" s="2"/>
    </row>
    <row r="665" spans="4:4" ht="22.7" customHeight="1">
      <c r="D665" s="2"/>
    </row>
    <row r="666" spans="4:4" ht="22.7" customHeight="1">
      <c r="D666" s="2"/>
    </row>
    <row r="667" spans="4:4" ht="22.7" customHeight="1">
      <c r="D667" s="2"/>
    </row>
    <row r="668" spans="4:4" ht="22.7" customHeight="1">
      <c r="D668" s="2"/>
    </row>
    <row r="669" spans="4:4" ht="22.7" customHeight="1">
      <c r="D669" s="2"/>
    </row>
    <row r="670" spans="4:4" ht="22.7" customHeight="1">
      <c r="D670" s="2"/>
    </row>
    <row r="671" spans="4:4" ht="22.7" customHeight="1">
      <c r="D671" s="2"/>
    </row>
    <row r="672" spans="4:4" ht="22.7" customHeight="1">
      <c r="D672" s="2"/>
    </row>
    <row r="673" spans="4:4" ht="22.7" customHeight="1">
      <c r="D673" s="2"/>
    </row>
    <row r="674" spans="4:4" ht="22.7" customHeight="1">
      <c r="D674" s="2"/>
    </row>
    <row r="675" spans="4:4" ht="22.7" customHeight="1">
      <c r="D675" s="2"/>
    </row>
    <row r="676" spans="4:4" ht="22.7" customHeight="1">
      <c r="D676" s="2"/>
    </row>
    <row r="677" spans="4:4" ht="22.7" customHeight="1">
      <c r="D677" s="2"/>
    </row>
    <row r="678" spans="4:4" ht="22.7" customHeight="1">
      <c r="D678" s="2"/>
    </row>
    <row r="679" spans="4:4" ht="22.7" customHeight="1">
      <c r="D679" s="2"/>
    </row>
    <row r="680" spans="4:4" ht="22.7" customHeight="1">
      <c r="D680" s="2"/>
    </row>
    <row r="681" spans="4:4" ht="22.7" customHeight="1">
      <c r="D681" s="2"/>
    </row>
    <row r="682" spans="4:4" ht="22.7" customHeight="1">
      <c r="D682" s="2"/>
    </row>
    <row r="683" spans="4:4" ht="22.7" customHeight="1">
      <c r="D683" s="2"/>
    </row>
    <row r="684" spans="4:4" ht="22.7" customHeight="1">
      <c r="D684" s="2"/>
    </row>
    <row r="685" spans="4:4" ht="22.7" customHeight="1">
      <c r="D685" s="2"/>
    </row>
    <row r="686" spans="4:4" ht="22.7" customHeight="1">
      <c r="D686" s="2"/>
    </row>
    <row r="687" spans="4:4" ht="22.7" customHeight="1">
      <c r="D687" s="2"/>
    </row>
    <row r="688" spans="4:4" ht="22.7" customHeight="1">
      <c r="D688" s="2"/>
    </row>
    <row r="689" spans="4:4" ht="22.7" customHeight="1">
      <c r="D689" s="2"/>
    </row>
    <row r="690" spans="4:4" ht="22.7" customHeight="1">
      <c r="D690" s="2"/>
    </row>
    <row r="691" spans="4:4" ht="22.7" customHeight="1">
      <c r="D691" s="2"/>
    </row>
    <row r="692" spans="4:4" ht="22.7" customHeight="1">
      <c r="D692" s="2"/>
    </row>
    <row r="693" spans="4:4" ht="22.7" customHeight="1">
      <c r="D693" s="2"/>
    </row>
    <row r="694" spans="4:4" ht="22.7" customHeight="1">
      <c r="D694" s="2"/>
    </row>
    <row r="695" spans="4:4" ht="22.7" customHeight="1">
      <c r="D695" s="2"/>
    </row>
    <row r="696" spans="4:4" ht="22.7" customHeight="1">
      <c r="D696" s="2"/>
    </row>
    <row r="697" spans="4:4" ht="22.7" customHeight="1">
      <c r="D697" s="2"/>
    </row>
    <row r="698" spans="4:4" ht="22.7" customHeight="1">
      <c r="D698" s="2"/>
    </row>
    <row r="699" spans="4:4" ht="22.7" customHeight="1">
      <c r="D699" s="2"/>
    </row>
    <row r="700" spans="4:4" ht="22.7" customHeight="1">
      <c r="D700" s="2"/>
    </row>
    <row r="701" spans="4:4" ht="22.7" customHeight="1">
      <c r="D701" s="2"/>
    </row>
    <row r="702" spans="4:4" ht="22.7" customHeight="1">
      <c r="D702" s="2"/>
    </row>
    <row r="703" spans="4:4" ht="22.7" customHeight="1">
      <c r="D703" s="2"/>
    </row>
    <row r="704" spans="4:4" ht="22.7" customHeight="1">
      <c r="D704" s="2"/>
    </row>
    <row r="705" spans="4:4" ht="22.7" customHeight="1">
      <c r="D705" s="2"/>
    </row>
    <row r="706" spans="4:4" ht="22.7" customHeight="1">
      <c r="D706" s="2"/>
    </row>
    <row r="707" spans="4:4" ht="22.7" customHeight="1">
      <c r="D707" s="2"/>
    </row>
    <row r="708" spans="4:4" ht="22.7" customHeight="1">
      <c r="D708" s="2"/>
    </row>
  </sheetData>
  <mergeCells count="6">
    <mergeCell ref="E29:F29"/>
    <mergeCell ref="B1:C1"/>
    <mergeCell ref="E1:G1"/>
    <mergeCell ref="C2:I4"/>
    <mergeCell ref="B26:F26"/>
    <mergeCell ref="E28:F28"/>
  </mergeCells>
  <phoneticPr fontId="1"/>
  <dataValidations count="1">
    <dataValidation type="list" errorStyle="information" allowBlank="1" sqref="H6:H25">
      <formula1>"見積書・請求書,団体規定,過去請求実績,契約書"</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79998168889431442"/>
  </sheetPr>
  <dimension ref="A1:BU59"/>
  <sheetViews>
    <sheetView showGridLines="0" zoomScaleNormal="100" zoomScaleSheetLayoutView="98" workbookViewId="0">
      <selection activeCell="U66" sqref="U66"/>
    </sheetView>
  </sheetViews>
  <sheetFormatPr defaultColWidth="4.42578125" defaultRowHeight="13.5"/>
  <cols>
    <col min="1" max="1" width="8.7109375" style="31" customWidth="1"/>
    <col min="2" max="2" width="4.42578125" style="31" customWidth="1"/>
    <col min="3" max="3" width="9.140625" style="31" customWidth="1"/>
    <col min="4" max="4" width="26.7109375" style="37" customWidth="1"/>
    <col min="5" max="5" width="8.28515625" style="37" customWidth="1"/>
    <col min="6" max="6" width="8.5703125" style="37" customWidth="1"/>
    <col min="7" max="7" width="4.42578125" style="37" customWidth="1"/>
    <col min="8" max="8" width="9" style="37" customWidth="1"/>
    <col min="9" max="9" width="13.5703125" style="37" customWidth="1"/>
    <col min="10" max="10" width="8.85546875" style="102" customWidth="1"/>
    <col min="11" max="11" width="11" style="31" customWidth="1"/>
    <col min="12" max="12" width="6.28515625" style="103" customWidth="1"/>
    <col min="13" max="13" width="9.140625" style="104" customWidth="1"/>
    <col min="14" max="14" width="4.42578125" style="104" customWidth="1"/>
    <col min="15" max="15" width="12.7109375" style="104" customWidth="1"/>
    <col min="16" max="16" width="8.7109375" style="104" customWidth="1"/>
    <col min="17" max="17" width="8.85546875" style="28" customWidth="1"/>
    <col min="18" max="18" width="4.42578125" style="28" customWidth="1"/>
    <col min="19" max="19" width="10.140625" style="28" customWidth="1"/>
    <col min="20" max="20" width="8.7109375" style="37" customWidth="1"/>
    <col min="21" max="21" width="8.7109375" style="28" customWidth="1"/>
    <col min="22" max="22" width="4.42578125" style="28" customWidth="1"/>
    <col min="23" max="23" width="10" style="28" customWidth="1"/>
    <col min="24" max="24" width="9" style="104" customWidth="1"/>
    <col min="25" max="25" width="11" style="104" customWidth="1"/>
    <col min="26" max="26" width="22.28515625" style="104" customWidth="1"/>
    <col min="27" max="27" width="22.140625" style="104" customWidth="1"/>
    <col min="28" max="28" width="19" style="104" customWidth="1"/>
    <col min="29" max="30" width="4.7109375" style="105" customWidth="1"/>
    <col min="31" max="61" width="4.7109375" style="31" customWidth="1"/>
    <col min="62" max="16384" width="4.42578125" style="31"/>
  </cols>
  <sheetData>
    <row r="1" spans="1:73" ht="18" customHeight="1">
      <c r="A1" s="920" t="s">
        <v>175</v>
      </c>
      <c r="B1" s="913"/>
      <c r="C1" s="921" t="s">
        <v>0</v>
      </c>
      <c r="D1" s="922"/>
      <c r="E1" s="456"/>
      <c r="F1" s="923">
        <f>【様式1】実施計画書!B2</f>
        <v>0</v>
      </c>
      <c r="G1" s="924"/>
      <c r="H1" s="924"/>
      <c r="I1" s="924"/>
      <c r="J1" s="924"/>
      <c r="K1" s="924"/>
      <c r="L1" s="924"/>
      <c r="M1" s="924"/>
      <c r="N1" s="924"/>
      <c r="O1" s="924"/>
      <c r="P1" s="339"/>
      <c r="Q1" s="340"/>
      <c r="R1" s="341"/>
      <c r="S1" s="341"/>
      <c r="T1" s="341"/>
      <c r="U1" s="341"/>
      <c r="V1" s="341"/>
      <c r="W1" s="341"/>
      <c r="X1" s="341"/>
      <c r="Y1" s="341"/>
      <c r="Z1" s="342"/>
      <c r="AA1" s="925"/>
      <c r="AB1" s="926"/>
      <c r="AC1" s="927" t="s">
        <v>28</v>
      </c>
      <c r="AD1" s="927"/>
      <c r="AE1" s="928"/>
      <c r="AF1" s="922" t="s">
        <v>0</v>
      </c>
      <c r="AG1" s="922"/>
      <c r="AH1" s="922"/>
      <c r="AI1" s="922"/>
      <c r="AJ1" s="929">
        <f>F1</f>
        <v>0</v>
      </c>
      <c r="AK1" s="930"/>
      <c r="AL1" s="930"/>
      <c r="AM1" s="930"/>
      <c r="AN1" s="930"/>
      <c r="AO1" s="930"/>
      <c r="AP1" s="930"/>
      <c r="AQ1" s="930"/>
      <c r="AR1" s="930"/>
      <c r="AS1" s="930"/>
      <c r="AT1" s="930"/>
      <c r="AU1" s="930"/>
      <c r="AV1" s="930"/>
      <c r="AW1" s="29" t="s">
        <v>29</v>
      </c>
      <c r="AX1" s="30"/>
      <c r="AY1" s="30"/>
      <c r="AZ1" s="30"/>
      <c r="BA1" s="30"/>
      <c r="BB1" s="30"/>
      <c r="BC1" s="30"/>
      <c r="BD1" s="30"/>
      <c r="BE1" s="30"/>
      <c r="BG1" s="29"/>
      <c r="BH1" s="29"/>
      <c r="BI1" s="29"/>
      <c r="BJ1" s="29"/>
      <c r="BK1" s="29"/>
      <c r="BL1" s="29"/>
      <c r="BM1" s="931" t="s">
        <v>59</v>
      </c>
      <c r="BN1" s="931"/>
      <c r="BO1" s="931"/>
      <c r="BP1" s="931"/>
      <c r="BQ1" s="931"/>
      <c r="BR1" s="931"/>
      <c r="BS1" s="29"/>
      <c r="BT1" s="29"/>
      <c r="BU1" s="29"/>
    </row>
    <row r="2" spans="1:73" ht="46.5" customHeight="1">
      <c r="A2" s="937" t="s">
        <v>233</v>
      </c>
      <c r="B2" s="937"/>
      <c r="C2" s="937"/>
      <c r="D2" s="937"/>
      <c r="E2" s="937"/>
      <c r="F2" s="937"/>
      <c r="G2" s="937"/>
      <c r="H2" s="937"/>
      <c r="I2" s="937"/>
      <c r="J2" s="937"/>
      <c r="K2" s="937"/>
      <c r="L2" s="937"/>
      <c r="M2" s="937"/>
      <c r="N2" s="937"/>
      <c r="O2" s="937"/>
      <c r="P2" s="937"/>
      <c r="Q2" s="35"/>
      <c r="R2" s="35"/>
      <c r="S2" s="35"/>
      <c r="T2" s="32"/>
      <c r="U2" s="33"/>
      <c r="V2" s="33"/>
      <c r="W2" s="33"/>
      <c r="X2" s="32"/>
      <c r="Y2" s="32"/>
      <c r="Z2" s="466" t="s">
        <v>241</v>
      </c>
      <c r="AA2" s="932"/>
      <c r="AB2" s="933"/>
      <c r="AC2" s="34" t="str">
        <f>A2</f>
        <v>令和４年度　文化芸術による子供育成推進事業―ユニバーサル公演事業―　旅費算定基礎表</v>
      </c>
      <c r="AD2" s="35"/>
      <c r="AE2" s="35"/>
      <c r="AF2" s="35"/>
      <c r="AG2" s="35"/>
      <c r="AH2" s="35"/>
      <c r="AI2" s="35"/>
      <c r="AJ2" s="35"/>
      <c r="AK2" s="35"/>
      <c r="AL2" s="35"/>
      <c r="AM2" s="35"/>
      <c r="AN2" s="35"/>
      <c r="AO2" s="35"/>
      <c r="AP2" s="35"/>
      <c r="AQ2" s="35"/>
      <c r="AR2" s="35"/>
      <c r="AS2" s="35"/>
      <c r="AT2" s="35"/>
      <c r="AU2" s="35"/>
      <c r="AV2" s="35"/>
      <c r="BF2" s="106"/>
      <c r="BG2" s="107"/>
      <c r="BH2" s="107"/>
      <c r="BI2" s="108"/>
      <c r="BJ2" s="934">
        <f>AA2</f>
        <v>0</v>
      </c>
      <c r="BK2" s="935"/>
      <c r="BL2" s="935"/>
      <c r="BM2" s="935"/>
      <c r="BN2" s="935"/>
      <c r="BO2" s="935"/>
      <c r="BP2" s="935"/>
      <c r="BQ2" s="935"/>
      <c r="BR2" s="936"/>
    </row>
    <row r="3" spans="1:73" s="37" customFormat="1" ht="18" customHeight="1">
      <c r="A3" s="938" t="s">
        <v>30</v>
      </c>
      <c r="B3" s="940" t="s">
        <v>31</v>
      </c>
      <c r="C3" s="942" t="s">
        <v>32</v>
      </c>
      <c r="D3" s="944" t="s">
        <v>33</v>
      </c>
      <c r="E3" s="516"/>
      <c r="F3" s="942" t="s">
        <v>34</v>
      </c>
      <c r="G3" s="946"/>
      <c r="H3" s="946"/>
      <c r="I3" s="947" t="s">
        <v>35</v>
      </c>
      <c r="J3" s="949" t="s">
        <v>36</v>
      </c>
      <c r="K3" s="951" t="s">
        <v>37</v>
      </c>
      <c r="L3" s="946"/>
      <c r="M3" s="952" t="s">
        <v>38</v>
      </c>
      <c r="N3" s="952"/>
      <c r="O3" s="952" t="s">
        <v>39</v>
      </c>
      <c r="P3" s="954" t="s">
        <v>40</v>
      </c>
      <c r="Q3" s="956" t="s">
        <v>41</v>
      </c>
      <c r="R3" s="957"/>
      <c r="S3" s="952" t="s">
        <v>42</v>
      </c>
      <c r="T3" s="36" t="s">
        <v>43</v>
      </c>
      <c r="U3" s="957" t="s">
        <v>44</v>
      </c>
      <c r="V3" s="957"/>
      <c r="W3" s="952" t="s">
        <v>45</v>
      </c>
      <c r="X3" s="954" t="s">
        <v>40</v>
      </c>
      <c r="Y3" s="958" t="s">
        <v>46</v>
      </c>
      <c r="Z3" s="960" t="s">
        <v>47</v>
      </c>
      <c r="AA3" s="962" t="s">
        <v>48</v>
      </c>
      <c r="AB3" s="964" t="s">
        <v>49</v>
      </c>
      <c r="AC3" s="966" t="s">
        <v>30</v>
      </c>
      <c r="AD3" s="967"/>
      <c r="AE3" s="940" t="s">
        <v>31</v>
      </c>
      <c r="AF3" s="942" t="s">
        <v>32</v>
      </c>
      <c r="AG3" s="946"/>
      <c r="AH3" s="944" t="s">
        <v>33</v>
      </c>
      <c r="AI3" s="946"/>
      <c r="AJ3" s="946"/>
      <c r="AK3" s="946"/>
      <c r="AL3" s="946"/>
      <c r="AM3" s="970"/>
      <c r="AN3" s="972" t="s">
        <v>50</v>
      </c>
      <c r="AO3" s="973"/>
      <c r="AP3" s="974"/>
      <c r="AQ3" s="972" t="s">
        <v>51</v>
      </c>
      <c r="AR3" s="973"/>
      <c r="AS3" s="974"/>
      <c r="AT3" s="972" t="s">
        <v>52</v>
      </c>
      <c r="AU3" s="973"/>
      <c r="AV3" s="974"/>
      <c r="AW3" s="972" t="s">
        <v>53</v>
      </c>
      <c r="AX3" s="973"/>
      <c r="AY3" s="974"/>
      <c r="AZ3" s="972" t="s">
        <v>54</v>
      </c>
      <c r="BA3" s="973"/>
      <c r="BB3" s="974"/>
      <c r="BC3" s="972" t="s">
        <v>55</v>
      </c>
      <c r="BD3" s="973"/>
      <c r="BE3" s="974"/>
      <c r="BF3" s="972" t="s">
        <v>56</v>
      </c>
      <c r="BG3" s="973"/>
      <c r="BH3" s="973"/>
      <c r="BI3" s="973"/>
      <c r="BJ3" s="973"/>
      <c r="BK3" s="973"/>
      <c r="BL3" s="973"/>
      <c r="BM3" s="973"/>
      <c r="BN3" s="973"/>
      <c r="BO3" s="973"/>
      <c r="BP3" s="973"/>
      <c r="BQ3" s="973"/>
      <c r="BR3" s="974"/>
    </row>
    <row r="4" spans="1:73" s="37" customFormat="1" ht="35.450000000000003" customHeight="1">
      <c r="A4" s="939"/>
      <c r="B4" s="941"/>
      <c r="C4" s="943"/>
      <c r="D4" s="945"/>
      <c r="E4" s="517" t="s">
        <v>251</v>
      </c>
      <c r="F4" s="943"/>
      <c r="G4" s="945"/>
      <c r="H4" s="945"/>
      <c r="I4" s="948"/>
      <c r="J4" s="950"/>
      <c r="K4" s="38" t="s">
        <v>3</v>
      </c>
      <c r="L4" s="39" t="s">
        <v>57</v>
      </c>
      <c r="M4" s="40" t="s">
        <v>3</v>
      </c>
      <c r="N4" s="40" t="s">
        <v>1</v>
      </c>
      <c r="O4" s="953"/>
      <c r="P4" s="955"/>
      <c r="Q4" s="41" t="s">
        <v>3</v>
      </c>
      <c r="R4" s="40" t="s">
        <v>1</v>
      </c>
      <c r="S4" s="953"/>
      <c r="T4" s="42" t="s">
        <v>58</v>
      </c>
      <c r="U4" s="40" t="s">
        <v>3</v>
      </c>
      <c r="V4" s="40" t="s">
        <v>1</v>
      </c>
      <c r="W4" s="953"/>
      <c r="X4" s="955"/>
      <c r="Y4" s="959"/>
      <c r="Z4" s="961"/>
      <c r="AA4" s="963"/>
      <c r="AB4" s="965"/>
      <c r="AC4" s="968"/>
      <c r="AD4" s="969"/>
      <c r="AE4" s="941"/>
      <c r="AF4" s="943"/>
      <c r="AG4" s="945"/>
      <c r="AH4" s="945"/>
      <c r="AI4" s="945"/>
      <c r="AJ4" s="945"/>
      <c r="AK4" s="945"/>
      <c r="AL4" s="945"/>
      <c r="AM4" s="971"/>
      <c r="AN4" s="975"/>
      <c r="AO4" s="976"/>
      <c r="AP4" s="977"/>
      <c r="AQ4" s="975"/>
      <c r="AR4" s="976"/>
      <c r="AS4" s="977"/>
      <c r="AT4" s="975"/>
      <c r="AU4" s="976"/>
      <c r="AV4" s="977"/>
      <c r="AW4" s="975"/>
      <c r="AX4" s="976"/>
      <c r="AY4" s="977"/>
      <c r="AZ4" s="975"/>
      <c r="BA4" s="976"/>
      <c r="BB4" s="977"/>
      <c r="BC4" s="975"/>
      <c r="BD4" s="976"/>
      <c r="BE4" s="977"/>
      <c r="BF4" s="975"/>
      <c r="BG4" s="976"/>
      <c r="BH4" s="976"/>
      <c r="BI4" s="976"/>
      <c r="BJ4" s="976"/>
      <c r="BK4" s="976"/>
      <c r="BL4" s="976"/>
      <c r="BM4" s="976"/>
      <c r="BN4" s="976"/>
      <c r="BO4" s="976"/>
      <c r="BP4" s="976"/>
      <c r="BQ4" s="976"/>
      <c r="BR4" s="977"/>
    </row>
    <row r="5" spans="1:73" ht="18" customHeight="1">
      <c r="A5" s="43"/>
      <c r="B5" s="44" t="str">
        <f t="shared" ref="B5:B52" si="0">IF(A5,TEXT(A5,"aaa"),"")</f>
        <v/>
      </c>
      <c r="C5" s="57"/>
      <c r="D5" s="58"/>
      <c r="E5" s="518"/>
      <c r="F5" s="57"/>
      <c r="G5" s="46"/>
      <c r="H5" s="59"/>
      <c r="I5" s="45"/>
      <c r="J5" s="47"/>
      <c r="K5" s="48"/>
      <c r="L5" s="48"/>
      <c r="M5" s="48"/>
      <c r="N5" s="48"/>
      <c r="O5" s="49">
        <f>(K5*L5)+(M5*N5)</f>
        <v>0</v>
      </c>
      <c r="P5" s="50"/>
      <c r="Q5" s="48"/>
      <c r="R5" s="48"/>
      <c r="S5" s="49">
        <f t="shared" ref="S5:S52" si="1">Q5*R5</f>
        <v>0</v>
      </c>
      <c r="T5" s="45"/>
      <c r="U5" s="48"/>
      <c r="V5" s="48"/>
      <c r="W5" s="49">
        <f t="shared" ref="W5:W52" si="2">U5*V5</f>
        <v>0</v>
      </c>
      <c r="X5" s="51"/>
      <c r="Y5" s="52"/>
      <c r="Z5" s="52"/>
      <c r="AA5" s="53"/>
      <c r="AB5" s="54"/>
      <c r="AC5" s="978">
        <f t="shared" ref="AC5:AC52" si="3">A5</f>
        <v>0</v>
      </c>
      <c r="AD5" s="979"/>
      <c r="AE5" s="55" t="str">
        <f t="shared" ref="AE5:AF52" si="4">B5</f>
        <v/>
      </c>
      <c r="AF5" s="980">
        <f t="shared" si="4"/>
        <v>0</v>
      </c>
      <c r="AG5" s="981"/>
      <c r="AH5" s="982">
        <f t="shared" ref="AH5:AH52" si="5">D5</f>
        <v>0</v>
      </c>
      <c r="AI5" s="982"/>
      <c r="AJ5" s="982"/>
      <c r="AK5" s="982"/>
      <c r="AL5" s="982"/>
      <c r="AM5" s="983"/>
      <c r="AN5" s="984"/>
      <c r="AO5" s="985"/>
      <c r="AP5" s="986"/>
      <c r="AQ5" s="984"/>
      <c r="AR5" s="985"/>
      <c r="AS5" s="986"/>
      <c r="AT5" s="984"/>
      <c r="AU5" s="985"/>
      <c r="AV5" s="986"/>
      <c r="AW5" s="984"/>
      <c r="AX5" s="985"/>
      <c r="AY5" s="986"/>
      <c r="AZ5" s="984"/>
      <c r="BA5" s="985"/>
      <c r="BB5" s="986"/>
      <c r="BC5" s="984"/>
      <c r="BD5" s="985"/>
      <c r="BE5" s="985"/>
      <c r="BF5" s="987"/>
      <c r="BG5" s="988"/>
      <c r="BH5" s="988"/>
      <c r="BI5" s="988"/>
      <c r="BJ5" s="988"/>
      <c r="BK5" s="988"/>
      <c r="BL5" s="988"/>
      <c r="BM5" s="988"/>
      <c r="BN5" s="988"/>
      <c r="BO5" s="988"/>
      <c r="BP5" s="988"/>
      <c r="BQ5" s="988"/>
      <c r="BR5" s="989"/>
    </row>
    <row r="6" spans="1:73" ht="18" customHeight="1">
      <c r="A6" s="56"/>
      <c r="B6" s="44" t="str">
        <f t="shared" ref="B6:B11" si="6">IF(A6,TEXT(A6,"aaa"),"")</f>
        <v/>
      </c>
      <c r="C6" s="57"/>
      <c r="D6" s="58"/>
      <c r="E6" s="518"/>
      <c r="F6" s="57"/>
      <c r="G6" s="46"/>
      <c r="H6" s="59"/>
      <c r="I6" s="45"/>
      <c r="J6" s="47"/>
      <c r="K6" s="60"/>
      <c r="L6" s="60"/>
      <c r="M6" s="60"/>
      <c r="N6" s="60"/>
      <c r="O6" s="49">
        <f t="shared" ref="O6:O45" si="7">(K6*L6)+(M6*N6)</f>
        <v>0</v>
      </c>
      <c r="P6" s="62"/>
      <c r="Q6" s="60"/>
      <c r="R6" s="60"/>
      <c r="S6" s="61">
        <f t="shared" si="1"/>
        <v>0</v>
      </c>
      <c r="T6" s="57"/>
      <c r="U6" s="60"/>
      <c r="V6" s="60"/>
      <c r="W6" s="61">
        <f t="shared" si="2"/>
        <v>0</v>
      </c>
      <c r="X6" s="62"/>
      <c r="Y6" s="63"/>
      <c r="Z6" s="64"/>
      <c r="AA6" s="63"/>
      <c r="AB6" s="65"/>
      <c r="AC6" s="993">
        <f t="shared" ref="AC6:AC11" si="8">A6</f>
        <v>0</v>
      </c>
      <c r="AD6" s="994"/>
      <c r="AE6" s="55" t="str">
        <f t="shared" ref="AE6:AF8" si="9">B6</f>
        <v/>
      </c>
      <c r="AF6" s="980">
        <f t="shared" si="9"/>
        <v>0</v>
      </c>
      <c r="AG6" s="981"/>
      <c r="AH6" s="982">
        <f>D6</f>
        <v>0</v>
      </c>
      <c r="AI6" s="982"/>
      <c r="AJ6" s="982"/>
      <c r="AK6" s="982"/>
      <c r="AL6" s="982"/>
      <c r="AM6" s="983"/>
      <c r="AN6" s="995"/>
      <c r="AO6" s="996"/>
      <c r="AP6" s="997"/>
      <c r="AQ6" s="995"/>
      <c r="AR6" s="996"/>
      <c r="AS6" s="997"/>
      <c r="AT6" s="995"/>
      <c r="AU6" s="996"/>
      <c r="AV6" s="997"/>
      <c r="AW6" s="995"/>
      <c r="AX6" s="996"/>
      <c r="AY6" s="997"/>
      <c r="AZ6" s="995"/>
      <c r="BA6" s="996"/>
      <c r="BB6" s="997"/>
      <c r="BC6" s="995"/>
      <c r="BD6" s="996"/>
      <c r="BE6" s="996"/>
      <c r="BF6" s="990"/>
      <c r="BG6" s="991"/>
      <c r="BH6" s="991"/>
      <c r="BI6" s="991"/>
      <c r="BJ6" s="991"/>
      <c r="BK6" s="991"/>
      <c r="BL6" s="991"/>
      <c r="BM6" s="991"/>
      <c r="BN6" s="991"/>
      <c r="BO6" s="991"/>
      <c r="BP6" s="991"/>
      <c r="BQ6" s="991"/>
      <c r="BR6" s="992"/>
    </row>
    <row r="7" spans="1:73" ht="18" customHeight="1">
      <c r="A7" s="56"/>
      <c r="B7" s="44" t="str">
        <f t="shared" si="6"/>
        <v/>
      </c>
      <c r="C7" s="57"/>
      <c r="D7" s="58"/>
      <c r="E7" s="518"/>
      <c r="F7" s="57"/>
      <c r="G7" s="46"/>
      <c r="H7" s="59"/>
      <c r="I7" s="45"/>
      <c r="J7" s="47"/>
      <c r="K7" s="60"/>
      <c r="L7" s="60"/>
      <c r="M7" s="60"/>
      <c r="N7" s="60"/>
      <c r="O7" s="49">
        <f t="shared" si="7"/>
        <v>0</v>
      </c>
      <c r="P7" s="62"/>
      <c r="Q7" s="60"/>
      <c r="R7" s="60"/>
      <c r="S7" s="61">
        <f t="shared" si="1"/>
        <v>0</v>
      </c>
      <c r="T7" s="57"/>
      <c r="U7" s="60"/>
      <c r="V7" s="60"/>
      <c r="W7" s="61">
        <f t="shared" si="2"/>
        <v>0</v>
      </c>
      <c r="X7" s="62"/>
      <c r="Y7" s="63"/>
      <c r="Z7" s="64"/>
      <c r="AA7" s="64"/>
      <c r="AB7" s="65"/>
      <c r="AC7" s="993">
        <f t="shared" si="8"/>
        <v>0</v>
      </c>
      <c r="AD7" s="994"/>
      <c r="AE7" s="55" t="str">
        <f t="shared" si="9"/>
        <v/>
      </c>
      <c r="AF7" s="980">
        <f t="shared" si="9"/>
        <v>0</v>
      </c>
      <c r="AG7" s="981"/>
      <c r="AH7" s="982">
        <f>D7</f>
        <v>0</v>
      </c>
      <c r="AI7" s="982"/>
      <c r="AJ7" s="982"/>
      <c r="AK7" s="982"/>
      <c r="AL7" s="982"/>
      <c r="AM7" s="983"/>
      <c r="AN7" s="995"/>
      <c r="AO7" s="996"/>
      <c r="AP7" s="997"/>
      <c r="AQ7" s="995"/>
      <c r="AR7" s="996"/>
      <c r="AS7" s="997"/>
      <c r="AT7" s="995"/>
      <c r="AU7" s="996"/>
      <c r="AV7" s="997"/>
      <c r="AW7" s="995"/>
      <c r="AX7" s="996"/>
      <c r="AY7" s="997"/>
      <c r="AZ7" s="995"/>
      <c r="BA7" s="996"/>
      <c r="BB7" s="997"/>
      <c r="BC7" s="995"/>
      <c r="BD7" s="996"/>
      <c r="BE7" s="996"/>
      <c r="BF7" s="990"/>
      <c r="BG7" s="991"/>
      <c r="BH7" s="991"/>
      <c r="BI7" s="991"/>
      <c r="BJ7" s="991"/>
      <c r="BK7" s="991"/>
      <c r="BL7" s="991"/>
      <c r="BM7" s="991"/>
      <c r="BN7" s="991"/>
      <c r="BO7" s="991"/>
      <c r="BP7" s="991"/>
      <c r="BQ7" s="991"/>
      <c r="BR7" s="992"/>
    </row>
    <row r="8" spans="1:73" ht="18" customHeight="1">
      <c r="A8" s="56"/>
      <c r="B8" s="44" t="str">
        <f t="shared" si="6"/>
        <v/>
      </c>
      <c r="C8" s="57"/>
      <c r="D8" s="58"/>
      <c r="E8" s="518"/>
      <c r="F8" s="57"/>
      <c r="G8" s="46"/>
      <c r="H8" s="59"/>
      <c r="I8" s="45"/>
      <c r="J8" s="47"/>
      <c r="K8" s="60"/>
      <c r="L8" s="60"/>
      <c r="M8" s="60"/>
      <c r="N8" s="60"/>
      <c r="O8" s="49">
        <f t="shared" si="7"/>
        <v>0</v>
      </c>
      <c r="P8" s="62"/>
      <c r="Q8" s="60"/>
      <c r="R8" s="60"/>
      <c r="S8" s="61">
        <f t="shared" si="1"/>
        <v>0</v>
      </c>
      <c r="T8" s="57"/>
      <c r="U8" s="60"/>
      <c r="V8" s="60"/>
      <c r="W8" s="61">
        <f t="shared" si="2"/>
        <v>0</v>
      </c>
      <c r="X8" s="62"/>
      <c r="Y8" s="63"/>
      <c r="Z8" s="64"/>
      <c r="AA8" s="64"/>
      <c r="AB8" s="65"/>
      <c r="AC8" s="993">
        <f t="shared" si="8"/>
        <v>0</v>
      </c>
      <c r="AD8" s="994"/>
      <c r="AE8" s="55" t="str">
        <f t="shared" si="9"/>
        <v/>
      </c>
      <c r="AF8" s="980">
        <f t="shared" si="9"/>
        <v>0</v>
      </c>
      <c r="AG8" s="981"/>
      <c r="AH8" s="982">
        <f>D8</f>
        <v>0</v>
      </c>
      <c r="AI8" s="982"/>
      <c r="AJ8" s="982"/>
      <c r="AK8" s="982"/>
      <c r="AL8" s="982"/>
      <c r="AM8" s="983"/>
      <c r="AN8" s="995"/>
      <c r="AO8" s="996"/>
      <c r="AP8" s="997"/>
      <c r="AQ8" s="995"/>
      <c r="AR8" s="996"/>
      <c r="AS8" s="997"/>
      <c r="AT8" s="995"/>
      <c r="AU8" s="996"/>
      <c r="AV8" s="997"/>
      <c r="AW8" s="995"/>
      <c r="AX8" s="996"/>
      <c r="AY8" s="997"/>
      <c r="AZ8" s="995"/>
      <c r="BA8" s="996"/>
      <c r="BB8" s="997"/>
      <c r="BC8" s="995"/>
      <c r="BD8" s="996"/>
      <c r="BE8" s="996"/>
      <c r="BF8" s="990"/>
      <c r="BG8" s="991"/>
      <c r="BH8" s="991"/>
      <c r="BI8" s="991"/>
      <c r="BJ8" s="991"/>
      <c r="BK8" s="991"/>
      <c r="BL8" s="991"/>
      <c r="BM8" s="991"/>
      <c r="BN8" s="991"/>
      <c r="BO8" s="991"/>
      <c r="BP8" s="991"/>
      <c r="BQ8" s="991"/>
      <c r="BR8" s="992"/>
    </row>
    <row r="9" spans="1:73" ht="18" customHeight="1">
      <c r="A9" s="56"/>
      <c r="B9" s="44" t="str">
        <f t="shared" si="6"/>
        <v/>
      </c>
      <c r="C9" s="57"/>
      <c r="D9" s="58"/>
      <c r="E9" s="518"/>
      <c r="F9" s="57"/>
      <c r="G9" s="46"/>
      <c r="H9" s="59"/>
      <c r="I9" s="45"/>
      <c r="J9" s="47"/>
      <c r="K9" s="60"/>
      <c r="L9" s="60"/>
      <c r="M9" s="60"/>
      <c r="N9" s="60"/>
      <c r="O9" s="49">
        <f t="shared" si="7"/>
        <v>0</v>
      </c>
      <c r="P9" s="62"/>
      <c r="Q9" s="60"/>
      <c r="R9" s="60"/>
      <c r="S9" s="61">
        <f t="shared" si="1"/>
        <v>0</v>
      </c>
      <c r="T9" s="57"/>
      <c r="U9" s="60"/>
      <c r="V9" s="60"/>
      <c r="W9" s="61">
        <f t="shared" si="2"/>
        <v>0</v>
      </c>
      <c r="X9" s="62"/>
      <c r="Y9" s="63"/>
      <c r="Z9" s="64"/>
      <c r="AA9" s="64"/>
      <c r="AB9" s="65"/>
      <c r="AC9" s="993">
        <f t="shared" si="8"/>
        <v>0</v>
      </c>
      <c r="AD9" s="994"/>
      <c r="AE9" s="55" t="str">
        <f>B9</f>
        <v/>
      </c>
      <c r="AF9" s="980">
        <f>C10</f>
        <v>0</v>
      </c>
      <c r="AG9" s="981"/>
      <c r="AH9" s="982">
        <f>D10</f>
        <v>0</v>
      </c>
      <c r="AI9" s="982"/>
      <c r="AJ9" s="982"/>
      <c r="AK9" s="982"/>
      <c r="AL9" s="982"/>
      <c r="AM9" s="983"/>
      <c r="AN9" s="995"/>
      <c r="AO9" s="996"/>
      <c r="AP9" s="997"/>
      <c r="AQ9" s="995"/>
      <c r="AR9" s="996"/>
      <c r="AS9" s="997"/>
      <c r="AT9" s="995"/>
      <c r="AU9" s="996"/>
      <c r="AV9" s="997"/>
      <c r="AW9" s="995"/>
      <c r="AX9" s="996"/>
      <c r="AY9" s="997"/>
      <c r="AZ9" s="995"/>
      <c r="BA9" s="996"/>
      <c r="BB9" s="997"/>
      <c r="BC9" s="995"/>
      <c r="BD9" s="996"/>
      <c r="BE9" s="996"/>
      <c r="BF9" s="990"/>
      <c r="BG9" s="991"/>
      <c r="BH9" s="991"/>
      <c r="BI9" s="991"/>
      <c r="BJ9" s="991"/>
      <c r="BK9" s="991"/>
      <c r="BL9" s="991"/>
      <c r="BM9" s="991"/>
      <c r="BN9" s="991"/>
      <c r="BO9" s="991"/>
      <c r="BP9" s="991"/>
      <c r="BQ9" s="991"/>
      <c r="BR9" s="992"/>
    </row>
    <row r="10" spans="1:73" ht="18" customHeight="1">
      <c r="A10" s="56"/>
      <c r="B10" s="44" t="str">
        <f t="shared" si="6"/>
        <v/>
      </c>
      <c r="C10" s="57"/>
      <c r="D10" s="58"/>
      <c r="E10" s="518"/>
      <c r="F10" s="57"/>
      <c r="G10" s="46"/>
      <c r="H10" s="59"/>
      <c r="I10" s="45"/>
      <c r="J10" s="47"/>
      <c r="K10" s="60"/>
      <c r="L10" s="60"/>
      <c r="M10" s="60"/>
      <c r="N10" s="60"/>
      <c r="O10" s="49">
        <f t="shared" si="7"/>
        <v>0</v>
      </c>
      <c r="P10" s="62"/>
      <c r="Q10" s="60"/>
      <c r="R10" s="60"/>
      <c r="S10" s="61">
        <f t="shared" si="1"/>
        <v>0</v>
      </c>
      <c r="T10" s="57"/>
      <c r="U10" s="60"/>
      <c r="V10" s="60"/>
      <c r="W10" s="61">
        <f t="shared" si="2"/>
        <v>0</v>
      </c>
      <c r="X10" s="62"/>
      <c r="Y10" s="63"/>
      <c r="Z10" s="64"/>
      <c r="AA10" s="64"/>
      <c r="AB10" s="65"/>
      <c r="AC10" s="993">
        <f t="shared" si="8"/>
        <v>0</v>
      </c>
      <c r="AD10" s="994"/>
      <c r="AE10" s="55" t="str">
        <f>B10</f>
        <v/>
      </c>
      <c r="AF10" s="980" t="e">
        <f>#REF!</f>
        <v>#REF!</v>
      </c>
      <c r="AG10" s="981"/>
      <c r="AH10" s="982" t="e">
        <f>#REF!</f>
        <v>#REF!</v>
      </c>
      <c r="AI10" s="982"/>
      <c r="AJ10" s="982"/>
      <c r="AK10" s="982"/>
      <c r="AL10" s="982"/>
      <c r="AM10" s="983"/>
      <c r="AN10" s="995"/>
      <c r="AO10" s="996"/>
      <c r="AP10" s="997"/>
      <c r="AQ10" s="995"/>
      <c r="AR10" s="996"/>
      <c r="AS10" s="997"/>
      <c r="AT10" s="995"/>
      <c r="AU10" s="996"/>
      <c r="AV10" s="997"/>
      <c r="AW10" s="995"/>
      <c r="AX10" s="996"/>
      <c r="AY10" s="997"/>
      <c r="AZ10" s="995"/>
      <c r="BA10" s="996"/>
      <c r="BB10" s="997"/>
      <c r="BC10" s="995"/>
      <c r="BD10" s="996"/>
      <c r="BE10" s="996"/>
      <c r="BF10" s="990"/>
      <c r="BG10" s="991"/>
      <c r="BH10" s="991"/>
      <c r="BI10" s="991"/>
      <c r="BJ10" s="991"/>
      <c r="BK10" s="991"/>
      <c r="BL10" s="991"/>
      <c r="BM10" s="991"/>
      <c r="BN10" s="991"/>
      <c r="BO10" s="991"/>
      <c r="BP10" s="991"/>
      <c r="BQ10" s="991"/>
      <c r="BR10" s="992"/>
    </row>
    <row r="11" spans="1:73" ht="18" customHeight="1">
      <c r="A11" s="56"/>
      <c r="B11" s="44" t="str">
        <f t="shared" si="6"/>
        <v/>
      </c>
      <c r="C11" s="57"/>
      <c r="D11" s="58"/>
      <c r="E11" s="518"/>
      <c r="F11" s="57"/>
      <c r="G11" s="46"/>
      <c r="H11" s="59"/>
      <c r="I11" s="45"/>
      <c r="J11" s="47"/>
      <c r="K11" s="60"/>
      <c r="L11" s="60"/>
      <c r="M11" s="60"/>
      <c r="N11" s="60"/>
      <c r="O11" s="49">
        <f t="shared" si="7"/>
        <v>0</v>
      </c>
      <c r="P11" s="62"/>
      <c r="Q11" s="60"/>
      <c r="R11" s="60"/>
      <c r="S11" s="61">
        <f t="shared" si="1"/>
        <v>0</v>
      </c>
      <c r="T11" s="57"/>
      <c r="U11" s="60"/>
      <c r="V11" s="60"/>
      <c r="W11" s="61">
        <f t="shared" si="2"/>
        <v>0</v>
      </c>
      <c r="X11" s="62"/>
      <c r="Y11" s="63"/>
      <c r="Z11" s="64"/>
      <c r="AA11" s="64"/>
      <c r="AB11" s="65"/>
      <c r="AC11" s="993">
        <f t="shared" si="8"/>
        <v>0</v>
      </c>
      <c r="AD11" s="994"/>
      <c r="AE11" s="55" t="str">
        <f>B11</f>
        <v/>
      </c>
      <c r="AF11" s="980">
        <f>C11</f>
        <v>0</v>
      </c>
      <c r="AG11" s="981"/>
      <c r="AH11" s="982">
        <f>D11</f>
        <v>0</v>
      </c>
      <c r="AI11" s="982"/>
      <c r="AJ11" s="982"/>
      <c r="AK11" s="982"/>
      <c r="AL11" s="982"/>
      <c r="AM11" s="983"/>
      <c r="AN11" s="995"/>
      <c r="AO11" s="996"/>
      <c r="AP11" s="997"/>
      <c r="AQ11" s="995"/>
      <c r="AR11" s="996"/>
      <c r="AS11" s="997"/>
      <c r="AT11" s="995"/>
      <c r="AU11" s="996"/>
      <c r="AV11" s="997"/>
      <c r="AW11" s="995"/>
      <c r="AX11" s="996"/>
      <c r="AY11" s="997"/>
      <c r="AZ11" s="995"/>
      <c r="BA11" s="996"/>
      <c r="BB11" s="997"/>
      <c r="BC11" s="995"/>
      <c r="BD11" s="996"/>
      <c r="BE11" s="996"/>
      <c r="BF11" s="990"/>
      <c r="BG11" s="991"/>
      <c r="BH11" s="991"/>
      <c r="BI11" s="991"/>
      <c r="BJ11" s="991"/>
      <c r="BK11" s="991"/>
      <c r="BL11" s="991"/>
      <c r="BM11" s="991"/>
      <c r="BN11" s="991"/>
      <c r="BO11" s="991"/>
      <c r="BP11" s="991"/>
      <c r="BQ11" s="991"/>
      <c r="BR11" s="992"/>
    </row>
    <row r="12" spans="1:73" ht="18" customHeight="1">
      <c r="A12" s="56"/>
      <c r="B12" s="44" t="str">
        <f t="shared" si="0"/>
        <v/>
      </c>
      <c r="C12" s="57"/>
      <c r="D12" s="58"/>
      <c r="E12" s="518"/>
      <c r="F12" s="57"/>
      <c r="G12" s="46"/>
      <c r="H12" s="59"/>
      <c r="I12" s="45"/>
      <c r="J12" s="47"/>
      <c r="K12" s="60"/>
      <c r="L12" s="60"/>
      <c r="M12" s="60"/>
      <c r="N12" s="60"/>
      <c r="O12" s="49">
        <f t="shared" si="7"/>
        <v>0</v>
      </c>
      <c r="P12" s="62"/>
      <c r="Q12" s="60"/>
      <c r="R12" s="60"/>
      <c r="S12" s="61">
        <f t="shared" si="1"/>
        <v>0</v>
      </c>
      <c r="T12" s="57"/>
      <c r="U12" s="60"/>
      <c r="V12" s="60"/>
      <c r="W12" s="61">
        <f t="shared" si="2"/>
        <v>0</v>
      </c>
      <c r="X12" s="62"/>
      <c r="Y12" s="63"/>
      <c r="Z12" s="64"/>
      <c r="AA12" s="64"/>
      <c r="AB12" s="65"/>
      <c r="AC12" s="993">
        <f t="shared" si="3"/>
        <v>0</v>
      </c>
      <c r="AD12" s="994"/>
      <c r="AE12" s="55" t="str">
        <f t="shared" si="4"/>
        <v/>
      </c>
      <c r="AF12" s="980">
        <f t="shared" si="4"/>
        <v>0</v>
      </c>
      <c r="AG12" s="981"/>
      <c r="AH12" s="982">
        <f t="shared" si="5"/>
        <v>0</v>
      </c>
      <c r="AI12" s="982"/>
      <c r="AJ12" s="982"/>
      <c r="AK12" s="982"/>
      <c r="AL12" s="982"/>
      <c r="AM12" s="983"/>
      <c r="AN12" s="995"/>
      <c r="AO12" s="996"/>
      <c r="AP12" s="997"/>
      <c r="AQ12" s="995"/>
      <c r="AR12" s="996"/>
      <c r="AS12" s="997"/>
      <c r="AT12" s="995"/>
      <c r="AU12" s="996"/>
      <c r="AV12" s="997"/>
      <c r="AW12" s="995"/>
      <c r="AX12" s="996"/>
      <c r="AY12" s="997"/>
      <c r="AZ12" s="995"/>
      <c r="BA12" s="996"/>
      <c r="BB12" s="997"/>
      <c r="BC12" s="995"/>
      <c r="BD12" s="996"/>
      <c r="BE12" s="996"/>
      <c r="BF12" s="990"/>
      <c r="BG12" s="991"/>
      <c r="BH12" s="991"/>
      <c r="BI12" s="991"/>
      <c r="BJ12" s="991"/>
      <c r="BK12" s="991"/>
      <c r="BL12" s="991"/>
      <c r="BM12" s="991"/>
      <c r="BN12" s="991"/>
      <c r="BO12" s="991"/>
      <c r="BP12" s="991"/>
      <c r="BQ12" s="991"/>
      <c r="BR12" s="992"/>
    </row>
    <row r="13" spans="1:73" ht="18" customHeight="1">
      <c r="A13" s="56"/>
      <c r="B13" s="44" t="str">
        <f t="shared" si="0"/>
        <v/>
      </c>
      <c r="C13" s="57"/>
      <c r="D13" s="58"/>
      <c r="E13" s="518"/>
      <c r="F13" s="57"/>
      <c r="G13" s="46"/>
      <c r="H13" s="59"/>
      <c r="I13" s="45"/>
      <c r="J13" s="47"/>
      <c r="K13" s="60"/>
      <c r="L13" s="60"/>
      <c r="M13" s="60"/>
      <c r="N13" s="60"/>
      <c r="O13" s="49">
        <f t="shared" si="7"/>
        <v>0</v>
      </c>
      <c r="P13" s="62"/>
      <c r="Q13" s="60"/>
      <c r="R13" s="60"/>
      <c r="S13" s="61">
        <f t="shared" si="1"/>
        <v>0</v>
      </c>
      <c r="T13" s="57"/>
      <c r="U13" s="60"/>
      <c r="V13" s="60"/>
      <c r="W13" s="61">
        <f t="shared" si="2"/>
        <v>0</v>
      </c>
      <c r="X13" s="62"/>
      <c r="Y13" s="63"/>
      <c r="Z13" s="64"/>
      <c r="AA13" s="64"/>
      <c r="AB13" s="65"/>
      <c r="AC13" s="993">
        <f t="shared" si="3"/>
        <v>0</v>
      </c>
      <c r="AD13" s="994"/>
      <c r="AE13" s="55" t="str">
        <f t="shared" si="4"/>
        <v/>
      </c>
      <c r="AF13" s="980">
        <f t="shared" si="4"/>
        <v>0</v>
      </c>
      <c r="AG13" s="981"/>
      <c r="AH13" s="982">
        <f t="shared" si="5"/>
        <v>0</v>
      </c>
      <c r="AI13" s="982"/>
      <c r="AJ13" s="982"/>
      <c r="AK13" s="982"/>
      <c r="AL13" s="982"/>
      <c r="AM13" s="983"/>
      <c r="AN13" s="995"/>
      <c r="AO13" s="996"/>
      <c r="AP13" s="997"/>
      <c r="AQ13" s="995"/>
      <c r="AR13" s="996"/>
      <c r="AS13" s="997"/>
      <c r="AT13" s="995"/>
      <c r="AU13" s="996"/>
      <c r="AV13" s="997"/>
      <c r="AW13" s="995"/>
      <c r="AX13" s="996"/>
      <c r="AY13" s="997"/>
      <c r="AZ13" s="995"/>
      <c r="BA13" s="996"/>
      <c r="BB13" s="997"/>
      <c r="BC13" s="995"/>
      <c r="BD13" s="996"/>
      <c r="BE13" s="996"/>
      <c r="BF13" s="990"/>
      <c r="BG13" s="991"/>
      <c r="BH13" s="991"/>
      <c r="BI13" s="991"/>
      <c r="BJ13" s="991"/>
      <c r="BK13" s="991"/>
      <c r="BL13" s="991"/>
      <c r="BM13" s="991"/>
      <c r="BN13" s="991"/>
      <c r="BO13" s="991"/>
      <c r="BP13" s="991"/>
      <c r="BQ13" s="991"/>
      <c r="BR13" s="992"/>
    </row>
    <row r="14" spans="1:73" ht="18" customHeight="1">
      <c r="A14" s="56"/>
      <c r="B14" s="44" t="str">
        <f t="shared" si="0"/>
        <v/>
      </c>
      <c r="C14" s="57"/>
      <c r="D14" s="58"/>
      <c r="E14" s="518"/>
      <c r="F14" s="57"/>
      <c r="G14" s="46"/>
      <c r="H14" s="59"/>
      <c r="I14" s="45"/>
      <c r="J14" s="47"/>
      <c r="K14" s="60"/>
      <c r="L14" s="60"/>
      <c r="M14" s="60"/>
      <c r="N14" s="60"/>
      <c r="O14" s="49">
        <f t="shared" si="7"/>
        <v>0</v>
      </c>
      <c r="P14" s="62"/>
      <c r="Q14" s="60"/>
      <c r="R14" s="60"/>
      <c r="S14" s="61">
        <f t="shared" si="1"/>
        <v>0</v>
      </c>
      <c r="T14" s="57"/>
      <c r="U14" s="60"/>
      <c r="V14" s="60"/>
      <c r="W14" s="61">
        <f t="shared" si="2"/>
        <v>0</v>
      </c>
      <c r="X14" s="62"/>
      <c r="Y14" s="63"/>
      <c r="Z14" s="64"/>
      <c r="AA14" s="64"/>
      <c r="AB14" s="65"/>
      <c r="AC14" s="993">
        <f t="shared" si="3"/>
        <v>0</v>
      </c>
      <c r="AD14" s="994"/>
      <c r="AE14" s="55" t="str">
        <f t="shared" si="4"/>
        <v/>
      </c>
      <c r="AF14" s="980">
        <f t="shared" si="4"/>
        <v>0</v>
      </c>
      <c r="AG14" s="981"/>
      <c r="AH14" s="982">
        <f t="shared" si="5"/>
        <v>0</v>
      </c>
      <c r="AI14" s="982"/>
      <c r="AJ14" s="982"/>
      <c r="AK14" s="982"/>
      <c r="AL14" s="982"/>
      <c r="AM14" s="983"/>
      <c r="AN14" s="995"/>
      <c r="AO14" s="996"/>
      <c r="AP14" s="997"/>
      <c r="AQ14" s="995"/>
      <c r="AR14" s="996"/>
      <c r="AS14" s="997"/>
      <c r="AT14" s="995"/>
      <c r="AU14" s="996"/>
      <c r="AV14" s="997"/>
      <c r="AW14" s="995"/>
      <c r="AX14" s="996"/>
      <c r="AY14" s="997"/>
      <c r="AZ14" s="995"/>
      <c r="BA14" s="996"/>
      <c r="BB14" s="997"/>
      <c r="BC14" s="995"/>
      <c r="BD14" s="996"/>
      <c r="BE14" s="996"/>
      <c r="BF14" s="990"/>
      <c r="BG14" s="991"/>
      <c r="BH14" s="991"/>
      <c r="BI14" s="991"/>
      <c r="BJ14" s="991"/>
      <c r="BK14" s="991"/>
      <c r="BL14" s="991"/>
      <c r="BM14" s="991"/>
      <c r="BN14" s="991"/>
      <c r="BO14" s="991"/>
      <c r="BP14" s="991"/>
      <c r="BQ14" s="991"/>
      <c r="BR14" s="992"/>
    </row>
    <row r="15" spans="1:73" ht="18" customHeight="1">
      <c r="A15" s="56"/>
      <c r="B15" s="44" t="str">
        <f t="shared" si="0"/>
        <v/>
      </c>
      <c r="C15" s="57"/>
      <c r="D15" s="58"/>
      <c r="E15" s="518"/>
      <c r="F15" s="57"/>
      <c r="G15" s="46"/>
      <c r="H15" s="59"/>
      <c r="I15" s="45"/>
      <c r="J15" s="47"/>
      <c r="K15" s="60"/>
      <c r="L15" s="60"/>
      <c r="M15" s="60"/>
      <c r="N15" s="60"/>
      <c r="O15" s="49">
        <f t="shared" si="7"/>
        <v>0</v>
      </c>
      <c r="P15" s="62"/>
      <c r="Q15" s="60"/>
      <c r="R15" s="60"/>
      <c r="S15" s="61">
        <f t="shared" si="1"/>
        <v>0</v>
      </c>
      <c r="T15" s="57"/>
      <c r="U15" s="60"/>
      <c r="V15" s="60"/>
      <c r="W15" s="61">
        <f t="shared" si="2"/>
        <v>0</v>
      </c>
      <c r="X15" s="62"/>
      <c r="Y15" s="63"/>
      <c r="Z15" s="64"/>
      <c r="AA15" s="64"/>
      <c r="AB15" s="65"/>
      <c r="AC15" s="993">
        <f t="shared" si="3"/>
        <v>0</v>
      </c>
      <c r="AD15" s="994"/>
      <c r="AE15" s="55" t="str">
        <f t="shared" si="4"/>
        <v/>
      </c>
      <c r="AF15" s="980">
        <f t="shared" si="4"/>
        <v>0</v>
      </c>
      <c r="AG15" s="981"/>
      <c r="AH15" s="982">
        <f t="shared" si="5"/>
        <v>0</v>
      </c>
      <c r="AI15" s="982"/>
      <c r="AJ15" s="982"/>
      <c r="AK15" s="982"/>
      <c r="AL15" s="982"/>
      <c r="AM15" s="983"/>
      <c r="AN15" s="995"/>
      <c r="AO15" s="996"/>
      <c r="AP15" s="997"/>
      <c r="AQ15" s="995"/>
      <c r="AR15" s="996"/>
      <c r="AS15" s="997"/>
      <c r="AT15" s="995"/>
      <c r="AU15" s="996"/>
      <c r="AV15" s="997"/>
      <c r="AW15" s="995"/>
      <c r="AX15" s="996"/>
      <c r="AY15" s="997"/>
      <c r="AZ15" s="995"/>
      <c r="BA15" s="996"/>
      <c r="BB15" s="997"/>
      <c r="BC15" s="995"/>
      <c r="BD15" s="996"/>
      <c r="BE15" s="996"/>
      <c r="BF15" s="990"/>
      <c r="BG15" s="991"/>
      <c r="BH15" s="991"/>
      <c r="BI15" s="991"/>
      <c r="BJ15" s="991"/>
      <c r="BK15" s="991"/>
      <c r="BL15" s="991"/>
      <c r="BM15" s="991"/>
      <c r="BN15" s="991"/>
      <c r="BO15" s="991"/>
      <c r="BP15" s="991"/>
      <c r="BQ15" s="991"/>
      <c r="BR15" s="992"/>
    </row>
    <row r="16" spans="1:73" ht="18" customHeight="1">
      <c r="A16" s="56"/>
      <c r="B16" s="44" t="str">
        <f t="shared" si="0"/>
        <v/>
      </c>
      <c r="C16" s="57"/>
      <c r="D16" s="58"/>
      <c r="E16" s="518"/>
      <c r="F16" s="57"/>
      <c r="G16" s="46"/>
      <c r="H16" s="59"/>
      <c r="I16" s="45"/>
      <c r="J16" s="47"/>
      <c r="K16" s="60"/>
      <c r="L16" s="60"/>
      <c r="M16" s="60"/>
      <c r="N16" s="60"/>
      <c r="O16" s="49">
        <f t="shared" si="7"/>
        <v>0</v>
      </c>
      <c r="P16" s="62"/>
      <c r="Q16" s="60"/>
      <c r="R16" s="60"/>
      <c r="S16" s="61">
        <f t="shared" si="1"/>
        <v>0</v>
      </c>
      <c r="T16" s="57"/>
      <c r="U16" s="60"/>
      <c r="V16" s="60"/>
      <c r="W16" s="61">
        <f t="shared" si="2"/>
        <v>0</v>
      </c>
      <c r="X16" s="62"/>
      <c r="Y16" s="63"/>
      <c r="Z16" s="64"/>
      <c r="AA16" s="64"/>
      <c r="AB16" s="65"/>
      <c r="AC16" s="993">
        <f t="shared" si="3"/>
        <v>0</v>
      </c>
      <c r="AD16" s="994"/>
      <c r="AE16" s="55" t="str">
        <f t="shared" si="4"/>
        <v/>
      </c>
      <c r="AF16" s="980">
        <f t="shared" si="4"/>
        <v>0</v>
      </c>
      <c r="AG16" s="981"/>
      <c r="AH16" s="982">
        <f t="shared" si="5"/>
        <v>0</v>
      </c>
      <c r="AI16" s="982"/>
      <c r="AJ16" s="982"/>
      <c r="AK16" s="982"/>
      <c r="AL16" s="982"/>
      <c r="AM16" s="983"/>
      <c r="AN16" s="995"/>
      <c r="AO16" s="996"/>
      <c r="AP16" s="997"/>
      <c r="AQ16" s="995"/>
      <c r="AR16" s="996"/>
      <c r="AS16" s="997"/>
      <c r="AT16" s="995"/>
      <c r="AU16" s="996"/>
      <c r="AV16" s="997"/>
      <c r="AW16" s="995"/>
      <c r="AX16" s="996"/>
      <c r="AY16" s="997"/>
      <c r="AZ16" s="995"/>
      <c r="BA16" s="996"/>
      <c r="BB16" s="997"/>
      <c r="BC16" s="995"/>
      <c r="BD16" s="996"/>
      <c r="BE16" s="996"/>
      <c r="BF16" s="990"/>
      <c r="BG16" s="991"/>
      <c r="BH16" s="991"/>
      <c r="BI16" s="991"/>
      <c r="BJ16" s="991"/>
      <c r="BK16" s="991"/>
      <c r="BL16" s="991"/>
      <c r="BM16" s="991"/>
      <c r="BN16" s="991"/>
      <c r="BO16" s="991"/>
      <c r="BP16" s="991"/>
      <c r="BQ16" s="991"/>
      <c r="BR16" s="992"/>
    </row>
    <row r="17" spans="1:70" ht="18" customHeight="1">
      <c r="A17" s="56"/>
      <c r="B17" s="44" t="str">
        <f t="shared" si="0"/>
        <v/>
      </c>
      <c r="C17" s="57"/>
      <c r="D17" s="58"/>
      <c r="E17" s="518"/>
      <c r="F17" s="57"/>
      <c r="G17" s="46"/>
      <c r="H17" s="59"/>
      <c r="I17" s="45"/>
      <c r="J17" s="47"/>
      <c r="K17" s="60"/>
      <c r="L17" s="60"/>
      <c r="M17" s="60"/>
      <c r="N17" s="60"/>
      <c r="O17" s="49">
        <f t="shared" si="7"/>
        <v>0</v>
      </c>
      <c r="P17" s="62"/>
      <c r="Q17" s="60"/>
      <c r="R17" s="60"/>
      <c r="S17" s="61">
        <f t="shared" si="1"/>
        <v>0</v>
      </c>
      <c r="T17" s="57"/>
      <c r="U17" s="60"/>
      <c r="V17" s="60"/>
      <c r="W17" s="61">
        <f t="shared" si="2"/>
        <v>0</v>
      </c>
      <c r="X17" s="62"/>
      <c r="Y17" s="63"/>
      <c r="Z17" s="64"/>
      <c r="AA17" s="64"/>
      <c r="AB17" s="65"/>
      <c r="AC17" s="993">
        <f t="shared" si="3"/>
        <v>0</v>
      </c>
      <c r="AD17" s="994"/>
      <c r="AE17" s="55" t="str">
        <f t="shared" si="4"/>
        <v/>
      </c>
      <c r="AF17" s="980">
        <f t="shared" si="4"/>
        <v>0</v>
      </c>
      <c r="AG17" s="981"/>
      <c r="AH17" s="982">
        <f t="shared" si="5"/>
        <v>0</v>
      </c>
      <c r="AI17" s="982"/>
      <c r="AJ17" s="982"/>
      <c r="AK17" s="982"/>
      <c r="AL17" s="982"/>
      <c r="AM17" s="983"/>
      <c r="AN17" s="995"/>
      <c r="AO17" s="996"/>
      <c r="AP17" s="997"/>
      <c r="AQ17" s="995"/>
      <c r="AR17" s="996"/>
      <c r="AS17" s="997"/>
      <c r="AT17" s="995"/>
      <c r="AU17" s="996"/>
      <c r="AV17" s="997"/>
      <c r="AW17" s="995"/>
      <c r="AX17" s="996"/>
      <c r="AY17" s="997"/>
      <c r="AZ17" s="995"/>
      <c r="BA17" s="996"/>
      <c r="BB17" s="997"/>
      <c r="BC17" s="995"/>
      <c r="BD17" s="996"/>
      <c r="BE17" s="996"/>
      <c r="BF17" s="990"/>
      <c r="BG17" s="991"/>
      <c r="BH17" s="991"/>
      <c r="BI17" s="991"/>
      <c r="BJ17" s="991"/>
      <c r="BK17" s="991"/>
      <c r="BL17" s="991"/>
      <c r="BM17" s="991"/>
      <c r="BN17" s="991"/>
      <c r="BO17" s="991"/>
      <c r="BP17" s="991"/>
      <c r="BQ17" s="991"/>
      <c r="BR17" s="992"/>
    </row>
    <row r="18" spans="1:70" ht="18" customHeight="1">
      <c r="A18" s="56"/>
      <c r="B18" s="44" t="str">
        <f t="shared" si="0"/>
        <v/>
      </c>
      <c r="C18" s="57"/>
      <c r="D18" s="58"/>
      <c r="E18" s="518"/>
      <c r="F18" s="57"/>
      <c r="G18" s="46"/>
      <c r="H18" s="59"/>
      <c r="I18" s="45"/>
      <c r="J18" s="47"/>
      <c r="K18" s="60"/>
      <c r="L18" s="60"/>
      <c r="M18" s="60"/>
      <c r="N18" s="60"/>
      <c r="O18" s="49">
        <f t="shared" si="7"/>
        <v>0</v>
      </c>
      <c r="P18" s="62"/>
      <c r="Q18" s="60"/>
      <c r="R18" s="60"/>
      <c r="S18" s="61">
        <f t="shared" si="1"/>
        <v>0</v>
      </c>
      <c r="T18" s="57"/>
      <c r="U18" s="60"/>
      <c r="V18" s="60"/>
      <c r="W18" s="61">
        <f t="shared" si="2"/>
        <v>0</v>
      </c>
      <c r="X18" s="62"/>
      <c r="Y18" s="63"/>
      <c r="Z18" s="64"/>
      <c r="AA18" s="64"/>
      <c r="AB18" s="65"/>
      <c r="AC18" s="993">
        <f>A18</f>
        <v>0</v>
      </c>
      <c r="AD18" s="994"/>
      <c r="AE18" s="55" t="str">
        <f t="shared" ref="AE18:AF22" si="10">B18</f>
        <v/>
      </c>
      <c r="AF18" s="980">
        <f t="shared" si="10"/>
        <v>0</v>
      </c>
      <c r="AG18" s="981"/>
      <c r="AH18" s="982">
        <f>D18</f>
        <v>0</v>
      </c>
      <c r="AI18" s="982"/>
      <c r="AJ18" s="982"/>
      <c r="AK18" s="982"/>
      <c r="AL18" s="982"/>
      <c r="AM18" s="983"/>
      <c r="AN18" s="995"/>
      <c r="AO18" s="996"/>
      <c r="AP18" s="997"/>
      <c r="AQ18" s="995"/>
      <c r="AR18" s="996"/>
      <c r="AS18" s="997"/>
      <c r="AT18" s="995"/>
      <c r="AU18" s="996"/>
      <c r="AV18" s="997"/>
      <c r="AW18" s="995"/>
      <c r="AX18" s="996"/>
      <c r="AY18" s="997"/>
      <c r="AZ18" s="995"/>
      <c r="BA18" s="996"/>
      <c r="BB18" s="997"/>
      <c r="BC18" s="995"/>
      <c r="BD18" s="996"/>
      <c r="BE18" s="996"/>
      <c r="BF18" s="990"/>
      <c r="BG18" s="991"/>
      <c r="BH18" s="991"/>
      <c r="BI18" s="991"/>
      <c r="BJ18" s="991"/>
      <c r="BK18" s="991"/>
      <c r="BL18" s="991"/>
      <c r="BM18" s="991"/>
      <c r="BN18" s="991"/>
      <c r="BO18" s="991"/>
      <c r="BP18" s="991"/>
      <c r="BQ18" s="991"/>
      <c r="BR18" s="992"/>
    </row>
    <row r="19" spans="1:70" ht="18" customHeight="1">
      <c r="A19" s="56"/>
      <c r="B19" s="44" t="str">
        <f t="shared" si="0"/>
        <v/>
      </c>
      <c r="C19" s="57"/>
      <c r="D19" s="58"/>
      <c r="E19" s="518"/>
      <c r="F19" s="57"/>
      <c r="G19" s="46"/>
      <c r="H19" s="59"/>
      <c r="I19" s="45"/>
      <c r="J19" s="47"/>
      <c r="K19" s="60"/>
      <c r="L19" s="60"/>
      <c r="M19" s="60"/>
      <c r="N19" s="60"/>
      <c r="O19" s="49">
        <f t="shared" si="7"/>
        <v>0</v>
      </c>
      <c r="P19" s="62"/>
      <c r="Q19" s="60"/>
      <c r="R19" s="60"/>
      <c r="S19" s="61">
        <f t="shared" si="1"/>
        <v>0</v>
      </c>
      <c r="T19" s="57"/>
      <c r="U19" s="60"/>
      <c r="V19" s="60"/>
      <c r="W19" s="61">
        <f t="shared" si="2"/>
        <v>0</v>
      </c>
      <c r="X19" s="62"/>
      <c r="Y19" s="63"/>
      <c r="Z19" s="64"/>
      <c r="AA19" s="64"/>
      <c r="AB19" s="65"/>
      <c r="AC19" s="993">
        <f>A19</f>
        <v>0</v>
      </c>
      <c r="AD19" s="994"/>
      <c r="AE19" s="55" t="str">
        <f t="shared" si="10"/>
        <v/>
      </c>
      <c r="AF19" s="980">
        <f t="shared" si="10"/>
        <v>0</v>
      </c>
      <c r="AG19" s="981"/>
      <c r="AH19" s="982">
        <f>D19</f>
        <v>0</v>
      </c>
      <c r="AI19" s="982"/>
      <c r="AJ19" s="982"/>
      <c r="AK19" s="982"/>
      <c r="AL19" s="982"/>
      <c r="AM19" s="983"/>
      <c r="AN19" s="995"/>
      <c r="AO19" s="996"/>
      <c r="AP19" s="997"/>
      <c r="AQ19" s="995"/>
      <c r="AR19" s="996"/>
      <c r="AS19" s="997"/>
      <c r="AT19" s="995"/>
      <c r="AU19" s="996"/>
      <c r="AV19" s="997"/>
      <c r="AW19" s="995"/>
      <c r="AX19" s="996"/>
      <c r="AY19" s="997"/>
      <c r="AZ19" s="995"/>
      <c r="BA19" s="996"/>
      <c r="BB19" s="997"/>
      <c r="BC19" s="995"/>
      <c r="BD19" s="996"/>
      <c r="BE19" s="996"/>
      <c r="BF19" s="990"/>
      <c r="BG19" s="991"/>
      <c r="BH19" s="991"/>
      <c r="BI19" s="991"/>
      <c r="BJ19" s="991"/>
      <c r="BK19" s="991"/>
      <c r="BL19" s="991"/>
      <c r="BM19" s="991"/>
      <c r="BN19" s="991"/>
      <c r="BO19" s="991"/>
      <c r="BP19" s="991"/>
      <c r="BQ19" s="991"/>
      <c r="BR19" s="992"/>
    </row>
    <row r="20" spans="1:70" ht="18" customHeight="1">
      <c r="A20" s="56"/>
      <c r="B20" s="44" t="str">
        <f t="shared" si="0"/>
        <v/>
      </c>
      <c r="C20" s="57"/>
      <c r="D20" s="58"/>
      <c r="E20" s="518"/>
      <c r="F20" s="57"/>
      <c r="G20" s="46"/>
      <c r="H20" s="59"/>
      <c r="I20" s="45"/>
      <c r="J20" s="47"/>
      <c r="K20" s="60"/>
      <c r="L20" s="60"/>
      <c r="M20" s="60"/>
      <c r="N20" s="60"/>
      <c r="O20" s="49">
        <f t="shared" si="7"/>
        <v>0</v>
      </c>
      <c r="P20" s="62"/>
      <c r="Q20" s="60"/>
      <c r="R20" s="60"/>
      <c r="S20" s="61">
        <f t="shared" si="1"/>
        <v>0</v>
      </c>
      <c r="T20" s="57"/>
      <c r="U20" s="60"/>
      <c r="V20" s="60"/>
      <c r="W20" s="61">
        <f t="shared" si="2"/>
        <v>0</v>
      </c>
      <c r="X20" s="62"/>
      <c r="Y20" s="63"/>
      <c r="Z20" s="64"/>
      <c r="AA20" s="64"/>
      <c r="AB20" s="65"/>
      <c r="AC20" s="993">
        <f>A20</f>
        <v>0</v>
      </c>
      <c r="AD20" s="994"/>
      <c r="AE20" s="55" t="str">
        <f t="shared" si="10"/>
        <v/>
      </c>
      <c r="AF20" s="980">
        <f t="shared" si="10"/>
        <v>0</v>
      </c>
      <c r="AG20" s="981"/>
      <c r="AH20" s="982">
        <f>D20</f>
        <v>0</v>
      </c>
      <c r="AI20" s="982"/>
      <c r="AJ20" s="982"/>
      <c r="AK20" s="982"/>
      <c r="AL20" s="982"/>
      <c r="AM20" s="983"/>
      <c r="AN20" s="995"/>
      <c r="AO20" s="996"/>
      <c r="AP20" s="997"/>
      <c r="AQ20" s="995"/>
      <c r="AR20" s="996"/>
      <c r="AS20" s="997"/>
      <c r="AT20" s="995"/>
      <c r="AU20" s="996"/>
      <c r="AV20" s="997"/>
      <c r="AW20" s="995"/>
      <c r="AX20" s="996"/>
      <c r="AY20" s="997"/>
      <c r="AZ20" s="995"/>
      <c r="BA20" s="996"/>
      <c r="BB20" s="997"/>
      <c r="BC20" s="995"/>
      <c r="BD20" s="996"/>
      <c r="BE20" s="996"/>
      <c r="BF20" s="990"/>
      <c r="BG20" s="991"/>
      <c r="BH20" s="991"/>
      <c r="BI20" s="991"/>
      <c r="BJ20" s="991"/>
      <c r="BK20" s="991"/>
      <c r="BL20" s="991"/>
      <c r="BM20" s="991"/>
      <c r="BN20" s="991"/>
      <c r="BO20" s="991"/>
      <c r="BP20" s="991"/>
      <c r="BQ20" s="991"/>
      <c r="BR20" s="992"/>
    </row>
    <row r="21" spans="1:70" ht="18" customHeight="1">
      <c r="A21" s="56"/>
      <c r="B21" s="44" t="str">
        <f t="shared" si="0"/>
        <v/>
      </c>
      <c r="C21" s="57"/>
      <c r="D21" s="58"/>
      <c r="E21" s="518"/>
      <c r="F21" s="57"/>
      <c r="G21" s="46"/>
      <c r="H21" s="59"/>
      <c r="I21" s="45"/>
      <c r="J21" s="47"/>
      <c r="K21" s="60"/>
      <c r="L21" s="60"/>
      <c r="M21" s="60"/>
      <c r="N21" s="60"/>
      <c r="O21" s="49">
        <f t="shared" si="7"/>
        <v>0</v>
      </c>
      <c r="P21" s="62"/>
      <c r="Q21" s="60"/>
      <c r="R21" s="60"/>
      <c r="S21" s="61">
        <f t="shared" si="1"/>
        <v>0</v>
      </c>
      <c r="T21" s="57"/>
      <c r="U21" s="60"/>
      <c r="V21" s="60"/>
      <c r="W21" s="61">
        <f t="shared" si="2"/>
        <v>0</v>
      </c>
      <c r="X21" s="62"/>
      <c r="Y21" s="63"/>
      <c r="Z21" s="64"/>
      <c r="AA21" s="64"/>
      <c r="AB21" s="65"/>
      <c r="AC21" s="993">
        <f>A21</f>
        <v>0</v>
      </c>
      <c r="AD21" s="994"/>
      <c r="AE21" s="55" t="str">
        <f t="shared" si="10"/>
        <v/>
      </c>
      <c r="AF21" s="980">
        <f t="shared" si="10"/>
        <v>0</v>
      </c>
      <c r="AG21" s="981"/>
      <c r="AH21" s="982">
        <f>D21</f>
        <v>0</v>
      </c>
      <c r="AI21" s="982"/>
      <c r="AJ21" s="982"/>
      <c r="AK21" s="982"/>
      <c r="AL21" s="982"/>
      <c r="AM21" s="983"/>
      <c r="AN21" s="995"/>
      <c r="AO21" s="996"/>
      <c r="AP21" s="997"/>
      <c r="AQ21" s="995"/>
      <c r="AR21" s="996"/>
      <c r="AS21" s="997"/>
      <c r="AT21" s="995"/>
      <c r="AU21" s="996"/>
      <c r="AV21" s="997"/>
      <c r="AW21" s="995"/>
      <c r="AX21" s="996"/>
      <c r="AY21" s="997"/>
      <c r="AZ21" s="995"/>
      <c r="BA21" s="996"/>
      <c r="BB21" s="997"/>
      <c r="BC21" s="995"/>
      <c r="BD21" s="996"/>
      <c r="BE21" s="996"/>
      <c r="BF21" s="990"/>
      <c r="BG21" s="991"/>
      <c r="BH21" s="991"/>
      <c r="BI21" s="991"/>
      <c r="BJ21" s="991"/>
      <c r="BK21" s="991"/>
      <c r="BL21" s="991"/>
      <c r="BM21" s="991"/>
      <c r="BN21" s="991"/>
      <c r="BO21" s="991"/>
      <c r="BP21" s="991"/>
      <c r="BQ21" s="991"/>
      <c r="BR21" s="992"/>
    </row>
    <row r="22" spans="1:70" ht="18" customHeight="1">
      <c r="A22" s="56"/>
      <c r="B22" s="44" t="str">
        <f t="shared" si="0"/>
        <v/>
      </c>
      <c r="C22" s="57"/>
      <c r="D22" s="58"/>
      <c r="E22" s="518"/>
      <c r="F22" s="57"/>
      <c r="G22" s="46"/>
      <c r="H22" s="59"/>
      <c r="I22" s="45"/>
      <c r="J22" s="47"/>
      <c r="K22" s="60"/>
      <c r="L22" s="60"/>
      <c r="M22" s="60"/>
      <c r="N22" s="60"/>
      <c r="O22" s="49">
        <f t="shared" si="7"/>
        <v>0</v>
      </c>
      <c r="P22" s="62"/>
      <c r="Q22" s="60"/>
      <c r="R22" s="60"/>
      <c r="S22" s="61">
        <f t="shared" si="1"/>
        <v>0</v>
      </c>
      <c r="T22" s="57"/>
      <c r="U22" s="60"/>
      <c r="V22" s="60"/>
      <c r="W22" s="61">
        <f t="shared" si="2"/>
        <v>0</v>
      </c>
      <c r="X22" s="62"/>
      <c r="Y22" s="63"/>
      <c r="Z22" s="64"/>
      <c r="AA22" s="64"/>
      <c r="AB22" s="65"/>
      <c r="AC22" s="993">
        <f>A22</f>
        <v>0</v>
      </c>
      <c r="AD22" s="994"/>
      <c r="AE22" s="55" t="str">
        <f t="shared" si="10"/>
        <v/>
      </c>
      <c r="AF22" s="980">
        <f t="shared" si="10"/>
        <v>0</v>
      </c>
      <c r="AG22" s="981"/>
      <c r="AH22" s="982">
        <f>D22</f>
        <v>0</v>
      </c>
      <c r="AI22" s="982"/>
      <c r="AJ22" s="982"/>
      <c r="AK22" s="982"/>
      <c r="AL22" s="982"/>
      <c r="AM22" s="983"/>
      <c r="AN22" s="995"/>
      <c r="AO22" s="996"/>
      <c r="AP22" s="997"/>
      <c r="AQ22" s="995"/>
      <c r="AR22" s="996"/>
      <c r="AS22" s="997"/>
      <c r="AT22" s="995"/>
      <c r="AU22" s="996"/>
      <c r="AV22" s="997"/>
      <c r="AW22" s="995"/>
      <c r="AX22" s="996"/>
      <c r="AY22" s="997"/>
      <c r="AZ22" s="995"/>
      <c r="BA22" s="996"/>
      <c r="BB22" s="997"/>
      <c r="BC22" s="995"/>
      <c r="BD22" s="996"/>
      <c r="BE22" s="996"/>
      <c r="BF22" s="990"/>
      <c r="BG22" s="991"/>
      <c r="BH22" s="991"/>
      <c r="BI22" s="991"/>
      <c r="BJ22" s="991"/>
      <c r="BK22" s="991"/>
      <c r="BL22" s="991"/>
      <c r="BM22" s="991"/>
      <c r="BN22" s="991"/>
      <c r="BO22" s="991"/>
      <c r="BP22" s="991"/>
      <c r="BQ22" s="991"/>
      <c r="BR22" s="992"/>
    </row>
    <row r="23" spans="1:70" ht="18" customHeight="1">
      <c r="A23" s="56"/>
      <c r="B23" s="44" t="str">
        <f t="shared" si="0"/>
        <v/>
      </c>
      <c r="C23" s="57"/>
      <c r="D23" s="58"/>
      <c r="E23" s="518"/>
      <c r="F23" s="57"/>
      <c r="G23" s="46"/>
      <c r="H23" s="59"/>
      <c r="I23" s="45"/>
      <c r="J23" s="47"/>
      <c r="K23" s="60"/>
      <c r="L23" s="60"/>
      <c r="M23" s="60"/>
      <c r="N23" s="60"/>
      <c r="O23" s="49">
        <f t="shared" si="7"/>
        <v>0</v>
      </c>
      <c r="P23" s="62"/>
      <c r="Q23" s="60"/>
      <c r="R23" s="60"/>
      <c r="S23" s="61">
        <f t="shared" ref="S23" si="11">Q23*R23</f>
        <v>0</v>
      </c>
      <c r="T23" s="57"/>
      <c r="U23" s="60"/>
      <c r="V23" s="60"/>
      <c r="W23" s="61">
        <f t="shared" ref="W23" si="12">U23*V23</f>
        <v>0</v>
      </c>
      <c r="X23" s="62"/>
      <c r="Y23" s="63"/>
      <c r="Z23" s="64"/>
      <c r="AA23" s="64"/>
      <c r="AB23" s="65"/>
      <c r="AC23" s="993">
        <f t="shared" si="3"/>
        <v>0</v>
      </c>
      <c r="AD23" s="994"/>
      <c r="AE23" s="55" t="str">
        <f t="shared" si="4"/>
        <v/>
      </c>
      <c r="AF23" s="980">
        <f t="shared" si="4"/>
        <v>0</v>
      </c>
      <c r="AG23" s="981"/>
      <c r="AH23" s="982">
        <f t="shared" si="5"/>
        <v>0</v>
      </c>
      <c r="AI23" s="982"/>
      <c r="AJ23" s="982"/>
      <c r="AK23" s="982"/>
      <c r="AL23" s="982"/>
      <c r="AM23" s="983"/>
      <c r="AN23" s="995"/>
      <c r="AO23" s="996"/>
      <c r="AP23" s="997"/>
      <c r="AQ23" s="995"/>
      <c r="AR23" s="996"/>
      <c r="AS23" s="997"/>
      <c r="AT23" s="995"/>
      <c r="AU23" s="996"/>
      <c r="AV23" s="997"/>
      <c r="AW23" s="995"/>
      <c r="AX23" s="996"/>
      <c r="AY23" s="997"/>
      <c r="AZ23" s="995"/>
      <c r="BA23" s="996"/>
      <c r="BB23" s="997"/>
      <c r="BC23" s="995"/>
      <c r="BD23" s="996"/>
      <c r="BE23" s="996"/>
      <c r="BF23" s="990"/>
      <c r="BG23" s="991"/>
      <c r="BH23" s="991"/>
      <c r="BI23" s="991"/>
      <c r="BJ23" s="991"/>
      <c r="BK23" s="991"/>
      <c r="BL23" s="991"/>
      <c r="BM23" s="991"/>
      <c r="BN23" s="991"/>
      <c r="BO23" s="991"/>
      <c r="BP23" s="991"/>
      <c r="BQ23" s="991"/>
      <c r="BR23" s="992"/>
    </row>
    <row r="24" spans="1:70" ht="18" customHeight="1">
      <c r="A24" s="56"/>
      <c r="B24" s="44" t="str">
        <f t="shared" si="0"/>
        <v/>
      </c>
      <c r="C24" s="57"/>
      <c r="D24" s="58"/>
      <c r="E24" s="518"/>
      <c r="F24" s="57"/>
      <c r="G24" s="46"/>
      <c r="H24" s="59"/>
      <c r="I24" s="45"/>
      <c r="J24" s="47"/>
      <c r="K24" s="60"/>
      <c r="L24" s="60"/>
      <c r="M24" s="60"/>
      <c r="N24" s="60"/>
      <c r="O24" s="49">
        <f t="shared" si="7"/>
        <v>0</v>
      </c>
      <c r="P24" s="62"/>
      <c r="Q24" s="60"/>
      <c r="R24" s="60"/>
      <c r="S24" s="61">
        <f t="shared" si="1"/>
        <v>0</v>
      </c>
      <c r="T24" s="57"/>
      <c r="U24" s="60"/>
      <c r="V24" s="60"/>
      <c r="W24" s="61">
        <f t="shared" si="2"/>
        <v>0</v>
      </c>
      <c r="X24" s="62"/>
      <c r="Y24" s="63"/>
      <c r="Z24" s="64"/>
      <c r="AA24" s="64"/>
      <c r="AB24" s="65"/>
      <c r="AC24" s="993">
        <f t="shared" si="3"/>
        <v>0</v>
      </c>
      <c r="AD24" s="994"/>
      <c r="AE24" s="55" t="str">
        <f t="shared" si="4"/>
        <v/>
      </c>
      <c r="AF24" s="980">
        <f t="shared" si="4"/>
        <v>0</v>
      </c>
      <c r="AG24" s="981"/>
      <c r="AH24" s="982">
        <f t="shared" si="5"/>
        <v>0</v>
      </c>
      <c r="AI24" s="982"/>
      <c r="AJ24" s="982"/>
      <c r="AK24" s="982"/>
      <c r="AL24" s="982"/>
      <c r="AM24" s="983"/>
      <c r="AN24" s="995"/>
      <c r="AO24" s="996"/>
      <c r="AP24" s="997"/>
      <c r="AQ24" s="995"/>
      <c r="AR24" s="996"/>
      <c r="AS24" s="997"/>
      <c r="AT24" s="995"/>
      <c r="AU24" s="996"/>
      <c r="AV24" s="997"/>
      <c r="AW24" s="995"/>
      <c r="AX24" s="996"/>
      <c r="AY24" s="997"/>
      <c r="AZ24" s="995"/>
      <c r="BA24" s="996"/>
      <c r="BB24" s="997"/>
      <c r="BC24" s="995"/>
      <c r="BD24" s="996"/>
      <c r="BE24" s="996"/>
      <c r="BF24" s="990"/>
      <c r="BG24" s="991"/>
      <c r="BH24" s="991"/>
      <c r="BI24" s="991"/>
      <c r="BJ24" s="991"/>
      <c r="BK24" s="991"/>
      <c r="BL24" s="991"/>
      <c r="BM24" s="991"/>
      <c r="BN24" s="991"/>
      <c r="BO24" s="991"/>
      <c r="BP24" s="991"/>
      <c r="BQ24" s="991"/>
      <c r="BR24" s="992"/>
    </row>
    <row r="25" spans="1:70" ht="18" customHeight="1">
      <c r="A25" s="56"/>
      <c r="B25" s="44" t="str">
        <f t="shared" si="0"/>
        <v/>
      </c>
      <c r="C25" s="57"/>
      <c r="D25" s="58"/>
      <c r="E25" s="518"/>
      <c r="F25" s="57"/>
      <c r="G25" s="46"/>
      <c r="H25" s="59"/>
      <c r="I25" s="45"/>
      <c r="J25" s="47"/>
      <c r="K25" s="60"/>
      <c r="L25" s="60"/>
      <c r="M25" s="60"/>
      <c r="N25" s="60"/>
      <c r="O25" s="49">
        <f t="shared" si="7"/>
        <v>0</v>
      </c>
      <c r="P25" s="62"/>
      <c r="Q25" s="60"/>
      <c r="R25" s="60"/>
      <c r="S25" s="61">
        <f t="shared" si="1"/>
        <v>0</v>
      </c>
      <c r="T25" s="57"/>
      <c r="U25" s="60"/>
      <c r="V25" s="60"/>
      <c r="W25" s="61">
        <f t="shared" si="2"/>
        <v>0</v>
      </c>
      <c r="X25" s="62"/>
      <c r="Y25" s="63"/>
      <c r="Z25" s="64"/>
      <c r="AA25" s="64"/>
      <c r="AB25" s="65"/>
      <c r="AC25" s="993">
        <f t="shared" si="3"/>
        <v>0</v>
      </c>
      <c r="AD25" s="994"/>
      <c r="AE25" s="55" t="str">
        <f t="shared" si="4"/>
        <v/>
      </c>
      <c r="AF25" s="980">
        <f t="shared" si="4"/>
        <v>0</v>
      </c>
      <c r="AG25" s="981"/>
      <c r="AH25" s="982">
        <f t="shared" si="5"/>
        <v>0</v>
      </c>
      <c r="AI25" s="982"/>
      <c r="AJ25" s="982"/>
      <c r="AK25" s="982"/>
      <c r="AL25" s="982"/>
      <c r="AM25" s="983"/>
      <c r="AN25" s="995"/>
      <c r="AO25" s="996"/>
      <c r="AP25" s="997"/>
      <c r="AQ25" s="995"/>
      <c r="AR25" s="996"/>
      <c r="AS25" s="997"/>
      <c r="AT25" s="995"/>
      <c r="AU25" s="996"/>
      <c r="AV25" s="997"/>
      <c r="AW25" s="995"/>
      <c r="AX25" s="996"/>
      <c r="AY25" s="997"/>
      <c r="AZ25" s="995"/>
      <c r="BA25" s="996"/>
      <c r="BB25" s="997"/>
      <c r="BC25" s="995"/>
      <c r="BD25" s="996"/>
      <c r="BE25" s="996"/>
      <c r="BF25" s="990"/>
      <c r="BG25" s="991"/>
      <c r="BH25" s="991"/>
      <c r="BI25" s="991"/>
      <c r="BJ25" s="991"/>
      <c r="BK25" s="991"/>
      <c r="BL25" s="991"/>
      <c r="BM25" s="991"/>
      <c r="BN25" s="991"/>
      <c r="BO25" s="991"/>
      <c r="BP25" s="991"/>
      <c r="BQ25" s="991"/>
      <c r="BR25" s="992"/>
    </row>
    <row r="26" spans="1:70" ht="18" customHeight="1">
      <c r="A26" s="56"/>
      <c r="B26" s="44" t="str">
        <f t="shared" si="0"/>
        <v/>
      </c>
      <c r="C26" s="57"/>
      <c r="D26" s="58"/>
      <c r="E26" s="518"/>
      <c r="F26" s="57"/>
      <c r="G26" s="46"/>
      <c r="H26" s="59"/>
      <c r="I26" s="45"/>
      <c r="J26" s="47"/>
      <c r="K26" s="60"/>
      <c r="L26" s="60"/>
      <c r="M26" s="60"/>
      <c r="N26" s="60"/>
      <c r="O26" s="49">
        <f t="shared" si="7"/>
        <v>0</v>
      </c>
      <c r="P26" s="62"/>
      <c r="Q26" s="60"/>
      <c r="R26" s="60"/>
      <c r="S26" s="61">
        <f t="shared" si="1"/>
        <v>0</v>
      </c>
      <c r="T26" s="57"/>
      <c r="U26" s="60"/>
      <c r="V26" s="60"/>
      <c r="W26" s="61">
        <f t="shared" si="2"/>
        <v>0</v>
      </c>
      <c r="X26" s="62"/>
      <c r="Y26" s="63"/>
      <c r="Z26" s="64"/>
      <c r="AA26" s="64"/>
      <c r="AB26" s="65"/>
      <c r="AC26" s="993">
        <f t="shared" si="3"/>
        <v>0</v>
      </c>
      <c r="AD26" s="994"/>
      <c r="AE26" s="55" t="str">
        <f t="shared" si="4"/>
        <v/>
      </c>
      <c r="AF26" s="980">
        <f t="shared" si="4"/>
        <v>0</v>
      </c>
      <c r="AG26" s="981"/>
      <c r="AH26" s="982">
        <f t="shared" si="5"/>
        <v>0</v>
      </c>
      <c r="AI26" s="982"/>
      <c r="AJ26" s="982"/>
      <c r="AK26" s="982"/>
      <c r="AL26" s="982"/>
      <c r="AM26" s="983"/>
      <c r="AN26" s="995"/>
      <c r="AO26" s="996"/>
      <c r="AP26" s="997"/>
      <c r="AQ26" s="995"/>
      <c r="AR26" s="996"/>
      <c r="AS26" s="997"/>
      <c r="AT26" s="995"/>
      <c r="AU26" s="996"/>
      <c r="AV26" s="997"/>
      <c r="AW26" s="995"/>
      <c r="AX26" s="996"/>
      <c r="AY26" s="997"/>
      <c r="AZ26" s="995"/>
      <c r="BA26" s="996"/>
      <c r="BB26" s="997"/>
      <c r="BC26" s="995"/>
      <c r="BD26" s="996"/>
      <c r="BE26" s="996"/>
      <c r="BF26" s="990"/>
      <c r="BG26" s="991"/>
      <c r="BH26" s="991"/>
      <c r="BI26" s="991"/>
      <c r="BJ26" s="991"/>
      <c r="BK26" s="991"/>
      <c r="BL26" s="991"/>
      <c r="BM26" s="991"/>
      <c r="BN26" s="991"/>
      <c r="BO26" s="991"/>
      <c r="BP26" s="991"/>
      <c r="BQ26" s="991"/>
      <c r="BR26" s="992"/>
    </row>
    <row r="27" spans="1:70" ht="18" customHeight="1">
      <c r="A27" s="56"/>
      <c r="B27" s="44" t="str">
        <f t="shared" si="0"/>
        <v/>
      </c>
      <c r="C27" s="57"/>
      <c r="D27" s="58"/>
      <c r="E27" s="518"/>
      <c r="F27" s="57"/>
      <c r="G27" s="46"/>
      <c r="H27" s="59"/>
      <c r="I27" s="45"/>
      <c r="J27" s="47"/>
      <c r="K27" s="60"/>
      <c r="L27" s="60"/>
      <c r="M27" s="60"/>
      <c r="N27" s="60"/>
      <c r="O27" s="49">
        <f t="shared" si="7"/>
        <v>0</v>
      </c>
      <c r="P27" s="62"/>
      <c r="Q27" s="60"/>
      <c r="R27" s="60"/>
      <c r="S27" s="61">
        <f t="shared" si="1"/>
        <v>0</v>
      </c>
      <c r="T27" s="57"/>
      <c r="U27" s="60"/>
      <c r="V27" s="60"/>
      <c r="W27" s="61">
        <f t="shared" si="2"/>
        <v>0</v>
      </c>
      <c r="X27" s="62"/>
      <c r="Y27" s="63"/>
      <c r="Z27" s="64"/>
      <c r="AA27" s="64"/>
      <c r="AB27" s="65"/>
      <c r="AC27" s="993">
        <f t="shared" si="3"/>
        <v>0</v>
      </c>
      <c r="AD27" s="994"/>
      <c r="AE27" s="55" t="str">
        <f t="shared" si="4"/>
        <v/>
      </c>
      <c r="AF27" s="980">
        <f t="shared" si="4"/>
        <v>0</v>
      </c>
      <c r="AG27" s="981"/>
      <c r="AH27" s="982">
        <f t="shared" si="5"/>
        <v>0</v>
      </c>
      <c r="AI27" s="982"/>
      <c r="AJ27" s="982"/>
      <c r="AK27" s="982"/>
      <c r="AL27" s="982"/>
      <c r="AM27" s="983"/>
      <c r="AN27" s="995"/>
      <c r="AO27" s="996"/>
      <c r="AP27" s="997"/>
      <c r="AQ27" s="995"/>
      <c r="AR27" s="996"/>
      <c r="AS27" s="997"/>
      <c r="AT27" s="995"/>
      <c r="AU27" s="996"/>
      <c r="AV27" s="997"/>
      <c r="AW27" s="995"/>
      <c r="AX27" s="996"/>
      <c r="AY27" s="997"/>
      <c r="AZ27" s="995"/>
      <c r="BA27" s="996"/>
      <c r="BB27" s="997"/>
      <c r="BC27" s="995"/>
      <c r="BD27" s="996"/>
      <c r="BE27" s="996"/>
      <c r="BF27" s="990"/>
      <c r="BG27" s="991"/>
      <c r="BH27" s="991"/>
      <c r="BI27" s="991"/>
      <c r="BJ27" s="991"/>
      <c r="BK27" s="991"/>
      <c r="BL27" s="991"/>
      <c r="BM27" s="991"/>
      <c r="BN27" s="991"/>
      <c r="BO27" s="991"/>
      <c r="BP27" s="991"/>
      <c r="BQ27" s="991"/>
      <c r="BR27" s="992"/>
    </row>
    <row r="28" spans="1:70" ht="18" customHeight="1">
      <c r="A28" s="56"/>
      <c r="B28" s="44" t="str">
        <f t="shared" si="0"/>
        <v/>
      </c>
      <c r="C28" s="57"/>
      <c r="D28" s="58"/>
      <c r="E28" s="518"/>
      <c r="F28" s="57"/>
      <c r="G28" s="46"/>
      <c r="H28" s="59"/>
      <c r="I28" s="45"/>
      <c r="J28" s="47"/>
      <c r="K28" s="60"/>
      <c r="L28" s="60"/>
      <c r="M28" s="60"/>
      <c r="N28" s="60"/>
      <c r="O28" s="49">
        <f t="shared" si="7"/>
        <v>0</v>
      </c>
      <c r="P28" s="62"/>
      <c r="Q28" s="60"/>
      <c r="R28" s="60"/>
      <c r="S28" s="61">
        <f t="shared" si="1"/>
        <v>0</v>
      </c>
      <c r="T28" s="57"/>
      <c r="U28" s="60"/>
      <c r="V28" s="60"/>
      <c r="W28" s="61">
        <f t="shared" si="2"/>
        <v>0</v>
      </c>
      <c r="X28" s="62"/>
      <c r="Y28" s="63"/>
      <c r="Z28" s="64"/>
      <c r="AA28" s="64"/>
      <c r="AB28" s="65"/>
      <c r="AC28" s="993">
        <f t="shared" si="3"/>
        <v>0</v>
      </c>
      <c r="AD28" s="994"/>
      <c r="AE28" s="55" t="str">
        <f t="shared" si="4"/>
        <v/>
      </c>
      <c r="AF28" s="980">
        <f t="shared" si="4"/>
        <v>0</v>
      </c>
      <c r="AG28" s="981"/>
      <c r="AH28" s="982">
        <f t="shared" si="5"/>
        <v>0</v>
      </c>
      <c r="AI28" s="982"/>
      <c r="AJ28" s="982"/>
      <c r="AK28" s="982"/>
      <c r="AL28" s="982"/>
      <c r="AM28" s="983"/>
      <c r="AN28" s="995"/>
      <c r="AO28" s="996"/>
      <c r="AP28" s="997"/>
      <c r="AQ28" s="995"/>
      <c r="AR28" s="996"/>
      <c r="AS28" s="997"/>
      <c r="AT28" s="995"/>
      <c r="AU28" s="996"/>
      <c r="AV28" s="997"/>
      <c r="AW28" s="995"/>
      <c r="AX28" s="996"/>
      <c r="AY28" s="997"/>
      <c r="AZ28" s="995"/>
      <c r="BA28" s="996"/>
      <c r="BB28" s="997"/>
      <c r="BC28" s="995"/>
      <c r="BD28" s="996"/>
      <c r="BE28" s="996"/>
      <c r="BF28" s="990"/>
      <c r="BG28" s="991"/>
      <c r="BH28" s="991"/>
      <c r="BI28" s="991"/>
      <c r="BJ28" s="991"/>
      <c r="BK28" s="991"/>
      <c r="BL28" s="991"/>
      <c r="BM28" s="991"/>
      <c r="BN28" s="991"/>
      <c r="BO28" s="991"/>
      <c r="BP28" s="991"/>
      <c r="BQ28" s="991"/>
      <c r="BR28" s="992"/>
    </row>
    <row r="29" spans="1:70" ht="18" customHeight="1">
      <c r="A29" s="56"/>
      <c r="B29" s="44" t="str">
        <f t="shared" si="0"/>
        <v/>
      </c>
      <c r="C29" s="57"/>
      <c r="D29" s="58"/>
      <c r="E29" s="518"/>
      <c r="F29" s="57"/>
      <c r="G29" s="46"/>
      <c r="H29" s="59"/>
      <c r="I29" s="45"/>
      <c r="J29" s="47"/>
      <c r="K29" s="60"/>
      <c r="L29" s="60"/>
      <c r="M29" s="60"/>
      <c r="N29" s="60"/>
      <c r="O29" s="49">
        <f t="shared" si="7"/>
        <v>0</v>
      </c>
      <c r="P29" s="62"/>
      <c r="Q29" s="60"/>
      <c r="R29" s="60"/>
      <c r="S29" s="61">
        <f t="shared" si="1"/>
        <v>0</v>
      </c>
      <c r="T29" s="57"/>
      <c r="U29" s="60"/>
      <c r="V29" s="60"/>
      <c r="W29" s="61">
        <f t="shared" si="2"/>
        <v>0</v>
      </c>
      <c r="X29" s="62"/>
      <c r="Y29" s="63"/>
      <c r="Z29" s="64"/>
      <c r="AA29" s="64"/>
      <c r="AB29" s="65"/>
      <c r="AC29" s="993">
        <f t="shared" si="3"/>
        <v>0</v>
      </c>
      <c r="AD29" s="994"/>
      <c r="AE29" s="55" t="str">
        <f t="shared" si="4"/>
        <v/>
      </c>
      <c r="AF29" s="980">
        <f t="shared" si="4"/>
        <v>0</v>
      </c>
      <c r="AG29" s="981"/>
      <c r="AH29" s="982">
        <f t="shared" si="5"/>
        <v>0</v>
      </c>
      <c r="AI29" s="982"/>
      <c r="AJ29" s="982"/>
      <c r="AK29" s="982"/>
      <c r="AL29" s="982"/>
      <c r="AM29" s="983"/>
      <c r="AN29" s="995"/>
      <c r="AO29" s="996"/>
      <c r="AP29" s="997"/>
      <c r="AQ29" s="995"/>
      <c r="AR29" s="996"/>
      <c r="AS29" s="997"/>
      <c r="AT29" s="995"/>
      <c r="AU29" s="996"/>
      <c r="AV29" s="997"/>
      <c r="AW29" s="995"/>
      <c r="AX29" s="996"/>
      <c r="AY29" s="997"/>
      <c r="AZ29" s="995"/>
      <c r="BA29" s="996"/>
      <c r="BB29" s="997"/>
      <c r="BC29" s="995"/>
      <c r="BD29" s="996"/>
      <c r="BE29" s="996"/>
      <c r="BF29" s="990"/>
      <c r="BG29" s="991"/>
      <c r="BH29" s="991"/>
      <c r="BI29" s="991"/>
      <c r="BJ29" s="991"/>
      <c r="BK29" s="991"/>
      <c r="BL29" s="991"/>
      <c r="BM29" s="991"/>
      <c r="BN29" s="991"/>
      <c r="BO29" s="991"/>
      <c r="BP29" s="991"/>
      <c r="BQ29" s="991"/>
      <c r="BR29" s="992"/>
    </row>
    <row r="30" spans="1:70" ht="18" customHeight="1">
      <c r="A30" s="56"/>
      <c r="B30" s="44" t="str">
        <f t="shared" si="0"/>
        <v/>
      </c>
      <c r="C30" s="57"/>
      <c r="D30" s="58"/>
      <c r="E30" s="518"/>
      <c r="F30" s="57"/>
      <c r="G30" s="46"/>
      <c r="H30" s="59"/>
      <c r="I30" s="45"/>
      <c r="J30" s="47"/>
      <c r="K30" s="60"/>
      <c r="L30" s="60"/>
      <c r="M30" s="60"/>
      <c r="N30" s="60"/>
      <c r="O30" s="49">
        <f t="shared" si="7"/>
        <v>0</v>
      </c>
      <c r="P30" s="62"/>
      <c r="Q30" s="60"/>
      <c r="R30" s="60"/>
      <c r="S30" s="61">
        <f t="shared" si="1"/>
        <v>0</v>
      </c>
      <c r="T30" s="57"/>
      <c r="U30" s="60"/>
      <c r="V30" s="60"/>
      <c r="W30" s="61">
        <f t="shared" si="2"/>
        <v>0</v>
      </c>
      <c r="X30" s="62"/>
      <c r="Y30" s="63"/>
      <c r="Z30" s="64"/>
      <c r="AA30" s="64"/>
      <c r="AB30" s="65"/>
      <c r="AC30" s="993">
        <f t="shared" si="3"/>
        <v>0</v>
      </c>
      <c r="AD30" s="994"/>
      <c r="AE30" s="55" t="str">
        <f t="shared" si="4"/>
        <v/>
      </c>
      <c r="AF30" s="980">
        <f t="shared" si="4"/>
        <v>0</v>
      </c>
      <c r="AG30" s="981"/>
      <c r="AH30" s="982">
        <f t="shared" si="5"/>
        <v>0</v>
      </c>
      <c r="AI30" s="982"/>
      <c r="AJ30" s="982"/>
      <c r="AK30" s="982"/>
      <c r="AL30" s="982"/>
      <c r="AM30" s="983"/>
      <c r="AN30" s="995"/>
      <c r="AO30" s="996"/>
      <c r="AP30" s="997"/>
      <c r="AQ30" s="995"/>
      <c r="AR30" s="996"/>
      <c r="AS30" s="997"/>
      <c r="AT30" s="995"/>
      <c r="AU30" s="996"/>
      <c r="AV30" s="997"/>
      <c r="AW30" s="995"/>
      <c r="AX30" s="996"/>
      <c r="AY30" s="997"/>
      <c r="AZ30" s="995"/>
      <c r="BA30" s="996"/>
      <c r="BB30" s="997"/>
      <c r="BC30" s="995"/>
      <c r="BD30" s="996"/>
      <c r="BE30" s="996"/>
      <c r="BF30" s="990"/>
      <c r="BG30" s="991"/>
      <c r="BH30" s="991"/>
      <c r="BI30" s="991"/>
      <c r="BJ30" s="991"/>
      <c r="BK30" s="991"/>
      <c r="BL30" s="991"/>
      <c r="BM30" s="991"/>
      <c r="BN30" s="991"/>
      <c r="BO30" s="991"/>
      <c r="BP30" s="991"/>
      <c r="BQ30" s="991"/>
      <c r="BR30" s="992"/>
    </row>
    <row r="31" spans="1:70" ht="18" customHeight="1">
      <c r="A31" s="56"/>
      <c r="B31" s="44" t="str">
        <f t="shared" si="0"/>
        <v/>
      </c>
      <c r="C31" s="57"/>
      <c r="D31" s="58"/>
      <c r="E31" s="31"/>
      <c r="F31" s="57"/>
      <c r="G31" s="46"/>
      <c r="H31" s="59"/>
      <c r="I31" s="45"/>
      <c r="J31" s="47"/>
      <c r="K31" s="60"/>
      <c r="L31" s="60"/>
      <c r="M31" s="60"/>
      <c r="N31" s="60"/>
      <c r="O31" s="49">
        <f t="shared" si="7"/>
        <v>0</v>
      </c>
      <c r="P31" s="62"/>
      <c r="Q31" s="60"/>
      <c r="R31" s="60"/>
      <c r="S31" s="61">
        <f t="shared" si="1"/>
        <v>0</v>
      </c>
      <c r="T31" s="57"/>
      <c r="U31" s="60"/>
      <c r="V31" s="60"/>
      <c r="W31" s="61">
        <f t="shared" si="2"/>
        <v>0</v>
      </c>
      <c r="X31" s="62"/>
      <c r="Y31" s="63"/>
      <c r="Z31" s="64"/>
      <c r="AA31" s="64"/>
      <c r="AB31" s="65"/>
      <c r="AC31" s="993">
        <f t="shared" si="3"/>
        <v>0</v>
      </c>
      <c r="AD31" s="994"/>
      <c r="AE31" s="55" t="str">
        <f t="shared" si="4"/>
        <v/>
      </c>
      <c r="AF31" s="980">
        <f t="shared" si="4"/>
        <v>0</v>
      </c>
      <c r="AG31" s="981"/>
      <c r="AH31" s="982">
        <f t="shared" si="5"/>
        <v>0</v>
      </c>
      <c r="AI31" s="982"/>
      <c r="AJ31" s="982"/>
      <c r="AK31" s="982"/>
      <c r="AL31" s="982"/>
      <c r="AM31" s="983"/>
      <c r="AN31" s="995"/>
      <c r="AO31" s="996"/>
      <c r="AP31" s="997"/>
      <c r="AQ31" s="995"/>
      <c r="AR31" s="996"/>
      <c r="AS31" s="997"/>
      <c r="AT31" s="995"/>
      <c r="AU31" s="996"/>
      <c r="AV31" s="997"/>
      <c r="AW31" s="995"/>
      <c r="AX31" s="996"/>
      <c r="AY31" s="997"/>
      <c r="AZ31" s="995"/>
      <c r="BA31" s="996"/>
      <c r="BB31" s="997"/>
      <c r="BC31" s="995"/>
      <c r="BD31" s="996"/>
      <c r="BE31" s="996"/>
      <c r="BF31" s="990"/>
      <c r="BG31" s="991"/>
      <c r="BH31" s="991"/>
      <c r="BI31" s="991"/>
      <c r="BJ31" s="991"/>
      <c r="BK31" s="991"/>
      <c r="BL31" s="991"/>
      <c r="BM31" s="991"/>
      <c r="BN31" s="991"/>
      <c r="BO31" s="991"/>
      <c r="BP31" s="991"/>
      <c r="BQ31" s="991"/>
      <c r="BR31" s="992"/>
    </row>
    <row r="32" spans="1:70" ht="18" customHeight="1">
      <c r="A32" s="56"/>
      <c r="B32" s="44" t="str">
        <f t="shared" si="0"/>
        <v/>
      </c>
      <c r="C32" s="57"/>
      <c r="D32" s="58"/>
      <c r="E32" s="518"/>
      <c r="F32" s="57"/>
      <c r="G32" s="46"/>
      <c r="H32" s="59"/>
      <c r="I32" s="45"/>
      <c r="J32" s="47"/>
      <c r="K32" s="60"/>
      <c r="L32" s="60"/>
      <c r="M32" s="60"/>
      <c r="N32" s="60"/>
      <c r="O32" s="49">
        <f t="shared" si="7"/>
        <v>0</v>
      </c>
      <c r="P32" s="62"/>
      <c r="Q32" s="60"/>
      <c r="R32" s="60"/>
      <c r="S32" s="61">
        <f t="shared" si="1"/>
        <v>0</v>
      </c>
      <c r="T32" s="57"/>
      <c r="U32" s="60"/>
      <c r="V32" s="60"/>
      <c r="W32" s="61">
        <f t="shared" si="2"/>
        <v>0</v>
      </c>
      <c r="X32" s="62"/>
      <c r="Y32" s="63"/>
      <c r="Z32" s="64"/>
      <c r="AA32" s="64"/>
      <c r="AB32" s="65"/>
      <c r="AC32" s="993">
        <f t="shared" si="3"/>
        <v>0</v>
      </c>
      <c r="AD32" s="994"/>
      <c r="AE32" s="55" t="str">
        <f t="shared" si="4"/>
        <v/>
      </c>
      <c r="AF32" s="980">
        <f t="shared" si="4"/>
        <v>0</v>
      </c>
      <c r="AG32" s="981"/>
      <c r="AH32" s="982">
        <f t="shared" si="5"/>
        <v>0</v>
      </c>
      <c r="AI32" s="982"/>
      <c r="AJ32" s="982"/>
      <c r="AK32" s="982"/>
      <c r="AL32" s="982"/>
      <c r="AM32" s="983"/>
      <c r="AN32" s="995"/>
      <c r="AO32" s="996"/>
      <c r="AP32" s="997"/>
      <c r="AQ32" s="995"/>
      <c r="AR32" s="996"/>
      <c r="AS32" s="997"/>
      <c r="AT32" s="995"/>
      <c r="AU32" s="996"/>
      <c r="AV32" s="997"/>
      <c r="AW32" s="995"/>
      <c r="AX32" s="996"/>
      <c r="AY32" s="997"/>
      <c r="AZ32" s="995"/>
      <c r="BA32" s="996"/>
      <c r="BB32" s="997"/>
      <c r="BC32" s="995"/>
      <c r="BD32" s="996"/>
      <c r="BE32" s="996"/>
      <c r="BF32" s="990"/>
      <c r="BG32" s="991"/>
      <c r="BH32" s="991"/>
      <c r="BI32" s="991"/>
      <c r="BJ32" s="991"/>
      <c r="BK32" s="991"/>
      <c r="BL32" s="991"/>
      <c r="BM32" s="991"/>
      <c r="BN32" s="991"/>
      <c r="BO32" s="991"/>
      <c r="BP32" s="991"/>
      <c r="BQ32" s="991"/>
      <c r="BR32" s="992"/>
    </row>
    <row r="33" spans="1:70" ht="18" customHeight="1">
      <c r="A33" s="56"/>
      <c r="B33" s="44" t="str">
        <f t="shared" si="0"/>
        <v/>
      </c>
      <c r="C33" s="57"/>
      <c r="D33" s="58"/>
      <c r="E33" s="518"/>
      <c r="F33" s="57"/>
      <c r="G33" s="46"/>
      <c r="H33" s="59"/>
      <c r="I33" s="45"/>
      <c r="J33" s="47"/>
      <c r="K33" s="60"/>
      <c r="L33" s="60"/>
      <c r="M33" s="60"/>
      <c r="N33" s="60"/>
      <c r="O33" s="49">
        <f t="shared" si="7"/>
        <v>0</v>
      </c>
      <c r="P33" s="62"/>
      <c r="Q33" s="60"/>
      <c r="R33" s="60"/>
      <c r="S33" s="61">
        <f t="shared" si="1"/>
        <v>0</v>
      </c>
      <c r="T33" s="57"/>
      <c r="U33" s="60"/>
      <c r="V33" s="60"/>
      <c r="W33" s="61">
        <f t="shared" si="2"/>
        <v>0</v>
      </c>
      <c r="X33" s="62"/>
      <c r="Y33" s="63"/>
      <c r="Z33" s="64"/>
      <c r="AA33" s="64"/>
      <c r="AB33" s="65"/>
      <c r="AC33" s="993">
        <f t="shared" si="3"/>
        <v>0</v>
      </c>
      <c r="AD33" s="994"/>
      <c r="AE33" s="55" t="str">
        <f t="shared" si="4"/>
        <v/>
      </c>
      <c r="AF33" s="980">
        <f t="shared" si="4"/>
        <v>0</v>
      </c>
      <c r="AG33" s="981"/>
      <c r="AH33" s="982">
        <f t="shared" si="5"/>
        <v>0</v>
      </c>
      <c r="AI33" s="982"/>
      <c r="AJ33" s="982"/>
      <c r="AK33" s="982"/>
      <c r="AL33" s="982"/>
      <c r="AM33" s="983"/>
      <c r="AN33" s="995"/>
      <c r="AO33" s="996"/>
      <c r="AP33" s="997"/>
      <c r="AQ33" s="995"/>
      <c r="AR33" s="996"/>
      <c r="AS33" s="997"/>
      <c r="AT33" s="995"/>
      <c r="AU33" s="996"/>
      <c r="AV33" s="997"/>
      <c r="AW33" s="995"/>
      <c r="AX33" s="996"/>
      <c r="AY33" s="997"/>
      <c r="AZ33" s="995"/>
      <c r="BA33" s="996"/>
      <c r="BB33" s="997"/>
      <c r="BC33" s="995"/>
      <c r="BD33" s="996"/>
      <c r="BE33" s="996"/>
      <c r="BF33" s="990"/>
      <c r="BG33" s="991"/>
      <c r="BH33" s="991"/>
      <c r="BI33" s="991"/>
      <c r="BJ33" s="991"/>
      <c r="BK33" s="991"/>
      <c r="BL33" s="991"/>
      <c r="BM33" s="991"/>
      <c r="BN33" s="991"/>
      <c r="BO33" s="991"/>
      <c r="BP33" s="991"/>
      <c r="BQ33" s="991"/>
      <c r="BR33" s="992"/>
    </row>
    <row r="34" spans="1:70" ht="18" customHeight="1">
      <c r="A34" s="56"/>
      <c r="B34" s="44" t="str">
        <f t="shared" si="0"/>
        <v/>
      </c>
      <c r="C34" s="57"/>
      <c r="D34" s="58"/>
      <c r="E34" s="518"/>
      <c r="F34" s="57"/>
      <c r="G34" s="46"/>
      <c r="H34" s="59"/>
      <c r="I34" s="45"/>
      <c r="J34" s="47"/>
      <c r="K34" s="60"/>
      <c r="L34" s="60"/>
      <c r="M34" s="60"/>
      <c r="N34" s="60"/>
      <c r="O34" s="49">
        <f t="shared" si="7"/>
        <v>0</v>
      </c>
      <c r="P34" s="62"/>
      <c r="Q34" s="60"/>
      <c r="R34" s="60"/>
      <c r="S34" s="61">
        <f t="shared" si="1"/>
        <v>0</v>
      </c>
      <c r="T34" s="57"/>
      <c r="U34" s="60"/>
      <c r="V34" s="60"/>
      <c r="W34" s="61">
        <f t="shared" si="2"/>
        <v>0</v>
      </c>
      <c r="X34" s="62"/>
      <c r="Y34" s="63"/>
      <c r="Z34" s="64"/>
      <c r="AA34" s="64"/>
      <c r="AB34" s="65"/>
      <c r="AC34" s="993">
        <f t="shared" si="3"/>
        <v>0</v>
      </c>
      <c r="AD34" s="994"/>
      <c r="AE34" s="55" t="str">
        <f t="shared" si="4"/>
        <v/>
      </c>
      <c r="AF34" s="980">
        <f t="shared" si="4"/>
        <v>0</v>
      </c>
      <c r="AG34" s="981"/>
      <c r="AH34" s="982">
        <f t="shared" si="5"/>
        <v>0</v>
      </c>
      <c r="AI34" s="982"/>
      <c r="AJ34" s="982"/>
      <c r="AK34" s="982"/>
      <c r="AL34" s="982"/>
      <c r="AM34" s="983"/>
      <c r="AN34" s="995"/>
      <c r="AO34" s="996"/>
      <c r="AP34" s="997"/>
      <c r="AQ34" s="995"/>
      <c r="AR34" s="996"/>
      <c r="AS34" s="997"/>
      <c r="AT34" s="995"/>
      <c r="AU34" s="996"/>
      <c r="AV34" s="997"/>
      <c r="AW34" s="995"/>
      <c r="AX34" s="996"/>
      <c r="AY34" s="997"/>
      <c r="AZ34" s="995"/>
      <c r="BA34" s="996"/>
      <c r="BB34" s="997"/>
      <c r="BC34" s="995"/>
      <c r="BD34" s="996"/>
      <c r="BE34" s="996"/>
      <c r="BF34" s="990"/>
      <c r="BG34" s="991"/>
      <c r="BH34" s="991"/>
      <c r="BI34" s="991"/>
      <c r="BJ34" s="991"/>
      <c r="BK34" s="991"/>
      <c r="BL34" s="991"/>
      <c r="BM34" s="991"/>
      <c r="BN34" s="991"/>
      <c r="BO34" s="991"/>
      <c r="BP34" s="991"/>
      <c r="BQ34" s="991"/>
      <c r="BR34" s="992"/>
    </row>
    <row r="35" spans="1:70" ht="18" customHeight="1">
      <c r="A35" s="66"/>
      <c r="B35" s="44" t="str">
        <f t="shared" si="0"/>
        <v/>
      </c>
      <c r="C35" s="67"/>
      <c r="D35" s="58"/>
      <c r="E35" s="518"/>
      <c r="F35" s="67"/>
      <c r="G35" s="46"/>
      <c r="H35" s="68"/>
      <c r="I35" s="45"/>
      <c r="J35" s="47"/>
      <c r="K35" s="60"/>
      <c r="L35" s="60"/>
      <c r="M35" s="60"/>
      <c r="N35" s="60"/>
      <c r="O35" s="49">
        <f t="shared" si="7"/>
        <v>0</v>
      </c>
      <c r="P35" s="62"/>
      <c r="Q35" s="60"/>
      <c r="R35" s="60"/>
      <c r="S35" s="61">
        <f t="shared" si="1"/>
        <v>0</v>
      </c>
      <c r="T35" s="57"/>
      <c r="U35" s="60"/>
      <c r="V35" s="60"/>
      <c r="W35" s="61">
        <f t="shared" si="2"/>
        <v>0</v>
      </c>
      <c r="X35" s="70"/>
      <c r="Y35" s="71"/>
      <c r="Z35" s="71"/>
      <c r="AA35" s="71"/>
      <c r="AB35" s="65"/>
      <c r="AC35" s="1001">
        <f t="shared" si="3"/>
        <v>0</v>
      </c>
      <c r="AD35" s="993"/>
      <c r="AE35" s="55" t="str">
        <f t="shared" si="4"/>
        <v/>
      </c>
      <c r="AF35" s="1002">
        <f t="shared" si="4"/>
        <v>0</v>
      </c>
      <c r="AG35" s="1003"/>
      <c r="AH35" s="1004">
        <f t="shared" si="5"/>
        <v>0</v>
      </c>
      <c r="AI35" s="1005"/>
      <c r="AJ35" s="1005"/>
      <c r="AK35" s="1005"/>
      <c r="AL35" s="1005"/>
      <c r="AM35" s="1006"/>
      <c r="AN35" s="995"/>
      <c r="AO35" s="996"/>
      <c r="AP35" s="997"/>
      <c r="AQ35" s="995"/>
      <c r="AR35" s="996"/>
      <c r="AS35" s="997"/>
      <c r="AT35" s="995"/>
      <c r="AU35" s="996"/>
      <c r="AV35" s="997"/>
      <c r="AW35" s="995"/>
      <c r="AX35" s="996"/>
      <c r="AY35" s="997"/>
      <c r="AZ35" s="995"/>
      <c r="BA35" s="996"/>
      <c r="BB35" s="997"/>
      <c r="BC35" s="995"/>
      <c r="BD35" s="996"/>
      <c r="BE35" s="997"/>
      <c r="BF35" s="998"/>
      <c r="BG35" s="999"/>
      <c r="BH35" s="999"/>
      <c r="BI35" s="999"/>
      <c r="BJ35" s="999"/>
      <c r="BK35" s="999"/>
      <c r="BL35" s="999"/>
      <c r="BM35" s="999"/>
      <c r="BN35" s="999"/>
      <c r="BO35" s="999"/>
      <c r="BP35" s="999"/>
      <c r="BQ35" s="999"/>
      <c r="BR35" s="1000"/>
    </row>
    <row r="36" spans="1:70" ht="18" customHeight="1">
      <c r="A36" s="66"/>
      <c r="B36" s="44" t="str">
        <f t="shared" si="0"/>
        <v/>
      </c>
      <c r="C36" s="67"/>
      <c r="D36" s="58"/>
      <c r="E36" s="518"/>
      <c r="F36" s="67"/>
      <c r="G36" s="46"/>
      <c r="H36" s="68"/>
      <c r="I36" s="45"/>
      <c r="J36" s="47"/>
      <c r="K36" s="60"/>
      <c r="L36" s="60"/>
      <c r="M36" s="60"/>
      <c r="N36" s="60"/>
      <c r="O36" s="49">
        <f t="shared" si="7"/>
        <v>0</v>
      </c>
      <c r="P36" s="62"/>
      <c r="Q36" s="60"/>
      <c r="R36" s="60"/>
      <c r="S36" s="61">
        <f t="shared" si="1"/>
        <v>0</v>
      </c>
      <c r="T36" s="57"/>
      <c r="U36" s="60"/>
      <c r="V36" s="60"/>
      <c r="W36" s="61">
        <f t="shared" si="2"/>
        <v>0</v>
      </c>
      <c r="X36" s="62"/>
      <c r="Y36" s="71"/>
      <c r="Z36" s="71"/>
      <c r="AA36" s="71"/>
      <c r="AB36" s="65"/>
      <c r="AC36" s="1001">
        <f t="shared" si="3"/>
        <v>0</v>
      </c>
      <c r="AD36" s="993"/>
      <c r="AE36" s="55" t="str">
        <f t="shared" si="4"/>
        <v/>
      </c>
      <c r="AF36" s="1002">
        <f t="shared" si="4"/>
        <v>0</v>
      </c>
      <c r="AG36" s="1003"/>
      <c r="AH36" s="1004">
        <f t="shared" si="5"/>
        <v>0</v>
      </c>
      <c r="AI36" s="1005"/>
      <c r="AJ36" s="1005"/>
      <c r="AK36" s="1005"/>
      <c r="AL36" s="1005"/>
      <c r="AM36" s="1006"/>
      <c r="AN36" s="995"/>
      <c r="AO36" s="996"/>
      <c r="AP36" s="997"/>
      <c r="AQ36" s="995"/>
      <c r="AR36" s="996"/>
      <c r="AS36" s="997"/>
      <c r="AT36" s="995"/>
      <c r="AU36" s="996"/>
      <c r="AV36" s="997"/>
      <c r="AW36" s="995"/>
      <c r="AX36" s="996"/>
      <c r="AY36" s="997"/>
      <c r="AZ36" s="995"/>
      <c r="BA36" s="996"/>
      <c r="BB36" s="997"/>
      <c r="BC36" s="995"/>
      <c r="BD36" s="996"/>
      <c r="BE36" s="997"/>
      <c r="BF36" s="998"/>
      <c r="BG36" s="999"/>
      <c r="BH36" s="999"/>
      <c r="BI36" s="999"/>
      <c r="BJ36" s="999"/>
      <c r="BK36" s="999"/>
      <c r="BL36" s="999"/>
      <c r="BM36" s="999"/>
      <c r="BN36" s="999"/>
      <c r="BO36" s="999"/>
      <c r="BP36" s="999"/>
      <c r="BQ36" s="999"/>
      <c r="BR36" s="1000"/>
    </row>
    <row r="37" spans="1:70" ht="18" customHeight="1">
      <c r="A37" s="66"/>
      <c r="B37" s="44" t="str">
        <f t="shared" si="0"/>
        <v/>
      </c>
      <c r="C37" s="67"/>
      <c r="D37" s="58"/>
      <c r="E37" s="518"/>
      <c r="F37" s="67"/>
      <c r="G37" s="46"/>
      <c r="H37" s="68"/>
      <c r="I37" s="45"/>
      <c r="J37" s="47"/>
      <c r="K37" s="60"/>
      <c r="L37" s="60"/>
      <c r="M37" s="60"/>
      <c r="N37" s="60"/>
      <c r="O37" s="49">
        <f t="shared" si="7"/>
        <v>0</v>
      </c>
      <c r="P37" s="62"/>
      <c r="Q37" s="60"/>
      <c r="R37" s="60"/>
      <c r="S37" s="61">
        <f t="shared" si="1"/>
        <v>0</v>
      </c>
      <c r="T37" s="57"/>
      <c r="U37" s="69"/>
      <c r="V37" s="60"/>
      <c r="W37" s="61">
        <f t="shared" si="2"/>
        <v>0</v>
      </c>
      <c r="X37" s="70"/>
      <c r="Y37" s="71"/>
      <c r="Z37" s="71"/>
      <c r="AA37" s="71"/>
      <c r="AB37" s="65"/>
      <c r="AC37" s="1001">
        <f t="shared" si="3"/>
        <v>0</v>
      </c>
      <c r="AD37" s="993"/>
      <c r="AE37" s="55" t="str">
        <f t="shared" si="4"/>
        <v/>
      </c>
      <c r="AF37" s="1002">
        <f t="shared" si="4"/>
        <v>0</v>
      </c>
      <c r="AG37" s="1003"/>
      <c r="AH37" s="1004">
        <f t="shared" si="5"/>
        <v>0</v>
      </c>
      <c r="AI37" s="1005"/>
      <c r="AJ37" s="1005"/>
      <c r="AK37" s="1005"/>
      <c r="AL37" s="1005"/>
      <c r="AM37" s="1006"/>
      <c r="AN37" s="995"/>
      <c r="AO37" s="996"/>
      <c r="AP37" s="997"/>
      <c r="AQ37" s="995"/>
      <c r="AR37" s="996"/>
      <c r="AS37" s="997"/>
      <c r="AT37" s="995"/>
      <c r="AU37" s="996"/>
      <c r="AV37" s="997"/>
      <c r="AW37" s="995"/>
      <c r="AX37" s="996"/>
      <c r="AY37" s="997"/>
      <c r="AZ37" s="995"/>
      <c r="BA37" s="996"/>
      <c r="BB37" s="997"/>
      <c r="BC37" s="995"/>
      <c r="BD37" s="996"/>
      <c r="BE37" s="997"/>
      <c r="BF37" s="998"/>
      <c r="BG37" s="999"/>
      <c r="BH37" s="999"/>
      <c r="BI37" s="999"/>
      <c r="BJ37" s="999"/>
      <c r="BK37" s="999"/>
      <c r="BL37" s="999"/>
      <c r="BM37" s="999"/>
      <c r="BN37" s="999"/>
      <c r="BO37" s="999"/>
      <c r="BP37" s="999"/>
      <c r="BQ37" s="999"/>
      <c r="BR37" s="1000"/>
    </row>
    <row r="38" spans="1:70" ht="18" customHeight="1">
      <c r="A38" s="66"/>
      <c r="B38" s="44" t="str">
        <f t="shared" si="0"/>
        <v/>
      </c>
      <c r="C38" s="67"/>
      <c r="D38" s="58"/>
      <c r="E38" s="518"/>
      <c r="F38" s="67"/>
      <c r="G38" s="46"/>
      <c r="H38" s="68"/>
      <c r="I38" s="45"/>
      <c r="J38" s="47"/>
      <c r="K38" s="60"/>
      <c r="L38" s="60"/>
      <c r="M38" s="60"/>
      <c r="N38" s="60"/>
      <c r="O38" s="49">
        <f t="shared" si="7"/>
        <v>0</v>
      </c>
      <c r="P38" s="62"/>
      <c r="Q38" s="60"/>
      <c r="R38" s="60"/>
      <c r="S38" s="61">
        <f t="shared" si="1"/>
        <v>0</v>
      </c>
      <c r="T38" s="67"/>
      <c r="U38" s="69"/>
      <c r="V38" s="60"/>
      <c r="W38" s="61">
        <f t="shared" si="2"/>
        <v>0</v>
      </c>
      <c r="X38" s="70"/>
      <c r="Y38" s="71"/>
      <c r="Z38" s="71"/>
      <c r="AA38" s="71"/>
      <c r="AB38" s="65"/>
      <c r="AC38" s="1001">
        <f t="shared" si="3"/>
        <v>0</v>
      </c>
      <c r="AD38" s="993"/>
      <c r="AE38" s="55" t="str">
        <f t="shared" si="4"/>
        <v/>
      </c>
      <c r="AF38" s="1002">
        <f t="shared" si="4"/>
        <v>0</v>
      </c>
      <c r="AG38" s="1003"/>
      <c r="AH38" s="1004">
        <f t="shared" si="5"/>
        <v>0</v>
      </c>
      <c r="AI38" s="1005"/>
      <c r="AJ38" s="1005"/>
      <c r="AK38" s="1005"/>
      <c r="AL38" s="1005"/>
      <c r="AM38" s="1006"/>
      <c r="AN38" s="995"/>
      <c r="AO38" s="996"/>
      <c r="AP38" s="997"/>
      <c r="AQ38" s="995"/>
      <c r="AR38" s="996"/>
      <c r="AS38" s="997"/>
      <c r="AT38" s="995"/>
      <c r="AU38" s="996"/>
      <c r="AV38" s="997"/>
      <c r="AW38" s="995"/>
      <c r="AX38" s="996"/>
      <c r="AY38" s="997"/>
      <c r="AZ38" s="995"/>
      <c r="BA38" s="996"/>
      <c r="BB38" s="997"/>
      <c r="BC38" s="995"/>
      <c r="BD38" s="996"/>
      <c r="BE38" s="997"/>
      <c r="BF38" s="998"/>
      <c r="BG38" s="999"/>
      <c r="BH38" s="999"/>
      <c r="BI38" s="999"/>
      <c r="BJ38" s="999"/>
      <c r="BK38" s="999"/>
      <c r="BL38" s="999"/>
      <c r="BM38" s="999"/>
      <c r="BN38" s="999"/>
      <c r="BO38" s="999"/>
      <c r="BP38" s="999"/>
      <c r="BQ38" s="999"/>
      <c r="BR38" s="1000"/>
    </row>
    <row r="39" spans="1:70" ht="18" customHeight="1">
      <c r="A39" s="66"/>
      <c r="B39" s="44" t="str">
        <f t="shared" si="0"/>
        <v/>
      </c>
      <c r="C39" s="67"/>
      <c r="D39" s="58"/>
      <c r="E39" s="518"/>
      <c r="F39" s="67"/>
      <c r="G39" s="46"/>
      <c r="H39" s="68"/>
      <c r="I39" s="45"/>
      <c r="J39" s="47"/>
      <c r="K39" s="60"/>
      <c r="L39" s="60"/>
      <c r="M39" s="60"/>
      <c r="N39" s="60"/>
      <c r="O39" s="49">
        <f t="shared" si="7"/>
        <v>0</v>
      </c>
      <c r="P39" s="62"/>
      <c r="Q39" s="60"/>
      <c r="R39" s="60"/>
      <c r="S39" s="61">
        <f t="shared" si="1"/>
        <v>0</v>
      </c>
      <c r="T39" s="67"/>
      <c r="U39" s="69"/>
      <c r="V39" s="60"/>
      <c r="W39" s="61">
        <f t="shared" si="2"/>
        <v>0</v>
      </c>
      <c r="X39" s="70"/>
      <c r="Y39" s="71"/>
      <c r="Z39" s="71"/>
      <c r="AA39" s="71"/>
      <c r="AB39" s="65"/>
      <c r="AC39" s="1001">
        <f t="shared" si="3"/>
        <v>0</v>
      </c>
      <c r="AD39" s="993"/>
      <c r="AE39" s="55" t="str">
        <f t="shared" si="4"/>
        <v/>
      </c>
      <c r="AF39" s="1002">
        <f t="shared" si="4"/>
        <v>0</v>
      </c>
      <c r="AG39" s="1003"/>
      <c r="AH39" s="1004">
        <f t="shared" si="5"/>
        <v>0</v>
      </c>
      <c r="AI39" s="1005"/>
      <c r="AJ39" s="1005"/>
      <c r="AK39" s="1005"/>
      <c r="AL39" s="1005"/>
      <c r="AM39" s="1006"/>
      <c r="AN39" s="995"/>
      <c r="AO39" s="996"/>
      <c r="AP39" s="997"/>
      <c r="AQ39" s="995"/>
      <c r="AR39" s="996"/>
      <c r="AS39" s="997"/>
      <c r="AT39" s="995"/>
      <c r="AU39" s="996"/>
      <c r="AV39" s="997"/>
      <c r="AW39" s="995"/>
      <c r="AX39" s="996"/>
      <c r="AY39" s="997"/>
      <c r="AZ39" s="995"/>
      <c r="BA39" s="996"/>
      <c r="BB39" s="997"/>
      <c r="BC39" s="995"/>
      <c r="BD39" s="996"/>
      <c r="BE39" s="997"/>
      <c r="BF39" s="998"/>
      <c r="BG39" s="999"/>
      <c r="BH39" s="999"/>
      <c r="BI39" s="999"/>
      <c r="BJ39" s="999"/>
      <c r="BK39" s="999"/>
      <c r="BL39" s="999"/>
      <c r="BM39" s="999"/>
      <c r="BN39" s="999"/>
      <c r="BO39" s="999"/>
      <c r="BP39" s="999"/>
      <c r="BQ39" s="999"/>
      <c r="BR39" s="1000"/>
    </row>
    <row r="40" spans="1:70" ht="18" customHeight="1">
      <c r="A40" s="66"/>
      <c r="B40" s="44" t="str">
        <f t="shared" si="0"/>
        <v/>
      </c>
      <c r="C40" s="67"/>
      <c r="D40" s="58"/>
      <c r="E40" s="519"/>
      <c r="F40" s="67"/>
      <c r="G40" s="46"/>
      <c r="H40" s="68"/>
      <c r="I40" s="45"/>
      <c r="J40" s="47"/>
      <c r="K40" s="60"/>
      <c r="L40" s="60"/>
      <c r="M40" s="60"/>
      <c r="N40" s="60"/>
      <c r="O40" s="49">
        <f t="shared" si="7"/>
        <v>0</v>
      </c>
      <c r="P40" s="62"/>
      <c r="Q40" s="60"/>
      <c r="R40" s="60"/>
      <c r="S40" s="61">
        <f t="shared" si="1"/>
        <v>0</v>
      </c>
      <c r="T40" s="67"/>
      <c r="U40" s="69"/>
      <c r="V40" s="60"/>
      <c r="W40" s="61">
        <f t="shared" si="2"/>
        <v>0</v>
      </c>
      <c r="X40" s="70"/>
      <c r="Y40" s="71"/>
      <c r="Z40" s="71"/>
      <c r="AA40" s="71"/>
      <c r="AB40" s="65"/>
      <c r="AC40" s="1001">
        <f t="shared" si="3"/>
        <v>0</v>
      </c>
      <c r="AD40" s="993"/>
      <c r="AE40" s="55" t="str">
        <f t="shared" si="4"/>
        <v/>
      </c>
      <c r="AF40" s="1002">
        <f t="shared" si="4"/>
        <v>0</v>
      </c>
      <c r="AG40" s="1003"/>
      <c r="AH40" s="1004">
        <f t="shared" si="5"/>
        <v>0</v>
      </c>
      <c r="AI40" s="1005"/>
      <c r="AJ40" s="1005"/>
      <c r="AK40" s="1005"/>
      <c r="AL40" s="1005"/>
      <c r="AM40" s="1006"/>
      <c r="AN40" s="995"/>
      <c r="AO40" s="996"/>
      <c r="AP40" s="997"/>
      <c r="AQ40" s="995"/>
      <c r="AR40" s="996"/>
      <c r="AS40" s="997"/>
      <c r="AT40" s="995"/>
      <c r="AU40" s="996"/>
      <c r="AV40" s="997"/>
      <c r="AW40" s="995"/>
      <c r="AX40" s="996"/>
      <c r="AY40" s="997"/>
      <c r="AZ40" s="995"/>
      <c r="BA40" s="996"/>
      <c r="BB40" s="997"/>
      <c r="BC40" s="995"/>
      <c r="BD40" s="996"/>
      <c r="BE40" s="997"/>
      <c r="BF40" s="998"/>
      <c r="BG40" s="999"/>
      <c r="BH40" s="999"/>
      <c r="BI40" s="999"/>
      <c r="BJ40" s="999"/>
      <c r="BK40" s="999"/>
      <c r="BL40" s="999"/>
      <c r="BM40" s="999"/>
      <c r="BN40" s="999"/>
      <c r="BO40" s="999"/>
      <c r="BP40" s="999"/>
      <c r="BQ40" s="999"/>
      <c r="BR40" s="1000"/>
    </row>
    <row r="41" spans="1:70" ht="18" customHeight="1">
      <c r="A41" s="66"/>
      <c r="B41" s="44" t="str">
        <f t="shared" si="0"/>
        <v/>
      </c>
      <c r="C41" s="67"/>
      <c r="D41" s="58"/>
      <c r="E41" s="519"/>
      <c r="F41" s="67"/>
      <c r="G41" s="46"/>
      <c r="H41" s="68"/>
      <c r="I41" s="45"/>
      <c r="J41" s="47"/>
      <c r="K41" s="60"/>
      <c r="L41" s="60"/>
      <c r="M41" s="60"/>
      <c r="N41" s="60"/>
      <c r="O41" s="49">
        <f t="shared" si="7"/>
        <v>0</v>
      </c>
      <c r="P41" s="62"/>
      <c r="Q41" s="60"/>
      <c r="R41" s="60"/>
      <c r="S41" s="61">
        <f t="shared" si="1"/>
        <v>0</v>
      </c>
      <c r="T41" s="67"/>
      <c r="U41" s="69"/>
      <c r="V41" s="60"/>
      <c r="W41" s="61">
        <f t="shared" si="2"/>
        <v>0</v>
      </c>
      <c r="X41" s="70"/>
      <c r="Y41" s="71"/>
      <c r="Z41" s="71"/>
      <c r="AA41" s="71"/>
      <c r="AB41" s="65"/>
      <c r="AC41" s="1001">
        <f t="shared" si="3"/>
        <v>0</v>
      </c>
      <c r="AD41" s="993"/>
      <c r="AE41" s="55" t="str">
        <f t="shared" si="4"/>
        <v/>
      </c>
      <c r="AF41" s="1002">
        <f t="shared" si="4"/>
        <v>0</v>
      </c>
      <c r="AG41" s="1003"/>
      <c r="AH41" s="1004" t="e">
        <f>#REF!</f>
        <v>#REF!</v>
      </c>
      <c r="AI41" s="1005"/>
      <c r="AJ41" s="1005"/>
      <c r="AK41" s="1005"/>
      <c r="AL41" s="1005"/>
      <c r="AM41" s="1006"/>
      <c r="AN41" s="995"/>
      <c r="AO41" s="996"/>
      <c r="AP41" s="997"/>
      <c r="AQ41" s="995"/>
      <c r="AR41" s="996"/>
      <c r="AS41" s="997"/>
      <c r="AT41" s="995"/>
      <c r="AU41" s="996"/>
      <c r="AV41" s="997"/>
      <c r="AW41" s="995"/>
      <c r="AX41" s="996"/>
      <c r="AY41" s="997"/>
      <c r="AZ41" s="995"/>
      <c r="BA41" s="996"/>
      <c r="BB41" s="997"/>
      <c r="BC41" s="995"/>
      <c r="BD41" s="996"/>
      <c r="BE41" s="997"/>
      <c r="BF41" s="998"/>
      <c r="BG41" s="999"/>
      <c r="BH41" s="999"/>
      <c r="BI41" s="999"/>
      <c r="BJ41" s="999"/>
      <c r="BK41" s="999"/>
      <c r="BL41" s="999"/>
      <c r="BM41" s="999"/>
      <c r="BN41" s="999"/>
      <c r="BO41" s="999"/>
      <c r="BP41" s="999"/>
      <c r="BQ41" s="999"/>
      <c r="BR41" s="1000"/>
    </row>
    <row r="42" spans="1:70" ht="18" customHeight="1">
      <c r="A42" s="66"/>
      <c r="B42" s="44" t="str">
        <f t="shared" si="0"/>
        <v/>
      </c>
      <c r="C42" s="57"/>
      <c r="D42" s="522"/>
      <c r="E42" s="519"/>
      <c r="F42" s="67"/>
      <c r="G42" s="46"/>
      <c r="H42" s="68"/>
      <c r="I42" s="45"/>
      <c r="J42" s="47"/>
      <c r="K42" s="60"/>
      <c r="L42" s="60"/>
      <c r="M42" s="60"/>
      <c r="N42" s="60"/>
      <c r="O42" s="49">
        <f t="shared" si="7"/>
        <v>0</v>
      </c>
      <c r="P42" s="62"/>
      <c r="Q42" s="60"/>
      <c r="R42" s="60"/>
      <c r="S42" s="61">
        <f t="shared" si="1"/>
        <v>0</v>
      </c>
      <c r="T42" s="67"/>
      <c r="U42" s="69"/>
      <c r="V42" s="60"/>
      <c r="W42" s="61">
        <f t="shared" si="2"/>
        <v>0</v>
      </c>
      <c r="X42" s="70"/>
      <c r="Y42" s="71"/>
      <c r="Z42" s="71"/>
      <c r="AA42" s="71"/>
      <c r="AB42" s="65"/>
      <c r="AC42" s="1001">
        <f t="shared" si="3"/>
        <v>0</v>
      </c>
      <c r="AD42" s="993"/>
      <c r="AE42" s="55" t="str">
        <f t="shared" si="4"/>
        <v/>
      </c>
      <c r="AF42" s="1002">
        <f t="shared" si="4"/>
        <v>0</v>
      </c>
      <c r="AG42" s="1003"/>
      <c r="AH42" s="1004">
        <f>D41</f>
        <v>0</v>
      </c>
      <c r="AI42" s="1005"/>
      <c r="AJ42" s="1005"/>
      <c r="AK42" s="1005"/>
      <c r="AL42" s="1005"/>
      <c r="AM42" s="1006"/>
      <c r="AN42" s="995"/>
      <c r="AO42" s="996"/>
      <c r="AP42" s="997"/>
      <c r="AQ42" s="995"/>
      <c r="AR42" s="996"/>
      <c r="AS42" s="997"/>
      <c r="AT42" s="995"/>
      <c r="AU42" s="996"/>
      <c r="AV42" s="997"/>
      <c r="AW42" s="995"/>
      <c r="AX42" s="996"/>
      <c r="AY42" s="997"/>
      <c r="AZ42" s="995"/>
      <c r="BA42" s="996"/>
      <c r="BB42" s="997"/>
      <c r="BC42" s="995"/>
      <c r="BD42" s="996"/>
      <c r="BE42" s="997"/>
      <c r="BF42" s="998"/>
      <c r="BG42" s="999"/>
      <c r="BH42" s="999"/>
      <c r="BI42" s="999"/>
      <c r="BJ42" s="999"/>
      <c r="BK42" s="999"/>
      <c r="BL42" s="999"/>
      <c r="BM42" s="999"/>
      <c r="BN42" s="999"/>
      <c r="BO42" s="999"/>
      <c r="BP42" s="999"/>
      <c r="BQ42" s="999"/>
      <c r="BR42" s="1000"/>
    </row>
    <row r="43" spans="1:70" ht="18" customHeight="1">
      <c r="A43" s="66"/>
      <c r="B43" s="44" t="str">
        <f t="shared" si="0"/>
        <v/>
      </c>
      <c r="C43" s="67"/>
      <c r="D43" s="58"/>
      <c r="E43" s="519"/>
      <c r="F43" s="67"/>
      <c r="G43" s="46"/>
      <c r="H43" s="68"/>
      <c r="I43" s="45"/>
      <c r="J43" s="47"/>
      <c r="K43" s="60"/>
      <c r="L43" s="60"/>
      <c r="M43" s="60"/>
      <c r="N43" s="60"/>
      <c r="O43" s="49">
        <f t="shared" si="7"/>
        <v>0</v>
      </c>
      <c r="P43" s="62"/>
      <c r="Q43" s="60"/>
      <c r="R43" s="60"/>
      <c r="S43" s="61">
        <f t="shared" si="1"/>
        <v>0</v>
      </c>
      <c r="T43" s="67"/>
      <c r="U43" s="69"/>
      <c r="V43" s="60"/>
      <c r="W43" s="61">
        <f t="shared" si="2"/>
        <v>0</v>
      </c>
      <c r="X43" s="70"/>
      <c r="Y43" s="71"/>
      <c r="Z43" s="71"/>
      <c r="AA43" s="71"/>
      <c r="AB43" s="65"/>
      <c r="AC43" s="1001">
        <f t="shared" si="3"/>
        <v>0</v>
      </c>
      <c r="AD43" s="993"/>
      <c r="AE43" s="55" t="str">
        <f t="shared" si="4"/>
        <v/>
      </c>
      <c r="AF43" s="1002">
        <f t="shared" si="4"/>
        <v>0</v>
      </c>
      <c r="AG43" s="1003"/>
      <c r="AH43" s="1004">
        <f t="shared" si="5"/>
        <v>0</v>
      </c>
      <c r="AI43" s="1005"/>
      <c r="AJ43" s="1005"/>
      <c r="AK43" s="1005"/>
      <c r="AL43" s="1005"/>
      <c r="AM43" s="1006"/>
      <c r="AN43" s="995"/>
      <c r="AO43" s="996"/>
      <c r="AP43" s="997"/>
      <c r="AQ43" s="995"/>
      <c r="AR43" s="996"/>
      <c r="AS43" s="997"/>
      <c r="AT43" s="995"/>
      <c r="AU43" s="996"/>
      <c r="AV43" s="997"/>
      <c r="AW43" s="995"/>
      <c r="AX43" s="996"/>
      <c r="AY43" s="997"/>
      <c r="AZ43" s="995"/>
      <c r="BA43" s="996"/>
      <c r="BB43" s="997"/>
      <c r="BC43" s="995"/>
      <c r="BD43" s="996"/>
      <c r="BE43" s="997"/>
      <c r="BF43" s="998"/>
      <c r="BG43" s="999"/>
      <c r="BH43" s="999"/>
      <c r="BI43" s="999"/>
      <c r="BJ43" s="999"/>
      <c r="BK43" s="999"/>
      <c r="BL43" s="999"/>
      <c r="BM43" s="999"/>
      <c r="BN43" s="999"/>
      <c r="BO43" s="999"/>
      <c r="BP43" s="999"/>
      <c r="BQ43" s="999"/>
      <c r="BR43" s="1000"/>
    </row>
    <row r="44" spans="1:70" ht="18" customHeight="1">
      <c r="A44" s="66"/>
      <c r="B44" s="44" t="str">
        <f t="shared" si="0"/>
        <v/>
      </c>
      <c r="C44" s="67"/>
      <c r="D44" s="58"/>
      <c r="E44" s="519"/>
      <c r="F44" s="67"/>
      <c r="G44" s="46"/>
      <c r="H44" s="68"/>
      <c r="I44" s="45"/>
      <c r="J44" s="47"/>
      <c r="K44" s="60"/>
      <c r="L44" s="60"/>
      <c r="M44" s="60"/>
      <c r="N44" s="60"/>
      <c r="O44" s="49">
        <f t="shared" si="7"/>
        <v>0</v>
      </c>
      <c r="P44" s="62"/>
      <c r="Q44" s="60"/>
      <c r="R44" s="60"/>
      <c r="S44" s="72">
        <f t="shared" si="1"/>
        <v>0</v>
      </c>
      <c r="T44" s="67"/>
      <c r="U44" s="69"/>
      <c r="V44" s="60"/>
      <c r="W44" s="61">
        <f t="shared" si="2"/>
        <v>0</v>
      </c>
      <c r="X44" s="70"/>
      <c r="Y44" s="71"/>
      <c r="Z44" s="71"/>
      <c r="AA44" s="71"/>
      <c r="AB44" s="65"/>
      <c r="AC44" s="1001">
        <f t="shared" si="3"/>
        <v>0</v>
      </c>
      <c r="AD44" s="993"/>
      <c r="AE44" s="55" t="str">
        <f t="shared" si="4"/>
        <v/>
      </c>
      <c r="AF44" s="1002">
        <f t="shared" si="4"/>
        <v>0</v>
      </c>
      <c r="AG44" s="1003"/>
      <c r="AH44" s="1004">
        <f t="shared" si="5"/>
        <v>0</v>
      </c>
      <c r="AI44" s="1005"/>
      <c r="AJ44" s="1005"/>
      <c r="AK44" s="1005"/>
      <c r="AL44" s="1005"/>
      <c r="AM44" s="1006"/>
      <c r="AN44" s="995"/>
      <c r="AO44" s="996"/>
      <c r="AP44" s="997"/>
      <c r="AQ44" s="995"/>
      <c r="AR44" s="996"/>
      <c r="AS44" s="997"/>
      <c r="AT44" s="995"/>
      <c r="AU44" s="996"/>
      <c r="AV44" s="997"/>
      <c r="AW44" s="995"/>
      <c r="AX44" s="996"/>
      <c r="AY44" s="997"/>
      <c r="AZ44" s="995"/>
      <c r="BA44" s="996"/>
      <c r="BB44" s="997"/>
      <c r="BC44" s="995"/>
      <c r="BD44" s="996"/>
      <c r="BE44" s="997"/>
      <c r="BF44" s="998"/>
      <c r="BG44" s="999"/>
      <c r="BH44" s="999"/>
      <c r="BI44" s="999"/>
      <c r="BJ44" s="999"/>
      <c r="BK44" s="999"/>
      <c r="BL44" s="999"/>
      <c r="BM44" s="999"/>
      <c r="BN44" s="999"/>
      <c r="BO44" s="999"/>
      <c r="BP44" s="999"/>
      <c r="BQ44" s="999"/>
      <c r="BR44" s="1000"/>
    </row>
    <row r="45" spans="1:70" ht="18" customHeight="1">
      <c r="A45" s="66"/>
      <c r="B45" s="44" t="str">
        <f t="shared" si="0"/>
        <v/>
      </c>
      <c r="C45" s="67"/>
      <c r="D45" s="58"/>
      <c r="E45" s="519"/>
      <c r="F45" s="67"/>
      <c r="G45" s="46"/>
      <c r="H45" s="68"/>
      <c r="I45" s="45"/>
      <c r="J45" s="47"/>
      <c r="K45" s="60"/>
      <c r="L45" s="60"/>
      <c r="M45" s="60"/>
      <c r="N45" s="60"/>
      <c r="O45" s="49">
        <f t="shared" si="7"/>
        <v>0</v>
      </c>
      <c r="P45" s="62"/>
      <c r="Q45" s="60"/>
      <c r="R45" s="60"/>
      <c r="S45" s="72">
        <f t="shared" si="1"/>
        <v>0</v>
      </c>
      <c r="T45" s="67"/>
      <c r="U45" s="69"/>
      <c r="V45" s="60"/>
      <c r="W45" s="61">
        <f t="shared" si="2"/>
        <v>0</v>
      </c>
      <c r="X45" s="70"/>
      <c r="Y45" s="71"/>
      <c r="Z45" s="71"/>
      <c r="AA45" s="71"/>
      <c r="AB45" s="65"/>
      <c r="AC45" s="1001">
        <f t="shared" si="3"/>
        <v>0</v>
      </c>
      <c r="AD45" s="993"/>
      <c r="AE45" s="55" t="str">
        <f t="shared" si="4"/>
        <v/>
      </c>
      <c r="AF45" s="1002">
        <f t="shared" si="4"/>
        <v>0</v>
      </c>
      <c r="AG45" s="1003"/>
      <c r="AH45" s="1004">
        <f t="shared" si="5"/>
        <v>0</v>
      </c>
      <c r="AI45" s="1005"/>
      <c r="AJ45" s="1005"/>
      <c r="AK45" s="1005"/>
      <c r="AL45" s="1005"/>
      <c r="AM45" s="1006"/>
      <c r="AN45" s="995"/>
      <c r="AO45" s="996"/>
      <c r="AP45" s="997"/>
      <c r="AQ45" s="995"/>
      <c r="AR45" s="996"/>
      <c r="AS45" s="997"/>
      <c r="AT45" s="995"/>
      <c r="AU45" s="996"/>
      <c r="AV45" s="997"/>
      <c r="AW45" s="995"/>
      <c r="AX45" s="996"/>
      <c r="AY45" s="997"/>
      <c r="AZ45" s="995"/>
      <c r="BA45" s="996"/>
      <c r="BB45" s="997"/>
      <c r="BC45" s="995"/>
      <c r="BD45" s="996"/>
      <c r="BE45" s="997"/>
      <c r="BF45" s="998"/>
      <c r="BG45" s="999"/>
      <c r="BH45" s="999"/>
      <c r="BI45" s="999"/>
      <c r="BJ45" s="999"/>
      <c r="BK45" s="999"/>
      <c r="BL45" s="999"/>
      <c r="BM45" s="999"/>
      <c r="BN45" s="999"/>
      <c r="BO45" s="999"/>
      <c r="BP45" s="999"/>
      <c r="BQ45" s="999"/>
      <c r="BR45" s="1000"/>
    </row>
    <row r="46" spans="1:70" ht="18" customHeight="1">
      <c r="A46" s="56"/>
      <c r="B46" s="44" t="str">
        <f t="shared" ref="B46:B49" si="13">IF(A46,TEXT(A46,"aaa"),"")</f>
        <v/>
      </c>
      <c r="C46" s="67"/>
      <c r="D46" s="58"/>
      <c r="E46" s="519"/>
      <c r="F46" s="57"/>
      <c r="G46" s="46"/>
      <c r="H46" s="59"/>
      <c r="I46" s="45"/>
      <c r="J46" s="47"/>
      <c r="K46" s="60"/>
      <c r="L46" s="60"/>
      <c r="M46" s="60"/>
      <c r="N46" s="60"/>
      <c r="O46" s="49">
        <f t="shared" ref="O46:O49" si="14">(K46*L46)+(M46*N46)</f>
        <v>0</v>
      </c>
      <c r="P46" s="62"/>
      <c r="Q46" s="60"/>
      <c r="R46" s="60"/>
      <c r="S46" s="61">
        <f t="shared" ref="S46:S49" si="15">Q46*R46</f>
        <v>0</v>
      </c>
      <c r="T46" s="57"/>
      <c r="U46" s="69"/>
      <c r="V46" s="60"/>
      <c r="W46" s="61">
        <f t="shared" ref="W46:W49" si="16">U46*V46</f>
        <v>0</v>
      </c>
      <c r="X46" s="62"/>
      <c r="Y46" s="63"/>
      <c r="Z46" s="64"/>
      <c r="AA46" s="64"/>
      <c r="AB46" s="65"/>
      <c r="AC46" s="993">
        <f t="shared" ref="AC46:AC49" si="17">A46</f>
        <v>0</v>
      </c>
      <c r="AD46" s="994"/>
      <c r="AE46" s="55" t="str">
        <f t="shared" ref="AE46:AE49" si="18">B46</f>
        <v/>
      </c>
      <c r="AF46" s="980">
        <f t="shared" ref="AF46:AF49" si="19">C46</f>
        <v>0</v>
      </c>
      <c r="AG46" s="981"/>
      <c r="AH46" s="982">
        <f t="shared" ref="AH46:AH49" si="20">D46</f>
        <v>0</v>
      </c>
      <c r="AI46" s="982"/>
      <c r="AJ46" s="982"/>
      <c r="AK46" s="982"/>
      <c r="AL46" s="982"/>
      <c r="AM46" s="983"/>
      <c r="AN46" s="995"/>
      <c r="AO46" s="996"/>
      <c r="AP46" s="997"/>
      <c r="AQ46" s="995"/>
      <c r="AR46" s="996"/>
      <c r="AS46" s="997"/>
      <c r="AT46" s="995"/>
      <c r="AU46" s="996"/>
      <c r="AV46" s="997"/>
      <c r="AW46" s="995"/>
      <c r="AX46" s="996"/>
      <c r="AY46" s="997"/>
      <c r="AZ46" s="995"/>
      <c r="BA46" s="996"/>
      <c r="BB46" s="997"/>
      <c r="BC46" s="995"/>
      <c r="BD46" s="996"/>
      <c r="BE46" s="996"/>
      <c r="BF46" s="990"/>
      <c r="BG46" s="991"/>
      <c r="BH46" s="991"/>
      <c r="BI46" s="991"/>
      <c r="BJ46" s="991"/>
      <c r="BK46" s="991"/>
      <c r="BL46" s="991"/>
      <c r="BM46" s="991"/>
      <c r="BN46" s="991"/>
      <c r="BO46" s="991"/>
      <c r="BP46" s="991"/>
      <c r="BQ46" s="991"/>
      <c r="BR46" s="992"/>
    </row>
    <row r="47" spans="1:70" ht="18" customHeight="1">
      <c r="A47" s="56"/>
      <c r="B47" s="44" t="str">
        <f t="shared" si="13"/>
        <v/>
      </c>
      <c r="C47" s="57"/>
      <c r="D47" s="58"/>
      <c r="E47" s="519"/>
      <c r="F47" s="57"/>
      <c r="G47" s="46"/>
      <c r="H47" s="59"/>
      <c r="I47" s="45"/>
      <c r="J47" s="47"/>
      <c r="K47" s="60"/>
      <c r="L47" s="60"/>
      <c r="M47" s="60"/>
      <c r="N47" s="60"/>
      <c r="O47" s="49">
        <f t="shared" si="14"/>
        <v>0</v>
      </c>
      <c r="P47" s="62"/>
      <c r="Q47" s="60"/>
      <c r="R47" s="60"/>
      <c r="S47" s="61">
        <f t="shared" si="15"/>
        <v>0</v>
      </c>
      <c r="T47" s="57"/>
      <c r="U47" s="60"/>
      <c r="V47" s="60"/>
      <c r="W47" s="61">
        <f t="shared" si="16"/>
        <v>0</v>
      </c>
      <c r="X47" s="62"/>
      <c r="Y47" s="63"/>
      <c r="Z47" s="64"/>
      <c r="AA47" s="64"/>
      <c r="AB47" s="65"/>
      <c r="AC47" s="993">
        <f t="shared" si="17"/>
        <v>0</v>
      </c>
      <c r="AD47" s="994"/>
      <c r="AE47" s="55" t="str">
        <f t="shared" si="18"/>
        <v/>
      </c>
      <c r="AF47" s="980">
        <f t="shared" si="19"/>
        <v>0</v>
      </c>
      <c r="AG47" s="981"/>
      <c r="AH47" s="982">
        <f t="shared" si="20"/>
        <v>0</v>
      </c>
      <c r="AI47" s="982"/>
      <c r="AJ47" s="982"/>
      <c r="AK47" s="982"/>
      <c r="AL47" s="982"/>
      <c r="AM47" s="983"/>
      <c r="AN47" s="995"/>
      <c r="AO47" s="996"/>
      <c r="AP47" s="997"/>
      <c r="AQ47" s="995"/>
      <c r="AR47" s="996"/>
      <c r="AS47" s="997"/>
      <c r="AT47" s="995"/>
      <c r="AU47" s="996"/>
      <c r="AV47" s="997"/>
      <c r="AW47" s="995"/>
      <c r="AX47" s="996"/>
      <c r="AY47" s="997"/>
      <c r="AZ47" s="995"/>
      <c r="BA47" s="996"/>
      <c r="BB47" s="997"/>
      <c r="BC47" s="995"/>
      <c r="BD47" s="996"/>
      <c r="BE47" s="996"/>
      <c r="BF47" s="990"/>
      <c r="BG47" s="991"/>
      <c r="BH47" s="991"/>
      <c r="BI47" s="991"/>
      <c r="BJ47" s="991"/>
      <c r="BK47" s="991"/>
      <c r="BL47" s="991"/>
      <c r="BM47" s="991"/>
      <c r="BN47" s="991"/>
      <c r="BO47" s="991"/>
      <c r="BP47" s="991"/>
      <c r="BQ47" s="991"/>
      <c r="BR47" s="992"/>
    </row>
    <row r="48" spans="1:70" ht="18" customHeight="1">
      <c r="A48" s="56"/>
      <c r="B48" s="44" t="str">
        <f t="shared" si="13"/>
        <v/>
      </c>
      <c r="C48" s="57"/>
      <c r="D48" s="58"/>
      <c r="E48" s="518"/>
      <c r="F48" s="57"/>
      <c r="G48" s="46"/>
      <c r="H48" s="59"/>
      <c r="I48" s="45"/>
      <c r="J48" s="47"/>
      <c r="K48" s="60"/>
      <c r="L48" s="60"/>
      <c r="M48" s="60"/>
      <c r="N48" s="60"/>
      <c r="O48" s="49">
        <f t="shared" si="14"/>
        <v>0</v>
      </c>
      <c r="P48" s="62"/>
      <c r="Q48" s="60"/>
      <c r="R48" s="60"/>
      <c r="S48" s="61">
        <f t="shared" si="15"/>
        <v>0</v>
      </c>
      <c r="T48" s="57"/>
      <c r="U48" s="60"/>
      <c r="V48" s="60"/>
      <c r="W48" s="61">
        <f t="shared" si="16"/>
        <v>0</v>
      </c>
      <c r="X48" s="62"/>
      <c r="Y48" s="63"/>
      <c r="Z48" s="64"/>
      <c r="AA48" s="64"/>
      <c r="AB48" s="65"/>
      <c r="AC48" s="993">
        <f t="shared" si="17"/>
        <v>0</v>
      </c>
      <c r="AD48" s="994"/>
      <c r="AE48" s="55" t="str">
        <f t="shared" si="18"/>
        <v/>
      </c>
      <c r="AF48" s="980">
        <f t="shared" si="19"/>
        <v>0</v>
      </c>
      <c r="AG48" s="981"/>
      <c r="AH48" s="982">
        <f t="shared" si="20"/>
        <v>0</v>
      </c>
      <c r="AI48" s="982"/>
      <c r="AJ48" s="982"/>
      <c r="AK48" s="982"/>
      <c r="AL48" s="982"/>
      <c r="AM48" s="983"/>
      <c r="AN48" s="995"/>
      <c r="AO48" s="996"/>
      <c r="AP48" s="997"/>
      <c r="AQ48" s="995"/>
      <c r="AR48" s="996"/>
      <c r="AS48" s="997"/>
      <c r="AT48" s="995"/>
      <c r="AU48" s="996"/>
      <c r="AV48" s="997"/>
      <c r="AW48" s="995"/>
      <c r="AX48" s="996"/>
      <c r="AY48" s="997"/>
      <c r="AZ48" s="995"/>
      <c r="BA48" s="996"/>
      <c r="BB48" s="997"/>
      <c r="BC48" s="995"/>
      <c r="BD48" s="996"/>
      <c r="BE48" s="996"/>
      <c r="BF48" s="990"/>
      <c r="BG48" s="991"/>
      <c r="BH48" s="991"/>
      <c r="BI48" s="991"/>
      <c r="BJ48" s="991"/>
      <c r="BK48" s="991"/>
      <c r="BL48" s="991"/>
      <c r="BM48" s="991"/>
      <c r="BN48" s="991"/>
      <c r="BO48" s="991"/>
      <c r="BP48" s="991"/>
      <c r="BQ48" s="991"/>
      <c r="BR48" s="992"/>
    </row>
    <row r="49" spans="1:70" ht="18" customHeight="1">
      <c r="A49" s="56"/>
      <c r="B49" s="44" t="str">
        <f t="shared" si="13"/>
        <v/>
      </c>
      <c r="C49" s="57"/>
      <c r="D49" s="58"/>
      <c r="E49" s="518"/>
      <c r="F49" s="57"/>
      <c r="G49" s="46"/>
      <c r="H49" s="59"/>
      <c r="I49" s="45"/>
      <c r="J49" s="47"/>
      <c r="K49" s="60"/>
      <c r="L49" s="60"/>
      <c r="M49" s="60"/>
      <c r="N49" s="60"/>
      <c r="O49" s="49">
        <f t="shared" si="14"/>
        <v>0</v>
      </c>
      <c r="P49" s="62"/>
      <c r="Q49" s="60"/>
      <c r="R49" s="60"/>
      <c r="S49" s="61">
        <f t="shared" si="15"/>
        <v>0</v>
      </c>
      <c r="T49" s="57"/>
      <c r="U49" s="60"/>
      <c r="V49" s="60"/>
      <c r="W49" s="61">
        <f t="shared" si="16"/>
        <v>0</v>
      </c>
      <c r="X49" s="62"/>
      <c r="Y49" s="63"/>
      <c r="Z49" s="64"/>
      <c r="AA49" s="64"/>
      <c r="AB49" s="65"/>
      <c r="AC49" s="993">
        <f t="shared" si="17"/>
        <v>0</v>
      </c>
      <c r="AD49" s="994"/>
      <c r="AE49" s="55" t="str">
        <f t="shared" si="18"/>
        <v/>
      </c>
      <c r="AF49" s="980">
        <f t="shared" si="19"/>
        <v>0</v>
      </c>
      <c r="AG49" s="981"/>
      <c r="AH49" s="982">
        <f t="shared" si="20"/>
        <v>0</v>
      </c>
      <c r="AI49" s="982"/>
      <c r="AJ49" s="982"/>
      <c r="AK49" s="982"/>
      <c r="AL49" s="982"/>
      <c r="AM49" s="983"/>
      <c r="AN49" s="995"/>
      <c r="AO49" s="996"/>
      <c r="AP49" s="997"/>
      <c r="AQ49" s="995"/>
      <c r="AR49" s="996"/>
      <c r="AS49" s="997"/>
      <c r="AT49" s="995"/>
      <c r="AU49" s="996"/>
      <c r="AV49" s="997"/>
      <c r="AW49" s="995"/>
      <c r="AX49" s="996"/>
      <c r="AY49" s="997"/>
      <c r="AZ49" s="995"/>
      <c r="BA49" s="996"/>
      <c r="BB49" s="997"/>
      <c r="BC49" s="995"/>
      <c r="BD49" s="996"/>
      <c r="BE49" s="996"/>
      <c r="BF49" s="990"/>
      <c r="BG49" s="991"/>
      <c r="BH49" s="991"/>
      <c r="BI49" s="991"/>
      <c r="BJ49" s="991"/>
      <c r="BK49" s="991"/>
      <c r="BL49" s="991"/>
      <c r="BM49" s="991"/>
      <c r="BN49" s="991"/>
      <c r="BO49" s="991"/>
      <c r="BP49" s="991"/>
      <c r="BQ49" s="991"/>
      <c r="BR49" s="992"/>
    </row>
    <row r="50" spans="1:70" ht="18" customHeight="1">
      <c r="A50" s="56"/>
      <c r="B50" s="44" t="str">
        <f t="shared" ref="B50:B51" si="21">IF(A50,TEXT(A50,"aaa"),"")</f>
        <v/>
      </c>
      <c r="C50" s="57"/>
      <c r="D50" s="58"/>
      <c r="E50" s="518"/>
      <c r="F50" s="57"/>
      <c r="G50" s="46"/>
      <c r="H50" s="59"/>
      <c r="I50" s="45"/>
      <c r="J50" s="47"/>
      <c r="K50" s="60"/>
      <c r="L50" s="60"/>
      <c r="M50" s="60"/>
      <c r="N50" s="60"/>
      <c r="O50" s="49">
        <f t="shared" ref="O50:O51" si="22">(K50*L50)+(M50*N50)</f>
        <v>0</v>
      </c>
      <c r="P50" s="62"/>
      <c r="Q50" s="60"/>
      <c r="R50" s="60"/>
      <c r="S50" s="61">
        <f t="shared" ref="S50:S51" si="23">Q50*R50</f>
        <v>0</v>
      </c>
      <c r="T50" s="57"/>
      <c r="U50" s="60"/>
      <c r="V50" s="60"/>
      <c r="W50" s="61">
        <f t="shared" ref="W50:W51" si="24">U50*V50</f>
        <v>0</v>
      </c>
      <c r="X50" s="62"/>
      <c r="Y50" s="63"/>
      <c r="Z50" s="64"/>
      <c r="AA50" s="64"/>
      <c r="AB50" s="65"/>
      <c r="AC50" s="993">
        <f t="shared" ref="AC50:AC51" si="25">A50</f>
        <v>0</v>
      </c>
      <c r="AD50" s="994"/>
      <c r="AE50" s="55" t="str">
        <f t="shared" ref="AE50:AE51" si="26">B50</f>
        <v/>
      </c>
      <c r="AF50" s="980">
        <f t="shared" ref="AF50:AF51" si="27">C50</f>
        <v>0</v>
      </c>
      <c r="AG50" s="981"/>
      <c r="AH50" s="982">
        <f t="shared" ref="AH50:AH51" si="28">D50</f>
        <v>0</v>
      </c>
      <c r="AI50" s="982"/>
      <c r="AJ50" s="982"/>
      <c r="AK50" s="982"/>
      <c r="AL50" s="982"/>
      <c r="AM50" s="983"/>
      <c r="AN50" s="995"/>
      <c r="AO50" s="996"/>
      <c r="AP50" s="997"/>
      <c r="AQ50" s="995"/>
      <c r="AR50" s="996"/>
      <c r="AS50" s="997"/>
      <c r="AT50" s="995"/>
      <c r="AU50" s="996"/>
      <c r="AV50" s="997"/>
      <c r="AW50" s="995"/>
      <c r="AX50" s="996"/>
      <c r="AY50" s="997"/>
      <c r="AZ50" s="995"/>
      <c r="BA50" s="996"/>
      <c r="BB50" s="997"/>
      <c r="BC50" s="995"/>
      <c r="BD50" s="996"/>
      <c r="BE50" s="996"/>
      <c r="BF50" s="990"/>
      <c r="BG50" s="991"/>
      <c r="BH50" s="991"/>
      <c r="BI50" s="991"/>
      <c r="BJ50" s="991"/>
      <c r="BK50" s="991"/>
      <c r="BL50" s="991"/>
      <c r="BM50" s="991"/>
      <c r="BN50" s="991"/>
      <c r="BO50" s="991"/>
      <c r="BP50" s="991"/>
      <c r="BQ50" s="991"/>
      <c r="BR50" s="992"/>
    </row>
    <row r="51" spans="1:70" ht="18" customHeight="1">
      <c r="A51" s="56"/>
      <c r="B51" s="44" t="str">
        <f t="shared" si="21"/>
        <v/>
      </c>
      <c r="C51" s="57"/>
      <c r="D51" s="58"/>
      <c r="E51" s="518"/>
      <c r="F51" s="57"/>
      <c r="G51" s="46"/>
      <c r="H51" s="59"/>
      <c r="I51" s="45"/>
      <c r="J51" s="47"/>
      <c r="K51" s="60"/>
      <c r="L51" s="60"/>
      <c r="M51" s="60"/>
      <c r="N51" s="60"/>
      <c r="O51" s="49">
        <f t="shared" si="22"/>
        <v>0</v>
      </c>
      <c r="P51" s="62"/>
      <c r="Q51" s="60"/>
      <c r="R51" s="60"/>
      <c r="S51" s="61">
        <f t="shared" si="23"/>
        <v>0</v>
      </c>
      <c r="T51" s="57"/>
      <c r="U51" s="60"/>
      <c r="V51" s="60"/>
      <c r="W51" s="61">
        <f t="shared" si="24"/>
        <v>0</v>
      </c>
      <c r="X51" s="62"/>
      <c r="Y51" s="63"/>
      <c r="Z51" s="64"/>
      <c r="AA51" s="64"/>
      <c r="AB51" s="65"/>
      <c r="AC51" s="993">
        <f t="shared" si="25"/>
        <v>0</v>
      </c>
      <c r="AD51" s="994"/>
      <c r="AE51" s="55" t="str">
        <f t="shared" si="26"/>
        <v/>
      </c>
      <c r="AF51" s="980">
        <f t="shared" si="27"/>
        <v>0</v>
      </c>
      <c r="AG51" s="981"/>
      <c r="AH51" s="982">
        <f t="shared" si="28"/>
        <v>0</v>
      </c>
      <c r="AI51" s="982"/>
      <c r="AJ51" s="982"/>
      <c r="AK51" s="982"/>
      <c r="AL51" s="982"/>
      <c r="AM51" s="983"/>
      <c r="AN51" s="995"/>
      <c r="AO51" s="996"/>
      <c r="AP51" s="997"/>
      <c r="AQ51" s="995"/>
      <c r="AR51" s="996"/>
      <c r="AS51" s="997"/>
      <c r="AT51" s="995"/>
      <c r="AU51" s="996"/>
      <c r="AV51" s="997"/>
      <c r="AW51" s="995"/>
      <c r="AX51" s="996"/>
      <c r="AY51" s="997"/>
      <c r="AZ51" s="995"/>
      <c r="BA51" s="996"/>
      <c r="BB51" s="997"/>
      <c r="BC51" s="995"/>
      <c r="BD51" s="996"/>
      <c r="BE51" s="996"/>
      <c r="BF51" s="990"/>
      <c r="BG51" s="991"/>
      <c r="BH51" s="991"/>
      <c r="BI51" s="991"/>
      <c r="BJ51" s="991"/>
      <c r="BK51" s="991"/>
      <c r="BL51" s="991"/>
      <c r="BM51" s="991"/>
      <c r="BN51" s="991"/>
      <c r="BO51" s="991"/>
      <c r="BP51" s="991"/>
      <c r="BQ51" s="991"/>
      <c r="BR51" s="992"/>
    </row>
    <row r="52" spans="1:70" ht="18" customHeight="1" thickBot="1">
      <c r="A52" s="73"/>
      <c r="B52" s="74" t="str">
        <f t="shared" si="0"/>
        <v/>
      </c>
      <c r="C52" s="75"/>
      <c r="D52" s="76"/>
      <c r="E52" s="520"/>
      <c r="F52" s="75"/>
      <c r="G52" s="77"/>
      <c r="H52" s="77"/>
      <c r="I52" s="75"/>
      <c r="J52" s="78"/>
      <c r="K52" s="79"/>
      <c r="L52" s="79"/>
      <c r="M52" s="79"/>
      <c r="N52" s="79"/>
      <c r="O52" s="80">
        <f>(K52*L52)+(M52*N52)</f>
        <v>0</v>
      </c>
      <c r="P52" s="81"/>
      <c r="Q52" s="79"/>
      <c r="R52" s="79"/>
      <c r="S52" s="80">
        <f t="shared" si="1"/>
        <v>0</v>
      </c>
      <c r="T52" s="75"/>
      <c r="U52" s="79"/>
      <c r="V52" s="79"/>
      <c r="W52" s="80">
        <f t="shared" si="2"/>
        <v>0</v>
      </c>
      <c r="X52" s="81"/>
      <c r="Y52" s="82"/>
      <c r="Z52" s="83"/>
      <c r="AA52" s="83"/>
      <c r="AB52" s="84"/>
      <c r="AC52" s="1010">
        <f t="shared" si="3"/>
        <v>0</v>
      </c>
      <c r="AD52" s="1011"/>
      <c r="AE52" s="85" t="str">
        <f t="shared" si="4"/>
        <v/>
      </c>
      <c r="AF52" s="1012">
        <f t="shared" si="4"/>
        <v>0</v>
      </c>
      <c r="AG52" s="1013"/>
      <c r="AH52" s="1014">
        <f t="shared" si="5"/>
        <v>0</v>
      </c>
      <c r="AI52" s="1014"/>
      <c r="AJ52" s="1014"/>
      <c r="AK52" s="1014"/>
      <c r="AL52" s="1014"/>
      <c r="AM52" s="1015"/>
      <c r="AN52" s="1016"/>
      <c r="AO52" s="1017"/>
      <c r="AP52" s="1018"/>
      <c r="AQ52" s="1016"/>
      <c r="AR52" s="1017"/>
      <c r="AS52" s="1018"/>
      <c r="AT52" s="1016"/>
      <c r="AU52" s="1017"/>
      <c r="AV52" s="1018"/>
      <c r="AW52" s="1016"/>
      <c r="AX52" s="1017"/>
      <c r="AY52" s="1018"/>
      <c r="AZ52" s="1016"/>
      <c r="BA52" s="1017"/>
      <c r="BB52" s="1018"/>
      <c r="BC52" s="1016"/>
      <c r="BD52" s="1017"/>
      <c r="BE52" s="1017"/>
      <c r="BF52" s="1019"/>
      <c r="BG52" s="1020"/>
      <c r="BH52" s="1020"/>
      <c r="BI52" s="1020"/>
      <c r="BJ52" s="1020"/>
      <c r="BK52" s="1020"/>
      <c r="BL52" s="1020"/>
      <c r="BM52" s="1020"/>
      <c r="BN52" s="1020"/>
      <c r="BO52" s="1020"/>
      <c r="BP52" s="1020"/>
      <c r="BQ52" s="1020"/>
      <c r="BR52" s="1021"/>
    </row>
    <row r="53" spans="1:70" ht="18" customHeight="1" thickTop="1">
      <c r="A53" s="86"/>
      <c r="B53" s="87"/>
      <c r="C53" s="88"/>
      <c r="D53" s="89"/>
      <c r="E53" s="521"/>
      <c r="F53" s="88"/>
      <c r="G53" s="90"/>
      <c r="H53" s="90"/>
      <c r="I53" s="88"/>
      <c r="J53" s="91"/>
      <c r="K53" s="92"/>
      <c r="L53" s="93"/>
      <c r="M53" s="94"/>
      <c r="N53" s="93"/>
      <c r="O53" s="95">
        <f>SUM(O5:O52)</f>
        <v>0</v>
      </c>
      <c r="P53" s="96"/>
      <c r="Q53" s="92"/>
      <c r="R53" s="97"/>
      <c r="S53" s="95">
        <f>SUM(S5:S52)</f>
        <v>0</v>
      </c>
      <c r="T53" s="88"/>
      <c r="U53" s="98"/>
      <c r="V53" s="97"/>
      <c r="W53" s="95">
        <f>SUM(W5:W52)</f>
        <v>0</v>
      </c>
      <c r="X53" s="96"/>
      <c r="Y53" s="99"/>
      <c r="Z53" s="100"/>
      <c r="AA53" s="100"/>
      <c r="AB53" s="101"/>
      <c r="AC53" s="1022"/>
      <c r="AD53" s="1022"/>
      <c r="AE53" s="37"/>
      <c r="AF53" s="1023"/>
      <c r="AG53" s="1023"/>
      <c r="AH53" s="1024"/>
      <c r="AI53" s="1024"/>
      <c r="AJ53" s="1024"/>
      <c r="AK53" s="1024"/>
      <c r="AL53" s="1024"/>
      <c r="AM53" s="1024"/>
      <c r="AN53" s="1025"/>
      <c r="AO53" s="1025"/>
      <c r="AP53" s="37"/>
      <c r="AQ53" s="1025"/>
      <c r="AR53" s="1025"/>
      <c r="AS53" s="37"/>
      <c r="AT53" s="1025"/>
      <c r="AU53" s="1025"/>
      <c r="AV53" s="37"/>
      <c r="AW53" s="1025"/>
      <c r="AX53" s="1025"/>
      <c r="AY53" s="37"/>
      <c r="BF53" s="1007"/>
      <c r="BG53" s="1008"/>
      <c r="BH53" s="1008"/>
      <c r="BI53" s="1009"/>
    </row>
    <row r="56" spans="1:70">
      <c r="E56" s="529" t="s">
        <v>252</v>
      </c>
      <c r="F56" s="529"/>
      <c r="G56" s="529"/>
      <c r="H56" s="529"/>
      <c r="I56" s="529"/>
      <c r="J56" s="530"/>
      <c r="K56" s="531"/>
      <c r="L56" s="532"/>
      <c r="M56" s="533"/>
      <c r="N56" s="533"/>
      <c r="O56" s="533">
        <f>SUMIF($E$5:$E$52,E56,$O$5:$O$52)</f>
        <v>0</v>
      </c>
      <c r="P56" s="533"/>
      <c r="Q56" s="534"/>
      <c r="R56" s="534"/>
      <c r="S56" s="533">
        <f>SUMIF($E$5:$E$52,E56,$S$5:$S$52)</f>
        <v>0</v>
      </c>
      <c r="T56" s="529"/>
      <c r="U56" s="534"/>
      <c r="V56" s="534"/>
      <c r="W56" s="533">
        <f>SUMIF($E$5:$E$52,E56,$W$5:$W$52)</f>
        <v>0</v>
      </c>
      <c r="X56" s="533"/>
    </row>
    <row r="57" spans="1:70">
      <c r="E57" s="523" t="s">
        <v>249</v>
      </c>
      <c r="F57" s="523"/>
      <c r="G57" s="523"/>
      <c r="H57" s="523"/>
      <c r="I57" s="523"/>
      <c r="J57" s="524"/>
      <c r="K57" s="525"/>
      <c r="L57" s="526"/>
      <c r="M57" s="527"/>
      <c r="N57" s="527"/>
      <c r="O57" s="527">
        <f>SUMIF($E$5:$E$52,E57,$O$5:$O$52)</f>
        <v>0</v>
      </c>
      <c r="P57" s="527"/>
      <c r="Q57" s="528"/>
      <c r="R57" s="528"/>
      <c r="S57" s="527">
        <f>SUMIF($E$5:$E$52,E57,$S$5:$S$52)</f>
        <v>0</v>
      </c>
      <c r="T57" s="523"/>
      <c r="U57" s="528"/>
      <c r="V57" s="528"/>
      <c r="W57" s="527">
        <f>SUMIF($E$5:$E$52,E57,$W$5:$W$52)</f>
        <v>0</v>
      </c>
      <c r="X57" s="527"/>
    </row>
    <row r="58" spans="1:70">
      <c r="E58" s="529" t="s">
        <v>250</v>
      </c>
      <c r="F58" s="529"/>
      <c r="G58" s="529"/>
      <c r="H58" s="529"/>
      <c r="I58" s="529"/>
      <c r="J58" s="530"/>
      <c r="K58" s="531"/>
      <c r="L58" s="532"/>
      <c r="M58" s="533"/>
      <c r="N58" s="533"/>
      <c r="O58" s="533">
        <f>SUMIF($E$5:$E$52,E58,$O$5:$O$52)</f>
        <v>0</v>
      </c>
      <c r="P58" s="533"/>
      <c r="Q58" s="534"/>
      <c r="R58" s="534"/>
      <c r="S58" s="533">
        <f>SUMIF($E$5:$E$52,E58,$S$5:$S$52)</f>
        <v>0</v>
      </c>
      <c r="T58" s="529"/>
      <c r="U58" s="534"/>
      <c r="V58" s="534"/>
      <c r="W58" s="533">
        <f>SUMIF($E$5:$E$52,E58,$W$5:$W$52)</f>
        <v>0</v>
      </c>
      <c r="X58" s="533"/>
    </row>
    <row r="59" spans="1:70">
      <c r="E59" s="535" t="s">
        <v>253</v>
      </c>
      <c r="F59" s="535"/>
      <c r="G59" s="535"/>
      <c r="H59" s="535"/>
      <c r="I59" s="535"/>
      <c r="J59" s="536"/>
      <c r="K59" s="537"/>
      <c r="L59" s="538"/>
      <c r="M59" s="539"/>
      <c r="N59" s="539"/>
      <c r="O59" s="539">
        <f>SUM(O56:O58)</f>
        <v>0</v>
      </c>
      <c r="P59" s="539"/>
      <c r="Q59" s="540"/>
      <c r="R59" s="540"/>
      <c r="S59" s="539">
        <f>SUM(S56:S58)</f>
        <v>0</v>
      </c>
      <c r="T59" s="535"/>
      <c r="U59" s="540"/>
      <c r="V59" s="540"/>
      <c r="W59" s="539">
        <f>SUM(W56:W58)</f>
        <v>0</v>
      </c>
      <c r="X59" s="539"/>
      <c r="Z59" s="539">
        <f>SUM(N59:X59)</f>
        <v>0</v>
      </c>
    </row>
  </sheetData>
  <autoFilter ref="A4:BU53">
    <filterColumn colId="5" showButton="0"/>
    <filterColumn colId="6" showButton="0"/>
    <filterColumn colId="28" showButton="0"/>
    <filterColumn colId="31" showButton="0"/>
    <filterColumn colId="33" showButton="0"/>
    <filterColumn colId="34" showButton="0"/>
    <filterColumn colId="35" showButton="0"/>
    <filterColumn colId="36" showButton="0"/>
    <filterColumn colId="37" showButton="0"/>
    <filterColumn colId="39" showButton="0"/>
    <filterColumn colId="40" showButton="0"/>
    <filterColumn colId="42" showButton="0"/>
    <filterColumn colId="43" showButton="0"/>
    <filterColumn colId="45" showButton="0"/>
    <filterColumn colId="46" showButton="0"/>
    <filterColumn colId="48" showButton="0"/>
    <filterColumn colId="49" showButton="0"/>
    <filterColumn colId="51" showButton="0"/>
    <filterColumn colId="52" showButton="0"/>
    <filterColumn colId="54" showButton="0"/>
    <filterColumn colId="55"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autoFilter>
  <mergeCells count="530">
    <mergeCell ref="BF51:BR51"/>
    <mergeCell ref="BF50:BR50"/>
    <mergeCell ref="AC50:AD50"/>
    <mergeCell ref="AF50:AG50"/>
    <mergeCell ref="AH50:AM50"/>
    <mergeCell ref="AN50:AP50"/>
    <mergeCell ref="AQ50:AS50"/>
    <mergeCell ref="AT50:AV50"/>
    <mergeCell ref="AW50:AY50"/>
    <mergeCell ref="AZ50:BB50"/>
    <mergeCell ref="BC50:BE50"/>
    <mergeCell ref="AC51:AD51"/>
    <mergeCell ref="AF51:AG51"/>
    <mergeCell ref="AH51:AM51"/>
    <mergeCell ref="AN51:AP51"/>
    <mergeCell ref="AQ51:AS51"/>
    <mergeCell ref="AT51:AV51"/>
    <mergeCell ref="AW51:AY51"/>
    <mergeCell ref="AZ51:BB51"/>
    <mergeCell ref="BC51:BE51"/>
    <mergeCell ref="AZ47:BB47"/>
    <mergeCell ref="BC47:BE47"/>
    <mergeCell ref="BF47:BR47"/>
    <mergeCell ref="BF48:BR48"/>
    <mergeCell ref="BF49:BR49"/>
    <mergeCell ref="AC48:AD48"/>
    <mergeCell ref="AF48:AG48"/>
    <mergeCell ref="AH48:AM48"/>
    <mergeCell ref="AN48:AP48"/>
    <mergeCell ref="AQ48:AS48"/>
    <mergeCell ref="AT48:AV48"/>
    <mergeCell ref="AW48:AY48"/>
    <mergeCell ref="AZ48:BB48"/>
    <mergeCell ref="BC48:BE48"/>
    <mergeCell ref="AC49:AD49"/>
    <mergeCell ref="AF49:AG49"/>
    <mergeCell ref="AH49:AM49"/>
    <mergeCell ref="AN49:AP49"/>
    <mergeCell ref="AQ49:AS49"/>
    <mergeCell ref="AT49:AV49"/>
    <mergeCell ref="AW49:AY49"/>
    <mergeCell ref="AZ49:BB49"/>
    <mergeCell ref="BC49:BE49"/>
    <mergeCell ref="AC53:AD53"/>
    <mergeCell ref="AF53:AG53"/>
    <mergeCell ref="AH53:AM53"/>
    <mergeCell ref="AN53:AO53"/>
    <mergeCell ref="AQ53:AR53"/>
    <mergeCell ref="AT53:AU53"/>
    <mergeCell ref="AW53:AX53"/>
    <mergeCell ref="AH47:AM47"/>
    <mergeCell ref="AN47:AP47"/>
    <mergeCell ref="AQ47:AS47"/>
    <mergeCell ref="AT47:AV47"/>
    <mergeCell ref="AW47:AY47"/>
    <mergeCell ref="AF20:AG20"/>
    <mergeCell ref="AH20:AM20"/>
    <mergeCell ref="AN20:AP20"/>
    <mergeCell ref="AQ20:AS20"/>
    <mergeCell ref="AT20:AV20"/>
    <mergeCell ref="AW20:AY20"/>
    <mergeCell ref="AC47:AD47"/>
    <mergeCell ref="AF47:AG47"/>
    <mergeCell ref="AC46:AD46"/>
    <mergeCell ref="AF46:AG46"/>
    <mergeCell ref="AH46:AM46"/>
    <mergeCell ref="AN46:AP46"/>
    <mergeCell ref="AQ46:AS46"/>
    <mergeCell ref="AT46:AV46"/>
    <mergeCell ref="AW46:AY46"/>
    <mergeCell ref="BF53:BI53"/>
    <mergeCell ref="BF45:BR45"/>
    <mergeCell ref="AC52:AD52"/>
    <mergeCell ref="AF52:AG52"/>
    <mergeCell ref="AH52:AM52"/>
    <mergeCell ref="AN52:AP52"/>
    <mergeCell ref="AQ52:AS52"/>
    <mergeCell ref="AT52:AV52"/>
    <mergeCell ref="AW52:AY52"/>
    <mergeCell ref="AZ52:BB52"/>
    <mergeCell ref="BC52:BE52"/>
    <mergeCell ref="BF52:BR52"/>
    <mergeCell ref="AC45:AD45"/>
    <mergeCell ref="AF45:AG45"/>
    <mergeCell ref="AH45:AM45"/>
    <mergeCell ref="AN45:AP45"/>
    <mergeCell ref="AQ45:AS45"/>
    <mergeCell ref="AT45:AV45"/>
    <mergeCell ref="AW45:AY45"/>
    <mergeCell ref="AZ45:BB45"/>
    <mergeCell ref="BC45:BE45"/>
    <mergeCell ref="AZ46:BB46"/>
    <mergeCell ref="BC46:BE46"/>
    <mergeCell ref="BF46:BR46"/>
    <mergeCell ref="BF43:BR43"/>
    <mergeCell ref="AC44:AD44"/>
    <mergeCell ref="AF44:AG44"/>
    <mergeCell ref="AH44:AM44"/>
    <mergeCell ref="AN44:AP44"/>
    <mergeCell ref="AQ44:AS44"/>
    <mergeCell ref="AT44:AV44"/>
    <mergeCell ref="AW44:AY44"/>
    <mergeCell ref="AZ44:BB44"/>
    <mergeCell ref="BC44:BE44"/>
    <mergeCell ref="BF44:BR44"/>
    <mergeCell ref="AC43:AD43"/>
    <mergeCell ref="AF43:AG43"/>
    <mergeCell ref="AH43:AM43"/>
    <mergeCell ref="AN43:AP43"/>
    <mergeCell ref="AQ43:AS43"/>
    <mergeCell ref="AT43:AV43"/>
    <mergeCell ref="AW43:AY43"/>
    <mergeCell ref="AZ43:BB43"/>
    <mergeCell ref="BC43:BE43"/>
    <mergeCell ref="BF41:BR41"/>
    <mergeCell ref="AC42:AD42"/>
    <mergeCell ref="AF42:AG42"/>
    <mergeCell ref="AH42:AM42"/>
    <mergeCell ref="AN42:AP42"/>
    <mergeCell ref="AQ42:AS42"/>
    <mergeCell ref="AT42:AV42"/>
    <mergeCell ref="AW42:AY42"/>
    <mergeCell ref="AZ42:BB42"/>
    <mergeCell ref="BC42:BE42"/>
    <mergeCell ref="BF42:BR42"/>
    <mergeCell ref="AC41:AD41"/>
    <mergeCell ref="AF41:AG41"/>
    <mergeCell ref="AH41:AM41"/>
    <mergeCell ref="AN41:AP41"/>
    <mergeCell ref="AQ41:AS41"/>
    <mergeCell ref="AT41:AV41"/>
    <mergeCell ref="AW41:AY41"/>
    <mergeCell ref="AZ41:BB41"/>
    <mergeCell ref="BC41:BE41"/>
    <mergeCell ref="BF39:BR39"/>
    <mergeCell ref="AC40:AD40"/>
    <mergeCell ref="AF40:AG40"/>
    <mergeCell ref="AH40:AM40"/>
    <mergeCell ref="AN40:AP40"/>
    <mergeCell ref="AQ40:AS40"/>
    <mergeCell ref="AT40:AV40"/>
    <mergeCell ref="AW40:AY40"/>
    <mergeCell ref="AZ40:BB40"/>
    <mergeCell ref="BC40:BE40"/>
    <mergeCell ref="BF40:BR40"/>
    <mergeCell ref="AC39:AD39"/>
    <mergeCell ref="AF39:AG39"/>
    <mergeCell ref="AH39:AM39"/>
    <mergeCell ref="AN39:AP39"/>
    <mergeCell ref="AQ39:AS39"/>
    <mergeCell ref="AT39:AV39"/>
    <mergeCell ref="AW39:AY39"/>
    <mergeCell ref="AZ39:BB39"/>
    <mergeCell ref="BC39:BE39"/>
    <mergeCell ref="BF37:BR37"/>
    <mergeCell ref="AC38:AD38"/>
    <mergeCell ref="AF38:AG38"/>
    <mergeCell ref="AH38:AM38"/>
    <mergeCell ref="AN38:AP38"/>
    <mergeCell ref="AQ38:AS38"/>
    <mergeCell ref="AT38:AV38"/>
    <mergeCell ref="AW38:AY38"/>
    <mergeCell ref="AZ38:BB38"/>
    <mergeCell ref="BC38:BE38"/>
    <mergeCell ref="BF38:BR38"/>
    <mergeCell ref="AC37:AD37"/>
    <mergeCell ref="AF37:AG37"/>
    <mergeCell ref="AH37:AM37"/>
    <mergeCell ref="AN37:AP37"/>
    <mergeCell ref="AQ37:AS37"/>
    <mergeCell ref="AT37:AV37"/>
    <mergeCell ref="AW37:AY37"/>
    <mergeCell ref="AZ37:BB37"/>
    <mergeCell ref="BC37:BE37"/>
    <mergeCell ref="BF35:BR35"/>
    <mergeCell ref="AC36:AD36"/>
    <mergeCell ref="AF36:AG36"/>
    <mergeCell ref="AH36:AM36"/>
    <mergeCell ref="AN36:AP36"/>
    <mergeCell ref="AQ36:AS36"/>
    <mergeCell ref="AT36:AV36"/>
    <mergeCell ref="AW36:AY36"/>
    <mergeCell ref="AZ36:BB36"/>
    <mergeCell ref="BC36:BE36"/>
    <mergeCell ref="BF36:BR36"/>
    <mergeCell ref="AC35:AD35"/>
    <mergeCell ref="AF35:AG35"/>
    <mergeCell ref="AH35:AM35"/>
    <mergeCell ref="AN35:AP35"/>
    <mergeCell ref="AQ35:AS35"/>
    <mergeCell ref="AT35:AV35"/>
    <mergeCell ref="AW35:AY35"/>
    <mergeCell ref="AZ35:BB35"/>
    <mergeCell ref="BC35:BE35"/>
    <mergeCell ref="BF33:BR33"/>
    <mergeCell ref="AC34:AD34"/>
    <mergeCell ref="AF34:AG34"/>
    <mergeCell ref="AH34:AM34"/>
    <mergeCell ref="AN34:AP34"/>
    <mergeCell ref="AQ34:AS34"/>
    <mergeCell ref="AT34:AV34"/>
    <mergeCell ref="AW34:AY34"/>
    <mergeCell ref="AZ34:BB34"/>
    <mergeCell ref="BC34:BE34"/>
    <mergeCell ref="BF34:BR34"/>
    <mergeCell ref="AC33:AD33"/>
    <mergeCell ref="AF33:AG33"/>
    <mergeCell ref="AH33:AM33"/>
    <mergeCell ref="AN33:AP33"/>
    <mergeCell ref="AQ33:AS33"/>
    <mergeCell ref="AT33:AV33"/>
    <mergeCell ref="AW33:AY33"/>
    <mergeCell ref="AZ33:BB33"/>
    <mergeCell ref="BC33:BE33"/>
    <mergeCell ref="BF31:BR31"/>
    <mergeCell ref="AC32:AD32"/>
    <mergeCell ref="AF32:AG32"/>
    <mergeCell ref="AH32:AM32"/>
    <mergeCell ref="AN32:AP32"/>
    <mergeCell ref="AQ32:AS32"/>
    <mergeCell ref="AT32:AV32"/>
    <mergeCell ref="AW32:AY32"/>
    <mergeCell ref="AZ32:BB32"/>
    <mergeCell ref="BC32:BE32"/>
    <mergeCell ref="BF32:BR32"/>
    <mergeCell ref="AC31:AD31"/>
    <mergeCell ref="AF31:AG31"/>
    <mergeCell ref="AH31:AM31"/>
    <mergeCell ref="AN31:AP31"/>
    <mergeCell ref="AQ31:AS31"/>
    <mergeCell ref="AT31:AV31"/>
    <mergeCell ref="AW31:AY31"/>
    <mergeCell ref="AZ31:BB31"/>
    <mergeCell ref="BC31:BE31"/>
    <mergeCell ref="BF29:BR29"/>
    <mergeCell ref="AC30:AD30"/>
    <mergeCell ref="AF30:AG30"/>
    <mergeCell ref="AH30:AM30"/>
    <mergeCell ref="AN30:AP30"/>
    <mergeCell ref="AQ30:AS30"/>
    <mergeCell ref="AT30:AV30"/>
    <mergeCell ref="AW30:AY30"/>
    <mergeCell ref="AZ30:BB30"/>
    <mergeCell ref="BC30:BE30"/>
    <mergeCell ref="BF30:BR30"/>
    <mergeCell ref="AC29:AD29"/>
    <mergeCell ref="AF29:AG29"/>
    <mergeCell ref="AH29:AM29"/>
    <mergeCell ref="AN29:AP29"/>
    <mergeCell ref="AQ29:AS29"/>
    <mergeCell ref="AT29:AV29"/>
    <mergeCell ref="AW29:AY29"/>
    <mergeCell ref="AZ29:BB29"/>
    <mergeCell ref="BC29:BE29"/>
    <mergeCell ref="BF27:BR27"/>
    <mergeCell ref="AC28:AD28"/>
    <mergeCell ref="AF28:AG28"/>
    <mergeCell ref="AH28:AM28"/>
    <mergeCell ref="AN28:AP28"/>
    <mergeCell ref="AQ28:AS28"/>
    <mergeCell ref="AT28:AV28"/>
    <mergeCell ref="AW28:AY28"/>
    <mergeCell ref="AZ28:BB28"/>
    <mergeCell ref="BC28:BE28"/>
    <mergeCell ref="BF28:BR28"/>
    <mergeCell ref="AC27:AD27"/>
    <mergeCell ref="AF27:AG27"/>
    <mergeCell ref="AH27:AM27"/>
    <mergeCell ref="AN27:AP27"/>
    <mergeCell ref="AQ27:AS27"/>
    <mergeCell ref="AT27:AV27"/>
    <mergeCell ref="AW27:AY27"/>
    <mergeCell ref="AZ27:BB27"/>
    <mergeCell ref="BC27:BE27"/>
    <mergeCell ref="BF25:BR25"/>
    <mergeCell ref="AC26:AD26"/>
    <mergeCell ref="AF26:AG26"/>
    <mergeCell ref="AH26:AM26"/>
    <mergeCell ref="AN26:AP26"/>
    <mergeCell ref="AQ26:AS26"/>
    <mergeCell ref="AT26:AV26"/>
    <mergeCell ref="AW26:AY26"/>
    <mergeCell ref="AZ26:BB26"/>
    <mergeCell ref="BC26:BE26"/>
    <mergeCell ref="BF26:BR26"/>
    <mergeCell ref="AC25:AD25"/>
    <mergeCell ref="AF25:AG25"/>
    <mergeCell ref="AH25:AM25"/>
    <mergeCell ref="AN25:AP25"/>
    <mergeCell ref="AQ25:AS25"/>
    <mergeCell ref="AT25:AV25"/>
    <mergeCell ref="AW25:AY25"/>
    <mergeCell ref="AZ25:BB25"/>
    <mergeCell ref="BC25:BE25"/>
    <mergeCell ref="BF23:BR23"/>
    <mergeCell ref="AC24:AD24"/>
    <mergeCell ref="AF24:AG24"/>
    <mergeCell ref="AH24:AM24"/>
    <mergeCell ref="AN24:AP24"/>
    <mergeCell ref="AQ24:AS24"/>
    <mergeCell ref="AT24:AV24"/>
    <mergeCell ref="AW24:AY24"/>
    <mergeCell ref="AZ24:BB24"/>
    <mergeCell ref="BC24:BE24"/>
    <mergeCell ref="BF24:BR24"/>
    <mergeCell ref="AC23:AD23"/>
    <mergeCell ref="AF23:AG23"/>
    <mergeCell ref="AH23:AM23"/>
    <mergeCell ref="AN23:AP23"/>
    <mergeCell ref="AQ23:AS23"/>
    <mergeCell ref="AT23:AV23"/>
    <mergeCell ref="AW23:AY23"/>
    <mergeCell ref="AZ23:BB23"/>
    <mergeCell ref="BC23:BE23"/>
    <mergeCell ref="BF21:BR21"/>
    <mergeCell ref="AC22:AD22"/>
    <mergeCell ref="AF22:AG22"/>
    <mergeCell ref="AH22:AM22"/>
    <mergeCell ref="AN22:AP22"/>
    <mergeCell ref="AQ22:AS22"/>
    <mergeCell ref="AT22:AV22"/>
    <mergeCell ref="AW22:AY22"/>
    <mergeCell ref="AZ22:BB22"/>
    <mergeCell ref="BC22:BE22"/>
    <mergeCell ref="BF22:BR22"/>
    <mergeCell ref="AC21:AD21"/>
    <mergeCell ref="AF21:AG21"/>
    <mergeCell ref="AH21:AM21"/>
    <mergeCell ref="AN21:AP21"/>
    <mergeCell ref="AQ21:AS21"/>
    <mergeCell ref="AT21:AV21"/>
    <mergeCell ref="AW21:AY21"/>
    <mergeCell ref="AZ21:BB21"/>
    <mergeCell ref="BC21:BE21"/>
    <mergeCell ref="AZ20:BB20"/>
    <mergeCell ref="BC20:BE20"/>
    <mergeCell ref="BF20:BR20"/>
    <mergeCell ref="BF18:BR18"/>
    <mergeCell ref="AC19:AD19"/>
    <mergeCell ref="AF19:AG19"/>
    <mergeCell ref="AH19:AM19"/>
    <mergeCell ref="AN19:AP19"/>
    <mergeCell ref="AQ19:AS19"/>
    <mergeCell ref="AT19:AV19"/>
    <mergeCell ref="AW19:AY19"/>
    <mergeCell ref="AZ19:BB19"/>
    <mergeCell ref="BC19:BE19"/>
    <mergeCell ref="BF19:BR19"/>
    <mergeCell ref="AC18:AD18"/>
    <mergeCell ref="AF18:AG18"/>
    <mergeCell ref="AH18:AM18"/>
    <mergeCell ref="AN18:AP18"/>
    <mergeCell ref="AQ18:AS18"/>
    <mergeCell ref="AT18:AV18"/>
    <mergeCell ref="AW18:AY18"/>
    <mergeCell ref="AZ18:BB18"/>
    <mergeCell ref="BC18:BE18"/>
    <mergeCell ref="AC20:AD20"/>
    <mergeCell ref="BF16:BR16"/>
    <mergeCell ref="AC17:AD17"/>
    <mergeCell ref="AF17:AG17"/>
    <mergeCell ref="AH17:AM17"/>
    <mergeCell ref="AN17:AP17"/>
    <mergeCell ref="AQ17:AS17"/>
    <mergeCell ref="AT17:AV17"/>
    <mergeCell ref="AW17:AY17"/>
    <mergeCell ref="AZ17:BB17"/>
    <mergeCell ref="BC17:BE17"/>
    <mergeCell ref="BF17:BR17"/>
    <mergeCell ref="AC16:AD16"/>
    <mergeCell ref="AF16:AG16"/>
    <mergeCell ref="AH16:AM16"/>
    <mergeCell ref="AN16:AP16"/>
    <mergeCell ref="AQ16:AS16"/>
    <mergeCell ref="AT16:AV16"/>
    <mergeCell ref="AW16:AY16"/>
    <mergeCell ref="AZ16:BB16"/>
    <mergeCell ref="BC16:BE16"/>
    <mergeCell ref="BF14:BR14"/>
    <mergeCell ref="AC15:AD15"/>
    <mergeCell ref="AF15:AG15"/>
    <mergeCell ref="AH15:AM15"/>
    <mergeCell ref="AN15:AP15"/>
    <mergeCell ref="AQ15:AS15"/>
    <mergeCell ref="AT15:AV15"/>
    <mergeCell ref="AW15:AY15"/>
    <mergeCell ref="AZ15:BB15"/>
    <mergeCell ref="BC15:BE15"/>
    <mergeCell ref="BF15:BR15"/>
    <mergeCell ref="AC14:AD14"/>
    <mergeCell ref="AF14:AG14"/>
    <mergeCell ref="AH14:AM14"/>
    <mergeCell ref="AN14:AP14"/>
    <mergeCell ref="AQ14:AS14"/>
    <mergeCell ref="AT14:AV14"/>
    <mergeCell ref="AW14:AY14"/>
    <mergeCell ref="AZ14:BB14"/>
    <mergeCell ref="BC14:BE14"/>
    <mergeCell ref="BF12:BR12"/>
    <mergeCell ref="AC13:AD13"/>
    <mergeCell ref="AF13:AG13"/>
    <mergeCell ref="AH13:AM13"/>
    <mergeCell ref="AN13:AP13"/>
    <mergeCell ref="AQ13:AS13"/>
    <mergeCell ref="AT13:AV13"/>
    <mergeCell ref="AW13:AY13"/>
    <mergeCell ref="AZ13:BB13"/>
    <mergeCell ref="BC13:BE13"/>
    <mergeCell ref="BF13:BR13"/>
    <mergeCell ref="AC12:AD12"/>
    <mergeCell ref="AF12:AG12"/>
    <mergeCell ref="AH12:AM12"/>
    <mergeCell ref="AN12:AP12"/>
    <mergeCell ref="AQ12:AS12"/>
    <mergeCell ref="AT12:AV12"/>
    <mergeCell ref="AW12:AY12"/>
    <mergeCell ref="AZ12:BB12"/>
    <mergeCell ref="BC12:BE12"/>
    <mergeCell ref="BF10:BR10"/>
    <mergeCell ref="AC11:AD11"/>
    <mergeCell ref="AF11:AG11"/>
    <mergeCell ref="AH11:AM11"/>
    <mergeCell ref="AN11:AP11"/>
    <mergeCell ref="AQ11:AS11"/>
    <mergeCell ref="AT11:AV11"/>
    <mergeCell ref="AW11:AY11"/>
    <mergeCell ref="AZ11:BB11"/>
    <mergeCell ref="BC11:BE11"/>
    <mergeCell ref="BF11:BR11"/>
    <mergeCell ref="AC10:AD10"/>
    <mergeCell ref="AF10:AG10"/>
    <mergeCell ref="AH10:AM10"/>
    <mergeCell ref="AN10:AP10"/>
    <mergeCell ref="AQ10:AS10"/>
    <mergeCell ref="AT10:AV10"/>
    <mergeCell ref="AW10:AY10"/>
    <mergeCell ref="AZ10:BB10"/>
    <mergeCell ref="BC10:BE10"/>
    <mergeCell ref="BF8:BR8"/>
    <mergeCell ref="AC9:AD9"/>
    <mergeCell ref="AF9:AG9"/>
    <mergeCell ref="AH9:AM9"/>
    <mergeCell ref="AN9:AP9"/>
    <mergeCell ref="AQ9:AS9"/>
    <mergeCell ref="AT9:AV9"/>
    <mergeCell ref="AW9:AY9"/>
    <mergeCell ref="AZ9:BB9"/>
    <mergeCell ref="BC9:BE9"/>
    <mergeCell ref="BF9:BR9"/>
    <mergeCell ref="AC8:AD8"/>
    <mergeCell ref="AF8:AG8"/>
    <mergeCell ref="AH8:AM8"/>
    <mergeCell ref="AN8:AP8"/>
    <mergeCell ref="AQ8:AS8"/>
    <mergeCell ref="AT8:AV8"/>
    <mergeCell ref="AW8:AY8"/>
    <mergeCell ref="AZ8:BB8"/>
    <mergeCell ref="BC8:BE8"/>
    <mergeCell ref="BF6:BR6"/>
    <mergeCell ref="AC7:AD7"/>
    <mergeCell ref="AF7:AG7"/>
    <mergeCell ref="AH7:AM7"/>
    <mergeCell ref="AN7:AP7"/>
    <mergeCell ref="AQ7:AS7"/>
    <mergeCell ref="AT7:AV7"/>
    <mergeCell ref="AW7:AY7"/>
    <mergeCell ref="AZ7:BB7"/>
    <mergeCell ref="BC7:BE7"/>
    <mergeCell ref="BF7:BR7"/>
    <mergeCell ref="AC6:AD6"/>
    <mergeCell ref="AF6:AG6"/>
    <mergeCell ref="AH6:AM6"/>
    <mergeCell ref="AN6:AP6"/>
    <mergeCell ref="AQ6:AS6"/>
    <mergeCell ref="AT6:AV6"/>
    <mergeCell ref="AW6:AY6"/>
    <mergeCell ref="AZ6:BB6"/>
    <mergeCell ref="BC6:BE6"/>
    <mergeCell ref="AW3:AY4"/>
    <mergeCell ref="AZ3:BB4"/>
    <mergeCell ref="BC3:BE4"/>
    <mergeCell ref="BF3:BR4"/>
    <mergeCell ref="AC5:AD5"/>
    <mergeCell ref="AF5:AG5"/>
    <mergeCell ref="AH5:AM5"/>
    <mergeCell ref="AN5:AP5"/>
    <mergeCell ref="AQ5:AS5"/>
    <mergeCell ref="AT5:AV5"/>
    <mergeCell ref="AW5:AY5"/>
    <mergeCell ref="AZ5:BB5"/>
    <mergeCell ref="BC5:BE5"/>
    <mergeCell ref="BF5:BR5"/>
    <mergeCell ref="AA3:AA4"/>
    <mergeCell ref="AB3:AB4"/>
    <mergeCell ref="AC3:AD4"/>
    <mergeCell ref="AE3:AE4"/>
    <mergeCell ref="AF3:AG4"/>
    <mergeCell ref="AH3:AM4"/>
    <mergeCell ref="AN3:AP4"/>
    <mergeCell ref="AQ3:AS4"/>
    <mergeCell ref="AT3:AV4"/>
    <mergeCell ref="O3:O4"/>
    <mergeCell ref="P3:P4"/>
    <mergeCell ref="Q3:R3"/>
    <mergeCell ref="S3:S4"/>
    <mergeCell ref="U3:V3"/>
    <mergeCell ref="W3:W4"/>
    <mergeCell ref="X3:X4"/>
    <mergeCell ref="Y3:Y4"/>
    <mergeCell ref="Z3:Z4"/>
    <mergeCell ref="A3:A4"/>
    <mergeCell ref="B3:B4"/>
    <mergeCell ref="C3:C4"/>
    <mergeCell ref="D3:D4"/>
    <mergeCell ref="F3:H4"/>
    <mergeCell ref="I3:I4"/>
    <mergeCell ref="J3:J4"/>
    <mergeCell ref="K3:L3"/>
    <mergeCell ref="M3:N3"/>
    <mergeCell ref="A1:B1"/>
    <mergeCell ref="C1:D1"/>
    <mergeCell ref="F1:O1"/>
    <mergeCell ref="AA1:AB1"/>
    <mergeCell ref="AC1:AE1"/>
    <mergeCell ref="AF1:AI1"/>
    <mergeCell ref="AJ1:AV1"/>
    <mergeCell ref="BM1:BR1"/>
    <mergeCell ref="AA2:AB2"/>
    <mergeCell ref="BJ2:BR2"/>
    <mergeCell ref="A2:P2"/>
  </mergeCells>
  <phoneticPr fontId="1"/>
  <dataValidations count="7">
    <dataValidation type="list" allowBlank="1" showInputMessage="1" showErrorMessage="1" sqref="I65523:I65541 IJ65523:IL65541">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Z1">
      <formula1>"○"</formula1>
    </dataValidation>
    <dataValidation type="list" allowBlank="1" showInputMessage="1" sqref="AA2:AB2">
      <formula1>"事前打ち合わせ,WS,本公演,全行程,"</formula1>
    </dataValidation>
    <dataValidation type="list" allowBlank="1" showInputMessage="1" sqref="BJ2:BR2">
      <formula1>"○"</formula1>
    </dataValidation>
    <dataValidation type="list" allowBlank="1" showInputMessage="1" showErrorMessage="1" sqref="E5:E30 E32:E53">
      <formula1>"打合せ,WS,本公演"</formula1>
    </dataValidation>
    <dataValidation type="list" allowBlank="1" sqref="I5:I52">
      <formula1>"航空機,JR特急あり,JR特急なし,私鉄,船,路線バス,団体所有車両,自家用車,レンタカー,貸切バス大型,貸切バス中型,貸切バス小型,マイクロバス,徒歩,その他"</formula1>
    </dataValidation>
    <dataValidation type="list" allowBlank="1" sqref="G5:G52">
      <formula1>"⇒,⇔,－"</formula1>
    </dataValidation>
  </dataValidations>
  <printOptions horizontalCentered="1"/>
  <pageMargins left="0.70866141732283472" right="0.70866141732283472" top="0.74803149606299213" bottom="0.74803149606299213" header="0.31496062992125984" footer="0.31496062992125984"/>
  <pageSetup paperSize="9" scale="45" fitToWidth="2" orientation="landscape" r:id="rId1"/>
  <rowBreaks count="1" manualBreakCount="1">
    <brk id="53" max="69" man="1"/>
  </rowBreaks>
  <colBreaks count="1" manualBreakCount="1">
    <brk id="28" max="5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79998168889431442"/>
    <pageSetUpPr fitToPage="1"/>
  </sheetPr>
  <dimension ref="A1:X68"/>
  <sheetViews>
    <sheetView showGridLines="0" zoomScale="87" zoomScaleNormal="87" zoomScaleSheetLayoutView="85" zoomScalePageLayoutView="80" workbookViewId="0">
      <selection activeCell="R45" sqref="R45"/>
    </sheetView>
  </sheetViews>
  <sheetFormatPr defaultColWidth="4.140625" defaultRowHeight="13.5"/>
  <cols>
    <col min="1" max="1" width="8.140625" style="109" customWidth="1"/>
    <col min="2" max="3" width="4.140625" style="13"/>
    <col min="4" max="4" width="18.140625" style="13" customWidth="1"/>
    <col min="5" max="6" width="15.42578125" style="13" customWidth="1"/>
    <col min="7" max="7" width="8.85546875" style="13" customWidth="1"/>
    <col min="8" max="8" width="15.5703125" style="13" customWidth="1"/>
    <col min="9" max="9" width="7.7109375" style="13" customWidth="1"/>
    <col min="10" max="10" width="16.85546875" style="13" customWidth="1"/>
    <col min="11" max="11" width="7.7109375" style="13" customWidth="1"/>
    <col min="12" max="12" width="14.85546875" style="13" customWidth="1"/>
    <col min="13" max="13" width="8.140625" style="13" customWidth="1"/>
    <col min="14" max="14" width="10" style="13" customWidth="1"/>
    <col min="15" max="15" width="9" style="13" customWidth="1"/>
    <col min="16" max="18" width="4.140625" style="13"/>
    <col min="19" max="19" width="8.140625" style="13" customWidth="1"/>
    <col min="20" max="239" width="4.140625" style="13"/>
    <col min="240" max="240" width="4.140625" style="13" customWidth="1"/>
    <col min="241" max="16384" width="4.140625" style="13"/>
  </cols>
  <sheetData>
    <row r="1" spans="1:24" ht="9.75" customHeight="1" thickBot="1"/>
    <row r="2" spans="1:24" ht="18" customHeight="1" thickBot="1">
      <c r="A2" s="920" t="s">
        <v>176</v>
      </c>
      <c r="B2" s="913"/>
      <c r="C2" s="37"/>
      <c r="D2" s="110" t="s">
        <v>60</v>
      </c>
      <c r="E2" s="1043">
        <f>【様式1】実施計画書!B2</f>
        <v>0</v>
      </c>
      <c r="F2" s="1043"/>
      <c r="G2" s="1043"/>
      <c r="H2" s="1043"/>
      <c r="I2" s="457"/>
      <c r="J2" s="457"/>
      <c r="K2" s="457"/>
      <c r="L2" s="457"/>
      <c r="M2" s="457"/>
      <c r="N2" s="1047" t="s">
        <v>254</v>
      </c>
      <c r="O2" s="1048"/>
      <c r="P2" s="1049"/>
      <c r="Q2" s="1026"/>
      <c r="R2" s="1026"/>
      <c r="S2" s="1026"/>
      <c r="T2" s="1044"/>
      <c r="U2" s="1045"/>
      <c r="V2" s="1045"/>
      <c r="W2" s="1045"/>
      <c r="X2" s="1046"/>
    </row>
    <row r="3" spans="1:24" ht="4.7" customHeight="1" thickBot="1">
      <c r="A3" s="111"/>
      <c r="B3" s="112"/>
      <c r="P3" s="28"/>
      <c r="Q3" s="1027"/>
      <c r="R3" s="1027"/>
      <c r="S3" s="1027"/>
      <c r="T3" s="113"/>
      <c r="U3" s="114"/>
      <c r="V3" s="114"/>
      <c r="W3" s="114"/>
      <c r="X3" s="114"/>
    </row>
    <row r="4" spans="1:24" ht="18" customHeight="1">
      <c r="A4" s="1028" t="s">
        <v>234</v>
      </c>
      <c r="B4" s="1028"/>
      <c r="C4" s="1028"/>
      <c r="D4" s="1028"/>
      <c r="E4" s="1028"/>
      <c r="F4" s="1028"/>
      <c r="G4" s="1028"/>
      <c r="H4" s="1028"/>
      <c r="I4" s="1028"/>
      <c r="J4" s="1028"/>
      <c r="K4" s="1028"/>
      <c r="L4" s="1028"/>
      <c r="M4" s="1028"/>
      <c r="N4" s="1028"/>
      <c r="O4" s="1028"/>
      <c r="Q4" s="911"/>
      <c r="R4" s="911"/>
      <c r="S4" s="1029"/>
      <c r="T4" s="115"/>
      <c r="U4" s="1030" t="s">
        <v>83</v>
      </c>
      <c r="V4" s="1031"/>
      <c r="W4" s="1031"/>
      <c r="X4" s="1032"/>
    </row>
    <row r="5" spans="1:24" ht="18" customHeight="1">
      <c r="Q5" s="911"/>
      <c r="R5" s="911"/>
      <c r="S5" s="1029"/>
      <c r="T5" s="117"/>
      <c r="U5" s="1037" t="s">
        <v>61</v>
      </c>
      <c r="V5" s="1038"/>
      <c r="W5" s="1038"/>
      <c r="X5" s="1039"/>
    </row>
    <row r="6" spans="1:24" ht="18" customHeight="1" thickBot="1">
      <c r="P6" s="109"/>
      <c r="Q6" s="109"/>
      <c r="R6" s="109"/>
      <c r="S6" s="109"/>
      <c r="T6" s="116"/>
      <c r="U6" s="1040" t="s">
        <v>62</v>
      </c>
      <c r="V6" s="1041"/>
      <c r="W6" s="1041"/>
      <c r="X6" s="1042"/>
    </row>
    <row r="7" spans="1:24" ht="8.4499999999999993" customHeight="1">
      <c r="P7" s="109"/>
      <c r="Q7" s="109"/>
      <c r="R7" s="109"/>
      <c r="S7" s="109"/>
      <c r="T7" s="109"/>
      <c r="X7" s="27"/>
    </row>
    <row r="8" spans="1:24" ht="18" customHeight="1">
      <c r="A8" s="1033" t="s">
        <v>63</v>
      </c>
      <c r="B8" s="1034"/>
      <c r="C8" s="1034"/>
      <c r="D8" s="1035"/>
      <c r="E8" s="1036"/>
      <c r="F8" s="1036"/>
      <c r="G8" s="1036"/>
      <c r="H8" s="1036"/>
      <c r="I8" s="1036"/>
      <c r="J8" s="1036"/>
      <c r="K8" s="1036"/>
      <c r="L8" s="1036"/>
      <c r="M8" s="1036"/>
      <c r="N8" s="1036"/>
      <c r="O8" s="1036"/>
      <c r="P8" s="1036"/>
      <c r="Q8" s="1036"/>
      <c r="R8" s="1036"/>
      <c r="S8" s="1036"/>
      <c r="T8" s="1036"/>
      <c r="U8" s="1036"/>
      <c r="V8" s="1036"/>
      <c r="W8" s="1036"/>
      <c r="X8" s="1036"/>
    </row>
    <row r="9" spans="1:24" s="118" customFormat="1" ht="18" customHeight="1">
      <c r="A9" s="1050" t="s">
        <v>30</v>
      </c>
      <c r="B9" s="1052" t="s">
        <v>31</v>
      </c>
      <c r="C9" s="1054" t="s">
        <v>64</v>
      </c>
      <c r="D9" s="1055"/>
      <c r="E9" s="1057" t="s">
        <v>65</v>
      </c>
      <c r="F9" s="1059" t="s">
        <v>66</v>
      </c>
      <c r="G9" s="1076" t="s">
        <v>67</v>
      </c>
      <c r="H9" s="1054" t="s">
        <v>68</v>
      </c>
      <c r="I9" s="1061" t="s">
        <v>69</v>
      </c>
      <c r="J9" s="1055" t="s">
        <v>70</v>
      </c>
      <c r="K9" s="1061" t="s">
        <v>69</v>
      </c>
      <c r="L9" s="1055" t="s">
        <v>71</v>
      </c>
      <c r="M9" s="1061" t="s">
        <v>40</v>
      </c>
      <c r="N9" s="1062" t="s">
        <v>72</v>
      </c>
      <c r="O9" s="1063"/>
      <c r="P9" s="1055" t="s">
        <v>73</v>
      </c>
      <c r="Q9" s="1055"/>
      <c r="R9" s="1064"/>
      <c r="S9" s="1061" t="s">
        <v>40</v>
      </c>
      <c r="T9" s="1055" t="s">
        <v>74</v>
      </c>
      <c r="U9" s="1055"/>
      <c r="V9" s="1055"/>
      <c r="W9" s="1055"/>
      <c r="X9" s="1066"/>
    </row>
    <row r="10" spans="1:24" s="118" customFormat="1" ht="18" customHeight="1">
      <c r="A10" s="1051"/>
      <c r="B10" s="1053"/>
      <c r="C10" s="1056"/>
      <c r="D10" s="1056"/>
      <c r="E10" s="1058"/>
      <c r="F10" s="1060"/>
      <c r="G10" s="1077"/>
      <c r="H10" s="1056"/>
      <c r="I10" s="1053"/>
      <c r="J10" s="1056"/>
      <c r="K10" s="1053"/>
      <c r="L10" s="1056"/>
      <c r="M10" s="1053"/>
      <c r="N10" s="119" t="s">
        <v>75</v>
      </c>
      <c r="O10" s="120" t="s">
        <v>76</v>
      </c>
      <c r="P10" s="1056"/>
      <c r="Q10" s="1056"/>
      <c r="R10" s="1065"/>
      <c r="S10" s="1053"/>
      <c r="T10" s="1056"/>
      <c r="U10" s="1056"/>
      <c r="V10" s="1056"/>
      <c r="W10" s="1056"/>
      <c r="X10" s="1067"/>
    </row>
    <row r="11" spans="1:24" ht="18" customHeight="1">
      <c r="A11" s="121"/>
      <c r="B11" s="122" t="str">
        <f t="shared" ref="B11:B27" si="0">IF(A11,TEXT(A11,"aaa"),"")</f>
        <v/>
      </c>
      <c r="C11" s="1068"/>
      <c r="D11" s="1068"/>
      <c r="E11" s="123"/>
      <c r="F11" s="124"/>
      <c r="G11" s="125"/>
      <c r="H11" s="126"/>
      <c r="I11" s="127"/>
      <c r="J11" s="126"/>
      <c r="K11" s="127"/>
      <c r="L11" s="126"/>
      <c r="M11" s="127"/>
      <c r="N11" s="126"/>
      <c r="O11" s="128">
        <f>N11*1070</f>
        <v>0</v>
      </c>
      <c r="P11" s="1069"/>
      <c r="Q11" s="1070"/>
      <c r="R11" s="1071"/>
      <c r="S11" s="129"/>
      <c r="T11" s="1072"/>
      <c r="U11" s="1073"/>
      <c r="V11" s="1073"/>
      <c r="W11" s="1074"/>
      <c r="X11" s="1075"/>
    </row>
    <row r="12" spans="1:24" ht="18" customHeight="1">
      <c r="A12" s="130"/>
      <c r="B12" s="122" t="str">
        <f t="shared" si="0"/>
        <v/>
      </c>
      <c r="C12" s="1078"/>
      <c r="D12" s="1078"/>
      <c r="E12" s="131"/>
      <c r="F12" s="132"/>
      <c r="G12" s="133"/>
      <c r="H12" s="134"/>
      <c r="I12" s="135"/>
      <c r="J12" s="126"/>
      <c r="K12" s="135"/>
      <c r="L12" s="134"/>
      <c r="M12" s="135"/>
      <c r="N12" s="126"/>
      <c r="O12" s="136">
        <f t="shared" ref="O12:O27" si="1">N12*1070</f>
        <v>0</v>
      </c>
      <c r="P12" s="1079"/>
      <c r="Q12" s="1080"/>
      <c r="R12" s="1081"/>
      <c r="S12" s="137"/>
      <c r="T12" s="1082"/>
      <c r="U12" s="1083"/>
      <c r="V12" s="1083"/>
      <c r="W12" s="1084"/>
      <c r="X12" s="1085"/>
    </row>
    <row r="13" spans="1:24" ht="18" customHeight="1">
      <c r="A13" s="130"/>
      <c r="B13" s="122" t="str">
        <f t="shared" si="0"/>
        <v/>
      </c>
      <c r="C13" s="1078"/>
      <c r="D13" s="1078"/>
      <c r="E13" s="131"/>
      <c r="F13" s="132"/>
      <c r="G13" s="133"/>
      <c r="H13" s="134"/>
      <c r="I13" s="135"/>
      <c r="J13" s="126"/>
      <c r="K13" s="135"/>
      <c r="L13" s="134"/>
      <c r="M13" s="135"/>
      <c r="N13" s="126"/>
      <c r="O13" s="136">
        <f t="shared" si="1"/>
        <v>0</v>
      </c>
      <c r="P13" s="1079"/>
      <c r="Q13" s="1080"/>
      <c r="R13" s="1081"/>
      <c r="S13" s="137"/>
      <c r="T13" s="1082"/>
      <c r="U13" s="1083"/>
      <c r="V13" s="1083"/>
      <c r="W13" s="1084"/>
      <c r="X13" s="1085"/>
    </row>
    <row r="14" spans="1:24" ht="18" customHeight="1">
      <c r="A14" s="130"/>
      <c r="B14" s="122" t="str">
        <f t="shared" si="0"/>
        <v/>
      </c>
      <c r="C14" s="1078"/>
      <c r="D14" s="1078"/>
      <c r="E14" s="131"/>
      <c r="F14" s="132"/>
      <c r="G14" s="133"/>
      <c r="H14" s="134"/>
      <c r="I14" s="135"/>
      <c r="J14" s="126"/>
      <c r="K14" s="135"/>
      <c r="L14" s="134"/>
      <c r="M14" s="135"/>
      <c r="N14" s="126"/>
      <c r="O14" s="136">
        <f t="shared" si="1"/>
        <v>0</v>
      </c>
      <c r="P14" s="1079"/>
      <c r="Q14" s="1080"/>
      <c r="R14" s="1081"/>
      <c r="S14" s="137"/>
      <c r="T14" s="1082"/>
      <c r="U14" s="1083"/>
      <c r="V14" s="1083"/>
      <c r="W14" s="1084"/>
      <c r="X14" s="1085"/>
    </row>
    <row r="15" spans="1:24" ht="18" customHeight="1">
      <c r="A15" s="130"/>
      <c r="B15" s="122" t="str">
        <f t="shared" si="0"/>
        <v/>
      </c>
      <c r="C15" s="1078"/>
      <c r="D15" s="1078"/>
      <c r="E15" s="131"/>
      <c r="F15" s="132"/>
      <c r="G15" s="133"/>
      <c r="H15" s="134"/>
      <c r="I15" s="135"/>
      <c r="J15" s="126"/>
      <c r="K15" s="135"/>
      <c r="L15" s="134"/>
      <c r="M15" s="135"/>
      <c r="N15" s="126"/>
      <c r="O15" s="136">
        <f t="shared" si="1"/>
        <v>0</v>
      </c>
      <c r="P15" s="1079"/>
      <c r="Q15" s="1080"/>
      <c r="R15" s="1081"/>
      <c r="S15" s="137"/>
      <c r="T15" s="1082"/>
      <c r="U15" s="1083"/>
      <c r="V15" s="1083"/>
      <c r="W15" s="1084"/>
      <c r="X15" s="1085"/>
    </row>
    <row r="16" spans="1:24" ht="18" customHeight="1">
      <c r="A16" s="130"/>
      <c r="B16" s="122" t="str">
        <f t="shared" si="0"/>
        <v/>
      </c>
      <c r="C16" s="1078"/>
      <c r="D16" s="1078"/>
      <c r="E16" s="131"/>
      <c r="F16" s="132"/>
      <c r="G16" s="133"/>
      <c r="H16" s="134"/>
      <c r="I16" s="135"/>
      <c r="J16" s="126"/>
      <c r="K16" s="135"/>
      <c r="L16" s="134"/>
      <c r="M16" s="135"/>
      <c r="N16" s="126"/>
      <c r="O16" s="136">
        <f t="shared" si="1"/>
        <v>0</v>
      </c>
      <c r="P16" s="1079"/>
      <c r="Q16" s="1080"/>
      <c r="R16" s="1081"/>
      <c r="S16" s="137"/>
      <c r="T16" s="1082"/>
      <c r="U16" s="1083"/>
      <c r="V16" s="1083"/>
      <c r="W16" s="1084"/>
      <c r="X16" s="1085"/>
    </row>
    <row r="17" spans="1:24" ht="18" customHeight="1">
      <c r="A17" s="130"/>
      <c r="B17" s="122" t="str">
        <f t="shared" si="0"/>
        <v/>
      </c>
      <c r="C17" s="1078"/>
      <c r="D17" s="1078"/>
      <c r="E17" s="131"/>
      <c r="F17" s="132"/>
      <c r="G17" s="133"/>
      <c r="H17" s="134"/>
      <c r="I17" s="135"/>
      <c r="J17" s="126"/>
      <c r="K17" s="135"/>
      <c r="L17" s="134"/>
      <c r="M17" s="135"/>
      <c r="N17" s="126"/>
      <c r="O17" s="136">
        <f t="shared" si="1"/>
        <v>0</v>
      </c>
      <c r="P17" s="1079"/>
      <c r="Q17" s="1080"/>
      <c r="R17" s="1081"/>
      <c r="S17" s="137"/>
      <c r="T17" s="1082"/>
      <c r="U17" s="1083"/>
      <c r="V17" s="1083"/>
      <c r="W17" s="1084"/>
      <c r="X17" s="1085"/>
    </row>
    <row r="18" spans="1:24" ht="18" customHeight="1">
      <c r="A18" s="130"/>
      <c r="B18" s="122" t="str">
        <f t="shared" si="0"/>
        <v/>
      </c>
      <c r="C18" s="1078"/>
      <c r="D18" s="1078"/>
      <c r="E18" s="131"/>
      <c r="F18" s="132"/>
      <c r="G18" s="133"/>
      <c r="H18" s="134"/>
      <c r="I18" s="135"/>
      <c r="J18" s="126"/>
      <c r="K18" s="135"/>
      <c r="L18" s="134"/>
      <c r="M18" s="135"/>
      <c r="N18" s="126"/>
      <c r="O18" s="136">
        <f t="shared" si="1"/>
        <v>0</v>
      </c>
      <c r="P18" s="1079"/>
      <c r="Q18" s="1080"/>
      <c r="R18" s="1081"/>
      <c r="S18" s="137"/>
      <c r="T18" s="1082"/>
      <c r="U18" s="1083"/>
      <c r="V18" s="1083"/>
      <c r="W18" s="1084"/>
      <c r="X18" s="1085"/>
    </row>
    <row r="19" spans="1:24" ht="18" customHeight="1">
      <c r="A19" s="130"/>
      <c r="B19" s="122" t="str">
        <f t="shared" si="0"/>
        <v/>
      </c>
      <c r="C19" s="1078"/>
      <c r="D19" s="1078"/>
      <c r="E19" s="131"/>
      <c r="F19" s="132"/>
      <c r="G19" s="133"/>
      <c r="H19" s="134"/>
      <c r="I19" s="135"/>
      <c r="J19" s="126"/>
      <c r="K19" s="135"/>
      <c r="L19" s="134"/>
      <c r="M19" s="135"/>
      <c r="N19" s="126"/>
      <c r="O19" s="136">
        <f t="shared" si="1"/>
        <v>0</v>
      </c>
      <c r="P19" s="1079"/>
      <c r="Q19" s="1080"/>
      <c r="R19" s="1081"/>
      <c r="S19" s="137"/>
      <c r="T19" s="1082"/>
      <c r="U19" s="1083"/>
      <c r="V19" s="1083"/>
      <c r="W19" s="1084"/>
      <c r="X19" s="1085"/>
    </row>
    <row r="20" spans="1:24" ht="18" customHeight="1">
      <c r="A20" s="130"/>
      <c r="B20" s="122" t="str">
        <f t="shared" si="0"/>
        <v/>
      </c>
      <c r="C20" s="1078"/>
      <c r="D20" s="1078"/>
      <c r="E20" s="131"/>
      <c r="F20" s="132"/>
      <c r="G20" s="133"/>
      <c r="H20" s="134"/>
      <c r="I20" s="135"/>
      <c r="J20" s="126"/>
      <c r="K20" s="135"/>
      <c r="L20" s="134"/>
      <c r="M20" s="135"/>
      <c r="N20" s="126"/>
      <c r="O20" s="136">
        <f t="shared" si="1"/>
        <v>0</v>
      </c>
      <c r="P20" s="1079"/>
      <c r="Q20" s="1080"/>
      <c r="R20" s="1081"/>
      <c r="S20" s="137"/>
      <c r="T20" s="1082"/>
      <c r="U20" s="1083"/>
      <c r="V20" s="1083"/>
      <c r="W20" s="1084"/>
      <c r="X20" s="1085"/>
    </row>
    <row r="21" spans="1:24" ht="18" customHeight="1">
      <c r="A21" s="130"/>
      <c r="B21" s="122" t="str">
        <f t="shared" si="0"/>
        <v/>
      </c>
      <c r="C21" s="1078"/>
      <c r="D21" s="1078"/>
      <c r="E21" s="131"/>
      <c r="F21" s="132"/>
      <c r="G21" s="133"/>
      <c r="H21" s="134"/>
      <c r="I21" s="135"/>
      <c r="J21" s="126"/>
      <c r="K21" s="135"/>
      <c r="L21" s="134"/>
      <c r="M21" s="135"/>
      <c r="N21" s="126"/>
      <c r="O21" s="136">
        <f t="shared" si="1"/>
        <v>0</v>
      </c>
      <c r="P21" s="1079"/>
      <c r="Q21" s="1080"/>
      <c r="R21" s="1081"/>
      <c r="S21" s="137"/>
      <c r="T21" s="1082"/>
      <c r="U21" s="1083"/>
      <c r="V21" s="1083"/>
      <c r="W21" s="1084"/>
      <c r="X21" s="1085"/>
    </row>
    <row r="22" spans="1:24" ht="18" customHeight="1">
      <c r="A22" s="130"/>
      <c r="B22" s="122" t="str">
        <f t="shared" si="0"/>
        <v/>
      </c>
      <c r="C22" s="1078"/>
      <c r="D22" s="1078"/>
      <c r="E22" s="131"/>
      <c r="F22" s="132"/>
      <c r="G22" s="133"/>
      <c r="H22" s="134"/>
      <c r="I22" s="135"/>
      <c r="J22" s="126"/>
      <c r="K22" s="135"/>
      <c r="L22" s="134"/>
      <c r="M22" s="135"/>
      <c r="N22" s="126"/>
      <c r="O22" s="323">
        <f t="shared" si="1"/>
        <v>0</v>
      </c>
      <c r="P22" s="1080"/>
      <c r="Q22" s="1080"/>
      <c r="R22" s="1080"/>
      <c r="S22" s="137"/>
      <c r="T22" s="1082"/>
      <c r="U22" s="1083"/>
      <c r="V22" s="1083"/>
      <c r="W22" s="1084"/>
      <c r="X22" s="1085"/>
    </row>
    <row r="23" spans="1:24" ht="18" customHeight="1">
      <c r="A23" s="130"/>
      <c r="B23" s="122" t="str">
        <f t="shared" si="0"/>
        <v/>
      </c>
      <c r="C23" s="1078"/>
      <c r="D23" s="1078"/>
      <c r="E23" s="131"/>
      <c r="F23" s="132"/>
      <c r="G23" s="133"/>
      <c r="H23" s="134"/>
      <c r="I23" s="135"/>
      <c r="J23" s="126"/>
      <c r="K23" s="135"/>
      <c r="L23" s="134"/>
      <c r="M23" s="135"/>
      <c r="N23" s="126"/>
      <c r="O23" s="136">
        <f t="shared" si="1"/>
        <v>0</v>
      </c>
      <c r="P23" s="1079"/>
      <c r="Q23" s="1080"/>
      <c r="R23" s="1081"/>
      <c r="S23" s="137"/>
      <c r="T23" s="1082"/>
      <c r="U23" s="1083"/>
      <c r="V23" s="1083"/>
      <c r="W23" s="1084"/>
      <c r="X23" s="1085"/>
    </row>
    <row r="24" spans="1:24" ht="18" customHeight="1">
      <c r="A24" s="130"/>
      <c r="B24" s="122" t="str">
        <f t="shared" si="0"/>
        <v/>
      </c>
      <c r="C24" s="1078"/>
      <c r="D24" s="1078"/>
      <c r="E24" s="131"/>
      <c r="F24" s="132"/>
      <c r="G24" s="133"/>
      <c r="H24" s="134"/>
      <c r="I24" s="135"/>
      <c r="J24" s="126"/>
      <c r="K24" s="135"/>
      <c r="L24" s="134"/>
      <c r="M24" s="135"/>
      <c r="N24" s="126"/>
      <c r="O24" s="136">
        <f t="shared" si="1"/>
        <v>0</v>
      </c>
      <c r="P24" s="1079"/>
      <c r="Q24" s="1080"/>
      <c r="R24" s="1081"/>
      <c r="S24" s="137"/>
      <c r="T24" s="1082"/>
      <c r="U24" s="1083"/>
      <c r="V24" s="1083"/>
      <c r="W24" s="1084"/>
      <c r="X24" s="1085"/>
    </row>
    <row r="25" spans="1:24" ht="18" customHeight="1">
      <c r="A25" s="130"/>
      <c r="B25" s="122" t="str">
        <f t="shared" si="0"/>
        <v/>
      </c>
      <c r="C25" s="1078"/>
      <c r="D25" s="1078"/>
      <c r="E25" s="131"/>
      <c r="F25" s="132"/>
      <c r="G25" s="133"/>
      <c r="H25" s="134"/>
      <c r="I25" s="135"/>
      <c r="J25" s="126"/>
      <c r="K25" s="135"/>
      <c r="L25" s="134"/>
      <c r="M25" s="135"/>
      <c r="N25" s="126"/>
      <c r="O25" s="136">
        <f t="shared" si="1"/>
        <v>0</v>
      </c>
      <c r="P25" s="1079"/>
      <c r="Q25" s="1080"/>
      <c r="R25" s="1081"/>
      <c r="S25" s="137"/>
      <c r="T25" s="1082"/>
      <c r="U25" s="1083"/>
      <c r="V25" s="1083"/>
      <c r="W25" s="1084"/>
      <c r="X25" s="1085"/>
    </row>
    <row r="26" spans="1:24" ht="18" customHeight="1">
      <c r="A26" s="130"/>
      <c r="B26" s="122" t="str">
        <f t="shared" si="0"/>
        <v/>
      </c>
      <c r="C26" s="1078"/>
      <c r="D26" s="1078"/>
      <c r="E26" s="131"/>
      <c r="F26" s="132"/>
      <c r="G26" s="133"/>
      <c r="H26" s="134"/>
      <c r="I26" s="135"/>
      <c r="J26" s="324"/>
      <c r="K26" s="135"/>
      <c r="L26" s="134"/>
      <c r="M26" s="135"/>
      <c r="N26" s="126"/>
      <c r="O26" s="136">
        <f t="shared" si="1"/>
        <v>0</v>
      </c>
      <c r="P26" s="1079"/>
      <c r="Q26" s="1080"/>
      <c r="R26" s="1081"/>
      <c r="S26" s="137"/>
      <c r="T26" s="1082"/>
      <c r="U26" s="1083"/>
      <c r="V26" s="1083"/>
      <c r="W26" s="1084"/>
      <c r="X26" s="1085"/>
    </row>
    <row r="27" spans="1:24" ht="18" customHeight="1" thickBot="1">
      <c r="A27" s="138"/>
      <c r="B27" s="139" t="str">
        <f t="shared" si="0"/>
        <v/>
      </c>
      <c r="C27" s="1086"/>
      <c r="D27" s="1086"/>
      <c r="E27" s="140"/>
      <c r="F27" s="141"/>
      <c r="G27" s="142"/>
      <c r="H27" s="143"/>
      <c r="I27" s="144"/>
      <c r="J27" s="325"/>
      <c r="K27" s="144"/>
      <c r="L27" s="143"/>
      <c r="M27" s="144"/>
      <c r="N27" s="126"/>
      <c r="O27" s="145">
        <f t="shared" si="1"/>
        <v>0</v>
      </c>
      <c r="P27" s="1087"/>
      <c r="Q27" s="1088"/>
      <c r="R27" s="1089"/>
      <c r="S27" s="146"/>
      <c r="T27" s="1090"/>
      <c r="U27" s="1091"/>
      <c r="V27" s="1091"/>
      <c r="W27" s="1092"/>
      <c r="X27" s="1093"/>
    </row>
    <row r="28" spans="1:24" ht="18" customHeight="1" thickTop="1">
      <c r="A28" s="147"/>
      <c r="B28" s="148"/>
      <c r="C28" s="1094"/>
      <c r="D28" s="1094"/>
      <c r="E28" s="149"/>
      <c r="F28" s="150"/>
      <c r="G28" s="151">
        <f>ROUNDDOWN(SUM(G11:G27),0)</f>
        <v>0</v>
      </c>
      <c r="H28" s="152">
        <f>SUM(H11:H27)</f>
        <v>0</v>
      </c>
      <c r="I28" s="153"/>
      <c r="J28" s="152">
        <f>SUM(J11:J27)</f>
        <v>0</v>
      </c>
      <c r="K28" s="153"/>
      <c r="L28" s="152">
        <f>SUM(L11:L27)</f>
        <v>0</v>
      </c>
      <c r="M28" s="153"/>
      <c r="N28" s="154">
        <f>SUM(N11:N27)</f>
        <v>0</v>
      </c>
      <c r="O28" s="155">
        <f>SUM(O11:O27)</f>
        <v>0</v>
      </c>
      <c r="P28" s="1095">
        <f>SUM(P11:R27)</f>
        <v>0</v>
      </c>
      <c r="Q28" s="1096"/>
      <c r="R28" s="1096"/>
      <c r="S28" s="156"/>
      <c r="T28" s="1097"/>
      <c r="U28" s="1098"/>
      <c r="V28" s="1098"/>
      <c r="W28" s="1099"/>
      <c r="X28" s="1100"/>
    </row>
    <row r="29" spans="1:24" ht="18" customHeight="1">
      <c r="P29" s="157"/>
      <c r="Q29" s="2"/>
      <c r="R29" s="157" t="s">
        <v>77</v>
      </c>
      <c r="S29" s="157"/>
      <c r="T29" s="1101">
        <f>SUM(H28:L28,O28:R28)</f>
        <v>0</v>
      </c>
      <c r="U29" s="1102"/>
      <c r="V29" s="1102"/>
      <c r="W29" s="1102"/>
      <c r="X29" s="1103"/>
    </row>
    <row r="30" spans="1:24" ht="18" customHeight="1">
      <c r="P30" s="157"/>
      <c r="Q30" s="2"/>
      <c r="R30" s="157"/>
      <c r="S30" s="157"/>
      <c r="T30" s="158"/>
      <c r="U30" s="1"/>
      <c r="V30" s="1"/>
      <c r="W30" s="1"/>
      <c r="X30" s="1"/>
    </row>
    <row r="31" spans="1:24" ht="18" customHeight="1">
      <c r="A31" s="1104" t="s">
        <v>78</v>
      </c>
      <c r="B31" s="896"/>
      <c r="C31" s="896"/>
      <c r="D31" s="896"/>
      <c r="E31" s="896"/>
      <c r="F31" s="896"/>
      <c r="G31" s="896"/>
      <c r="H31" s="896"/>
      <c r="I31" s="896"/>
      <c r="J31" s="896"/>
      <c r="K31" s="896"/>
      <c r="L31" s="897"/>
    </row>
    <row r="32" spans="1:24" s="161" customFormat="1" ht="18" customHeight="1">
      <c r="A32" s="1105" t="s">
        <v>79</v>
      </c>
      <c r="B32" s="1106"/>
      <c r="C32" s="1106"/>
      <c r="D32" s="1107"/>
      <c r="E32" s="159" t="s">
        <v>80</v>
      </c>
      <c r="F32" s="160" t="s">
        <v>81</v>
      </c>
      <c r="G32" s="1105" t="s">
        <v>79</v>
      </c>
      <c r="H32" s="1106"/>
      <c r="I32" s="1108"/>
      <c r="J32" s="159" t="s">
        <v>80</v>
      </c>
      <c r="K32" s="1109" t="s">
        <v>81</v>
      </c>
      <c r="L32" s="1107"/>
    </row>
    <row r="33" spans="1:12" ht="18" customHeight="1">
      <c r="A33" s="1110">
        <v>1</v>
      </c>
      <c r="B33" s="1111"/>
      <c r="C33" s="1112"/>
      <c r="D33" s="1113"/>
      <c r="E33" s="162"/>
      <c r="F33" s="163">
        <f>E33*1070</f>
        <v>0</v>
      </c>
      <c r="G33" s="164">
        <v>4</v>
      </c>
      <c r="H33" s="1114"/>
      <c r="I33" s="1115"/>
      <c r="J33" s="165"/>
      <c r="K33" s="1116">
        <f>J33*1070</f>
        <v>0</v>
      </c>
      <c r="L33" s="1117"/>
    </row>
    <row r="34" spans="1:12" ht="18" customHeight="1">
      <c r="A34" s="1118">
        <v>2</v>
      </c>
      <c r="B34" s="1119"/>
      <c r="C34" s="1120"/>
      <c r="D34" s="1121"/>
      <c r="E34" s="166"/>
      <c r="F34" s="167">
        <f>E34*1070</f>
        <v>0</v>
      </c>
      <c r="G34" s="168">
        <v>5</v>
      </c>
      <c r="H34" s="1122"/>
      <c r="I34" s="1123"/>
      <c r="J34" s="169"/>
      <c r="K34" s="1124">
        <f>J34*1070</f>
        <v>0</v>
      </c>
      <c r="L34" s="1125"/>
    </row>
    <row r="35" spans="1:12" ht="18" customHeight="1">
      <c r="A35" s="1127">
        <v>3</v>
      </c>
      <c r="B35" s="1128"/>
      <c r="C35" s="1129"/>
      <c r="D35" s="1130"/>
      <c r="E35" s="170"/>
      <c r="F35" s="171">
        <f>E35*1070</f>
        <v>0</v>
      </c>
      <c r="G35" s="172">
        <v>6</v>
      </c>
      <c r="H35" s="1131"/>
      <c r="I35" s="1132"/>
      <c r="J35" s="173"/>
      <c r="K35" s="1133">
        <f>J35*1070</f>
        <v>0</v>
      </c>
      <c r="L35" s="1134"/>
    </row>
    <row r="36" spans="1:12" ht="18" customHeight="1"/>
    <row r="37" spans="1:12" ht="18" customHeight="1">
      <c r="A37" s="174" t="s">
        <v>82</v>
      </c>
    </row>
    <row r="38" spans="1:12">
      <c r="A38" s="1135" t="s">
        <v>154</v>
      </c>
      <c r="B38" s="1135"/>
      <c r="C38" s="1135"/>
      <c r="D38" s="1135"/>
      <c r="E38" s="1135"/>
      <c r="F38" s="1135"/>
    </row>
    <row r="39" spans="1:12">
      <c r="A39" s="13"/>
    </row>
    <row r="40" spans="1:12">
      <c r="A40" s="13"/>
    </row>
    <row r="41" spans="1:12">
      <c r="A41" s="13"/>
    </row>
    <row r="42" spans="1:12">
      <c r="A42" s="13"/>
    </row>
    <row r="43" spans="1:12">
      <c r="A43" s="13"/>
    </row>
    <row r="44" spans="1:12">
      <c r="A44" s="13"/>
    </row>
    <row r="45" spans="1:12">
      <c r="A45" s="13"/>
    </row>
    <row r="46" spans="1:12">
      <c r="A46" s="13"/>
    </row>
    <row r="47" spans="1:12">
      <c r="A47" s="13"/>
    </row>
    <row r="48" spans="1:12">
      <c r="A48" s="13"/>
    </row>
    <row r="49" spans="1:17">
      <c r="A49" s="13"/>
    </row>
    <row r="50" spans="1:17">
      <c r="A50" s="13"/>
    </row>
    <row r="51" spans="1:17">
      <c r="A51" s="13"/>
    </row>
    <row r="52" spans="1:17">
      <c r="A52" s="13"/>
    </row>
    <row r="53" spans="1:17">
      <c r="A53" s="13"/>
    </row>
    <row r="54" spans="1:17">
      <c r="A54" s="13"/>
    </row>
    <row r="55" spans="1:17">
      <c r="A55" s="13"/>
    </row>
    <row r="56" spans="1:17">
      <c r="A56" s="13"/>
    </row>
    <row r="57" spans="1:17">
      <c r="A57" s="13"/>
    </row>
    <row r="58" spans="1:17">
      <c r="A58" s="13"/>
    </row>
    <row r="59" spans="1:17">
      <c r="A59" s="13"/>
    </row>
    <row r="60" spans="1:17">
      <c r="A60" s="13"/>
    </row>
    <row r="61" spans="1:17">
      <c r="A61" s="13"/>
    </row>
    <row r="62" spans="1:17">
      <c r="A62" s="13"/>
    </row>
    <row r="63" spans="1:17">
      <c r="I63" s="1126"/>
      <c r="J63" s="1126"/>
      <c r="K63" s="1126"/>
    </row>
    <row r="64" spans="1:17">
      <c r="I64" s="1126"/>
      <c r="J64" s="1126"/>
      <c r="K64" s="1126"/>
      <c r="L64" s="1126"/>
      <c r="M64" s="1126"/>
      <c r="N64" s="1126"/>
      <c r="O64" s="1126"/>
      <c r="P64" s="1126"/>
      <c r="Q64" s="1126"/>
    </row>
    <row r="65" spans="9:17">
      <c r="I65" s="1126"/>
      <c r="J65" s="1126"/>
      <c r="K65" s="1126"/>
      <c r="L65" s="1126"/>
      <c r="M65" s="1126"/>
      <c r="N65" s="1126"/>
      <c r="O65" s="1126"/>
      <c r="P65" s="1126"/>
      <c r="Q65" s="1126"/>
    </row>
    <row r="66" spans="9:17">
      <c r="I66" s="1126"/>
      <c r="J66" s="1126"/>
      <c r="K66" s="1126"/>
      <c r="L66" s="1126"/>
      <c r="M66" s="1126"/>
      <c r="N66" s="1126"/>
      <c r="O66" s="1126"/>
      <c r="P66" s="1126"/>
      <c r="Q66" s="1126"/>
    </row>
    <row r="67" spans="9:17">
      <c r="I67" s="1126"/>
      <c r="J67" s="1126"/>
      <c r="K67" s="1126"/>
      <c r="L67" s="1126"/>
      <c r="M67" s="1126"/>
      <c r="N67" s="1126"/>
      <c r="O67" s="1126"/>
      <c r="P67" s="1126"/>
      <c r="Q67" s="1126"/>
    </row>
    <row r="68" spans="9:17">
      <c r="I68" s="1126"/>
      <c r="J68" s="1126"/>
      <c r="K68" s="1126"/>
      <c r="L68" s="1126"/>
      <c r="M68" s="1126"/>
      <c r="N68" s="1126"/>
      <c r="O68" s="1126"/>
      <c r="P68" s="1126"/>
      <c r="Q68" s="1126"/>
    </row>
  </sheetData>
  <mergeCells count="108">
    <mergeCell ref="A34:B34"/>
    <mergeCell ref="C34:D34"/>
    <mergeCell ref="H34:I34"/>
    <mergeCell ref="K34:L34"/>
    <mergeCell ref="I65:Q65"/>
    <mergeCell ref="I66:Q66"/>
    <mergeCell ref="I67:Q67"/>
    <mergeCell ref="I68:Q68"/>
    <mergeCell ref="A35:B35"/>
    <mergeCell ref="C35:D35"/>
    <mergeCell ref="H35:I35"/>
    <mergeCell ref="K35:L35"/>
    <mergeCell ref="I63:K63"/>
    <mergeCell ref="I64:Q64"/>
    <mergeCell ref="A38:F38"/>
    <mergeCell ref="C28:D28"/>
    <mergeCell ref="P28:R28"/>
    <mergeCell ref="T28:X28"/>
    <mergeCell ref="T29:X29"/>
    <mergeCell ref="A31:L31"/>
    <mergeCell ref="A32:D32"/>
    <mergeCell ref="G32:I32"/>
    <mergeCell ref="K32:L32"/>
    <mergeCell ref="A33:B33"/>
    <mergeCell ref="C33:D33"/>
    <mergeCell ref="H33:I33"/>
    <mergeCell ref="K33:L33"/>
    <mergeCell ref="C25:D25"/>
    <mergeCell ref="P25:R25"/>
    <mergeCell ref="T25:X25"/>
    <mergeCell ref="C26:D26"/>
    <mergeCell ref="P26:R26"/>
    <mergeCell ref="T26:X26"/>
    <mergeCell ref="C27:D27"/>
    <mergeCell ref="P27:R27"/>
    <mergeCell ref="T27:X27"/>
    <mergeCell ref="C22:D22"/>
    <mergeCell ref="P22:R22"/>
    <mergeCell ref="T22:X22"/>
    <mergeCell ref="C23:D23"/>
    <mergeCell ref="P23:R23"/>
    <mergeCell ref="T23:X23"/>
    <mergeCell ref="C24:D24"/>
    <mergeCell ref="P24:R24"/>
    <mergeCell ref="T24:X24"/>
    <mergeCell ref="C19:D19"/>
    <mergeCell ref="P19:R19"/>
    <mergeCell ref="T19:X19"/>
    <mergeCell ref="C20:D20"/>
    <mergeCell ref="P20:R20"/>
    <mergeCell ref="T20:X20"/>
    <mergeCell ref="C21:D21"/>
    <mergeCell ref="P21:R21"/>
    <mergeCell ref="T21:X21"/>
    <mergeCell ref="C16:D16"/>
    <mergeCell ref="P16:R16"/>
    <mergeCell ref="T16:X16"/>
    <mergeCell ref="C17:D17"/>
    <mergeCell ref="P17:R17"/>
    <mergeCell ref="T17:X17"/>
    <mergeCell ref="C18:D18"/>
    <mergeCell ref="P18:R18"/>
    <mergeCell ref="T18:X18"/>
    <mergeCell ref="C13:D13"/>
    <mergeCell ref="P13:R13"/>
    <mergeCell ref="T13:X13"/>
    <mergeCell ref="C14:D14"/>
    <mergeCell ref="P14:R14"/>
    <mergeCell ref="T14:X14"/>
    <mergeCell ref="C15:D15"/>
    <mergeCell ref="P15:R15"/>
    <mergeCell ref="T15:X15"/>
    <mergeCell ref="T9:X10"/>
    <mergeCell ref="C11:D11"/>
    <mergeCell ref="P11:R11"/>
    <mergeCell ref="T11:X11"/>
    <mergeCell ref="G9:G10"/>
    <mergeCell ref="H9:H10"/>
    <mergeCell ref="C12:D12"/>
    <mergeCell ref="P12:R12"/>
    <mergeCell ref="T12:X12"/>
    <mergeCell ref="L9:L10"/>
    <mergeCell ref="A9:A10"/>
    <mergeCell ref="B9:B10"/>
    <mergeCell ref="C9:D10"/>
    <mergeCell ref="E9:E10"/>
    <mergeCell ref="F9:F10"/>
    <mergeCell ref="I9:I10"/>
    <mergeCell ref="J9:J10"/>
    <mergeCell ref="K9:K10"/>
    <mergeCell ref="Q5:S5"/>
    <mergeCell ref="M9:M10"/>
    <mergeCell ref="N9:O9"/>
    <mergeCell ref="P9:R10"/>
    <mergeCell ref="S9:S10"/>
    <mergeCell ref="A2:B2"/>
    <mergeCell ref="Q2:S2"/>
    <mergeCell ref="Q3:S3"/>
    <mergeCell ref="A4:O4"/>
    <mergeCell ref="Q4:S4"/>
    <mergeCell ref="U4:X4"/>
    <mergeCell ref="A8:D8"/>
    <mergeCell ref="E8:X8"/>
    <mergeCell ref="U5:X5"/>
    <mergeCell ref="U6:X6"/>
    <mergeCell ref="E2:H2"/>
    <mergeCell ref="T2:X2"/>
    <mergeCell ref="N2:P2"/>
  </mergeCells>
  <phoneticPr fontId="1"/>
  <conditionalFormatting sqref="J11:J27">
    <cfRule type="expression" dxfId="2" priority="3" stopIfTrue="1">
      <formula>FIND("○",$T$6)</formula>
    </cfRule>
  </conditionalFormatting>
  <conditionalFormatting sqref="N11:N27">
    <cfRule type="expression" dxfId="1" priority="2" stopIfTrue="1">
      <formula>FIND("○",$T$6)</formula>
    </cfRule>
  </conditionalFormatting>
  <conditionalFormatting sqref="P11:P27">
    <cfRule type="expression" dxfId="0" priority="1" stopIfTrue="1">
      <formula>FIND("○",$T$6)</formula>
    </cfRule>
  </conditionalFormatting>
  <dataValidations count="4">
    <dataValidation type="list" showInputMessage="1" showErrorMessage="1" sqref="P4:P5">
      <formula1>"　　,○"</formula1>
    </dataValidation>
    <dataValidation type="list" allowBlank="1" showInputMessage="1" sqref="T5 T6 T4">
      <formula1>"○"</formula1>
    </dataValidation>
    <dataValidation type="list" allowBlank="1" showInputMessage="1" sqref="T2:X2">
      <formula1>"事前打合せ,WS,本公演"</formula1>
    </dataValidation>
    <dataValidation type="list" allowBlank="1" showInputMessage="1" sqref="Q2:S2 N2">
      <formula1>"移動, 運搬"</formula1>
    </dataValidation>
  </dataValidations>
  <pageMargins left="0.7" right="0.7" top="0.75" bottom="0.75" header="0.3" footer="0.3"/>
  <pageSetup paperSize="9"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V39"/>
  <sheetViews>
    <sheetView showGridLines="0" topLeftCell="A16" zoomScale="75" zoomScaleNormal="75" zoomScaleSheetLayoutView="55" zoomScalePageLayoutView="80" workbookViewId="0">
      <selection activeCell="X38" sqref="X38"/>
    </sheetView>
  </sheetViews>
  <sheetFormatPr defaultColWidth="3.7109375" defaultRowHeight="22.5" customHeight="1"/>
  <cols>
    <col min="1" max="1" width="26.140625" style="2" customWidth="1"/>
    <col min="2" max="2" width="10" style="316" customWidth="1"/>
    <col min="3" max="3" width="5.7109375" style="316" bestFit="1" customWidth="1"/>
    <col min="4" max="4" width="16.5703125" style="316" customWidth="1"/>
    <col min="5" max="5" width="10.85546875" style="2" customWidth="1"/>
    <col min="6" max="6" width="5.28515625" style="2" customWidth="1"/>
    <col min="7" max="7" width="16.140625" style="2" customWidth="1"/>
    <col min="8" max="8" width="8.28515625" style="316" customWidth="1"/>
    <col min="9" max="9" width="4.28515625" style="316" customWidth="1"/>
    <col min="10" max="10" width="12.28515625" style="316" customWidth="1"/>
    <col min="11" max="11" width="6.140625" style="316" customWidth="1"/>
    <col min="12" max="12" width="19.42578125" style="316" customWidth="1"/>
    <col min="13" max="13" width="10.42578125" style="2" customWidth="1"/>
    <col min="14" max="14" width="5.28515625" style="2" customWidth="1"/>
    <col min="15" max="15" width="22.42578125" style="2" customWidth="1"/>
    <col min="16" max="16" width="10.5703125" style="2" customWidth="1"/>
    <col min="17" max="17" width="5.28515625" style="2" customWidth="1"/>
    <col min="18" max="18" width="21" style="2" customWidth="1"/>
    <col min="19" max="19" width="23.140625" style="2" customWidth="1"/>
    <col min="20" max="20" width="3.7109375" style="2"/>
    <col min="21" max="21" width="10.5703125" style="2" customWidth="1"/>
    <col min="22" max="22" width="22.28515625" style="2" customWidth="1"/>
    <col min="23" max="256" width="3.7109375" style="2"/>
    <col min="257" max="275" width="5.28515625" style="2" customWidth="1"/>
    <col min="276" max="512" width="3.7109375" style="2"/>
    <col min="513" max="531" width="5.28515625" style="2" customWidth="1"/>
    <col min="532" max="768" width="3.7109375" style="2"/>
    <col min="769" max="787" width="5.28515625" style="2" customWidth="1"/>
    <col min="788" max="1024" width="3.7109375" style="2"/>
    <col min="1025" max="1043" width="5.28515625" style="2" customWidth="1"/>
    <col min="1044" max="1280" width="3.7109375" style="2"/>
    <col min="1281" max="1299" width="5.28515625" style="2" customWidth="1"/>
    <col min="1300" max="1536" width="3.7109375" style="2"/>
    <col min="1537" max="1555" width="5.28515625" style="2" customWidth="1"/>
    <col min="1556" max="1792" width="3.7109375" style="2"/>
    <col min="1793" max="1811" width="5.28515625" style="2" customWidth="1"/>
    <col min="1812" max="2048" width="3.7109375" style="2"/>
    <col min="2049" max="2067" width="5.28515625" style="2" customWidth="1"/>
    <col min="2068" max="2304" width="3.7109375" style="2"/>
    <col min="2305" max="2323" width="5.28515625" style="2" customWidth="1"/>
    <col min="2324" max="2560" width="3.7109375" style="2"/>
    <col min="2561" max="2579" width="5.28515625" style="2" customWidth="1"/>
    <col min="2580" max="2816" width="3.7109375" style="2"/>
    <col min="2817" max="2835" width="5.28515625" style="2" customWidth="1"/>
    <col min="2836" max="3072" width="3.7109375" style="2"/>
    <col min="3073" max="3091" width="5.28515625" style="2" customWidth="1"/>
    <col min="3092" max="3328" width="3.7109375" style="2"/>
    <col min="3329" max="3347" width="5.28515625" style="2" customWidth="1"/>
    <col min="3348" max="3584" width="3.7109375" style="2"/>
    <col min="3585" max="3603" width="5.28515625" style="2" customWidth="1"/>
    <col min="3604" max="3840" width="3.7109375" style="2"/>
    <col min="3841" max="3859" width="5.28515625" style="2" customWidth="1"/>
    <col min="3860" max="4096" width="3.7109375" style="2"/>
    <col min="4097" max="4115" width="5.28515625" style="2" customWidth="1"/>
    <col min="4116" max="4352" width="3.7109375" style="2"/>
    <col min="4353" max="4371" width="5.28515625" style="2" customWidth="1"/>
    <col min="4372" max="4608" width="3.7109375" style="2"/>
    <col min="4609" max="4627" width="5.28515625" style="2" customWidth="1"/>
    <col min="4628" max="4864" width="3.7109375" style="2"/>
    <col min="4865" max="4883" width="5.28515625" style="2" customWidth="1"/>
    <col min="4884" max="5120" width="3.7109375" style="2"/>
    <col min="5121" max="5139" width="5.28515625" style="2" customWidth="1"/>
    <col min="5140" max="5376" width="3.7109375" style="2"/>
    <col min="5377" max="5395" width="5.28515625" style="2" customWidth="1"/>
    <col min="5396" max="5632" width="3.7109375" style="2"/>
    <col min="5633" max="5651" width="5.28515625" style="2" customWidth="1"/>
    <col min="5652" max="5888" width="3.7109375" style="2"/>
    <col min="5889" max="5907" width="5.28515625" style="2" customWidth="1"/>
    <col min="5908" max="6144" width="3.7109375" style="2"/>
    <col min="6145" max="6163" width="5.28515625" style="2" customWidth="1"/>
    <col min="6164" max="6400" width="3.7109375" style="2"/>
    <col min="6401" max="6419" width="5.28515625" style="2" customWidth="1"/>
    <col min="6420" max="6656" width="3.7109375" style="2"/>
    <col min="6657" max="6675" width="5.28515625" style="2" customWidth="1"/>
    <col min="6676" max="6912" width="3.7109375" style="2"/>
    <col min="6913" max="6931" width="5.28515625" style="2" customWidth="1"/>
    <col min="6932" max="7168" width="3.7109375" style="2"/>
    <col min="7169" max="7187" width="5.28515625" style="2" customWidth="1"/>
    <col min="7188" max="7424" width="3.7109375" style="2"/>
    <col min="7425" max="7443" width="5.28515625" style="2" customWidth="1"/>
    <col min="7444" max="7680" width="3.7109375" style="2"/>
    <col min="7681" max="7699" width="5.28515625" style="2" customWidth="1"/>
    <col min="7700" max="7936" width="3.7109375" style="2"/>
    <col min="7937" max="7955" width="5.28515625" style="2" customWidth="1"/>
    <col min="7956" max="8192" width="3.7109375" style="2"/>
    <col min="8193" max="8211" width="5.28515625" style="2" customWidth="1"/>
    <col min="8212" max="8448" width="3.7109375" style="2"/>
    <col min="8449" max="8467" width="5.28515625" style="2" customWidth="1"/>
    <col min="8468" max="8704" width="3.7109375" style="2"/>
    <col min="8705" max="8723" width="5.28515625" style="2" customWidth="1"/>
    <col min="8724" max="8960" width="3.7109375" style="2"/>
    <col min="8961" max="8979" width="5.28515625" style="2" customWidth="1"/>
    <col min="8980" max="9216" width="3.7109375" style="2"/>
    <col min="9217" max="9235" width="5.28515625" style="2" customWidth="1"/>
    <col min="9236" max="9472" width="3.7109375" style="2"/>
    <col min="9473" max="9491" width="5.28515625" style="2" customWidth="1"/>
    <col min="9492" max="9728" width="3.7109375" style="2"/>
    <col min="9729" max="9747" width="5.28515625" style="2" customWidth="1"/>
    <col min="9748" max="9984" width="3.7109375" style="2"/>
    <col min="9985" max="10003" width="5.28515625" style="2" customWidth="1"/>
    <col min="10004" max="10240" width="3.7109375" style="2"/>
    <col min="10241" max="10259" width="5.28515625" style="2" customWidth="1"/>
    <col min="10260" max="10496" width="3.7109375" style="2"/>
    <col min="10497" max="10515" width="5.28515625" style="2" customWidth="1"/>
    <col min="10516" max="10752" width="3.7109375" style="2"/>
    <col min="10753" max="10771" width="5.28515625" style="2" customWidth="1"/>
    <col min="10772" max="11008" width="3.7109375" style="2"/>
    <col min="11009" max="11027" width="5.28515625" style="2" customWidth="1"/>
    <col min="11028" max="11264" width="3.7109375" style="2"/>
    <col min="11265" max="11283" width="5.28515625" style="2" customWidth="1"/>
    <col min="11284" max="11520" width="3.7109375" style="2"/>
    <col min="11521" max="11539" width="5.28515625" style="2" customWidth="1"/>
    <col min="11540" max="11776" width="3.7109375" style="2"/>
    <col min="11777" max="11795" width="5.28515625" style="2" customWidth="1"/>
    <col min="11796" max="12032" width="3.7109375" style="2"/>
    <col min="12033" max="12051" width="5.28515625" style="2" customWidth="1"/>
    <col min="12052" max="12288" width="3.7109375" style="2"/>
    <col min="12289" max="12307" width="5.28515625" style="2" customWidth="1"/>
    <col min="12308" max="12544" width="3.7109375" style="2"/>
    <col min="12545" max="12563" width="5.28515625" style="2" customWidth="1"/>
    <col min="12564" max="12800" width="3.7109375" style="2"/>
    <col min="12801" max="12819" width="5.28515625" style="2" customWidth="1"/>
    <col min="12820" max="13056" width="3.7109375" style="2"/>
    <col min="13057" max="13075" width="5.28515625" style="2" customWidth="1"/>
    <col min="13076" max="13312" width="3.7109375" style="2"/>
    <col min="13313" max="13331" width="5.28515625" style="2" customWidth="1"/>
    <col min="13332" max="13568" width="3.7109375" style="2"/>
    <col min="13569" max="13587" width="5.28515625" style="2" customWidth="1"/>
    <col min="13588" max="13824" width="3.7109375" style="2"/>
    <col min="13825" max="13843" width="5.28515625" style="2" customWidth="1"/>
    <col min="13844" max="14080" width="3.7109375" style="2"/>
    <col min="14081" max="14099" width="5.28515625" style="2" customWidth="1"/>
    <col min="14100" max="14336" width="3.7109375" style="2"/>
    <col min="14337" max="14355" width="5.28515625" style="2" customWidth="1"/>
    <col min="14356" max="14592" width="3.7109375" style="2"/>
    <col min="14593" max="14611" width="5.28515625" style="2" customWidth="1"/>
    <col min="14612" max="14848" width="3.7109375" style="2"/>
    <col min="14849" max="14867" width="5.28515625" style="2" customWidth="1"/>
    <col min="14868" max="15104" width="3.7109375" style="2"/>
    <col min="15105" max="15123" width="5.28515625" style="2" customWidth="1"/>
    <col min="15124" max="15360" width="3.7109375" style="2"/>
    <col min="15361" max="15379" width="5.28515625" style="2" customWidth="1"/>
    <col min="15380" max="15616" width="3.7109375" style="2"/>
    <col min="15617" max="15635" width="5.28515625" style="2" customWidth="1"/>
    <col min="15636" max="15872" width="3.7109375" style="2"/>
    <col min="15873" max="15891" width="5.28515625" style="2" customWidth="1"/>
    <col min="15892" max="16128" width="3.7109375" style="2"/>
    <col min="16129" max="16147" width="5.28515625" style="2" customWidth="1"/>
    <col min="16148" max="16384" width="3.7109375" style="2"/>
  </cols>
  <sheetData>
    <row r="1" spans="1:19" ht="22.5" customHeight="1">
      <c r="A1" s="337" t="s">
        <v>177</v>
      </c>
    </row>
    <row r="2" spans="1:19" ht="22.5" customHeight="1">
      <c r="A2" s="916" t="s">
        <v>235</v>
      </c>
      <c r="B2" s="916"/>
      <c r="C2" s="916"/>
      <c r="D2" s="916"/>
      <c r="E2" s="916"/>
      <c r="F2" s="916"/>
      <c r="G2" s="916"/>
      <c r="H2" s="916"/>
      <c r="I2" s="916"/>
      <c r="J2" s="916"/>
      <c r="K2" s="916"/>
      <c r="L2" s="916"/>
      <c r="M2" s="916"/>
      <c r="N2" s="916"/>
      <c r="O2" s="916"/>
      <c r="P2" s="404"/>
      <c r="Q2" s="404"/>
      <c r="R2" s="404"/>
      <c r="S2" s="404"/>
    </row>
    <row r="3" spans="1:19" ht="22.5" customHeight="1">
      <c r="A3" s="916"/>
      <c r="B3" s="916"/>
      <c r="C3" s="916"/>
      <c r="D3" s="916"/>
      <c r="E3" s="916"/>
      <c r="F3" s="916"/>
      <c r="G3" s="916"/>
      <c r="H3" s="916"/>
      <c r="I3" s="916"/>
      <c r="J3" s="916"/>
      <c r="K3" s="916"/>
      <c r="L3" s="916"/>
      <c r="M3" s="916"/>
      <c r="N3" s="916"/>
      <c r="O3" s="916"/>
      <c r="P3" s="404"/>
      <c r="Q3" s="404"/>
      <c r="R3" s="404"/>
      <c r="S3" s="404"/>
    </row>
    <row r="4" spans="1:19" s="23" customFormat="1" ht="22.5" customHeight="1">
      <c r="A4" s="916"/>
      <c r="B4" s="916"/>
      <c r="C4" s="916"/>
      <c r="D4" s="916"/>
      <c r="E4" s="916"/>
      <c r="F4" s="916"/>
      <c r="G4" s="916"/>
      <c r="H4" s="916"/>
      <c r="I4" s="916"/>
      <c r="J4" s="916"/>
      <c r="K4" s="916"/>
      <c r="L4" s="916"/>
      <c r="M4" s="916"/>
      <c r="N4" s="916"/>
      <c r="O4" s="916"/>
      <c r="P4" s="1168" t="s">
        <v>263</v>
      </c>
      <c r="Q4" s="1168"/>
      <c r="R4" s="1168"/>
      <c r="S4" s="1168"/>
    </row>
    <row r="5" spans="1:19" s="23" customFormat="1" ht="22.5" customHeight="1">
      <c r="A5" s="118"/>
      <c r="B5" s="318"/>
      <c r="C5" s="318"/>
      <c r="D5" s="317"/>
      <c r="F5" s="1"/>
      <c r="G5" s="1"/>
      <c r="H5" s="318"/>
      <c r="I5" s="318"/>
      <c r="J5" s="318"/>
      <c r="K5" s="318"/>
      <c r="L5" s="317"/>
      <c r="N5" s="118"/>
      <c r="O5" s="118"/>
      <c r="P5" s="1"/>
      <c r="Q5" s="118"/>
      <c r="R5" s="118"/>
      <c r="S5" s="118"/>
    </row>
    <row r="6" spans="1:19" ht="22.5" customHeight="1">
      <c r="A6" s="13"/>
      <c r="D6" s="320"/>
      <c r="E6" s="313"/>
      <c r="F6" s="13"/>
      <c r="G6" s="13"/>
      <c r="L6" s="320"/>
      <c r="M6" s="313"/>
      <c r="N6" s="313"/>
      <c r="O6" s="313"/>
      <c r="P6" s="1152" t="s">
        <v>262</v>
      </c>
      <c r="Q6" s="1153"/>
      <c r="R6" s="1153"/>
      <c r="S6" s="1153"/>
    </row>
    <row r="7" spans="1:19" ht="22.5" customHeight="1">
      <c r="A7" s="13"/>
      <c r="B7" s="1177" t="s">
        <v>264</v>
      </c>
      <c r="C7" s="1177"/>
      <c r="D7" s="1177"/>
      <c r="E7" s="1177"/>
      <c r="F7" s="1177"/>
      <c r="G7" s="1177"/>
      <c r="H7" s="1177"/>
      <c r="I7" s="1177"/>
      <c r="J7" s="1177"/>
      <c r="K7" s="1177"/>
      <c r="L7" s="1177"/>
      <c r="M7" s="316"/>
      <c r="N7" s="316"/>
      <c r="O7" s="316"/>
      <c r="P7" s="1153"/>
      <c r="Q7" s="1153"/>
      <c r="R7" s="1153"/>
      <c r="S7" s="1153"/>
    </row>
    <row r="8" spans="1:19" ht="22.5" customHeight="1">
      <c r="A8" s="13"/>
      <c r="B8" s="1177"/>
      <c r="C8" s="1177"/>
      <c r="D8" s="1177"/>
      <c r="E8" s="1177"/>
      <c r="F8" s="1177"/>
      <c r="G8" s="1177"/>
      <c r="H8" s="1177"/>
      <c r="I8" s="1177"/>
      <c r="J8" s="1177"/>
      <c r="K8" s="1177"/>
      <c r="L8" s="1177"/>
      <c r="M8" s="316"/>
      <c r="N8" s="316"/>
      <c r="O8" s="316"/>
      <c r="P8" s="1153"/>
      <c r="Q8" s="1153"/>
      <c r="R8" s="1153"/>
      <c r="S8" s="1153"/>
    </row>
    <row r="9" spans="1:19" ht="22.5" customHeight="1">
      <c r="A9" s="13"/>
      <c r="B9" s="1177"/>
      <c r="C9" s="1177"/>
      <c r="D9" s="1177"/>
      <c r="E9" s="1177"/>
      <c r="F9" s="1177"/>
      <c r="G9" s="1177"/>
      <c r="H9" s="1177"/>
      <c r="I9" s="1177"/>
      <c r="J9" s="1177"/>
      <c r="K9" s="1177"/>
      <c r="L9" s="1177"/>
      <c r="M9" s="316"/>
      <c r="N9" s="316"/>
      <c r="O9" s="316"/>
      <c r="P9" s="1152" t="s">
        <v>255</v>
      </c>
      <c r="Q9" s="1153"/>
      <c r="R9" s="1153"/>
      <c r="S9" s="1153"/>
    </row>
    <row r="10" spans="1:19" ht="22.5" customHeight="1">
      <c r="A10" s="314"/>
      <c r="B10" s="1177"/>
      <c r="C10" s="1177"/>
      <c r="D10" s="1177"/>
      <c r="E10" s="1177"/>
      <c r="F10" s="1177"/>
      <c r="G10" s="1177"/>
      <c r="H10" s="1177"/>
      <c r="I10" s="1177"/>
      <c r="J10" s="1177"/>
      <c r="K10" s="1177"/>
      <c r="L10" s="1177"/>
      <c r="M10" s="314"/>
      <c r="N10" s="314"/>
      <c r="O10" s="314"/>
      <c r="P10" s="1153"/>
      <c r="Q10" s="1153"/>
      <c r="R10" s="1153"/>
      <c r="S10" s="1153"/>
    </row>
    <row r="11" spans="1:19" ht="22.5" customHeight="1">
      <c r="B11" s="345"/>
      <c r="C11" s="345"/>
      <c r="D11" s="345"/>
      <c r="E11" s="345"/>
      <c r="F11" s="345"/>
      <c r="G11" s="345"/>
      <c r="H11" s="345"/>
      <c r="I11" s="345"/>
      <c r="J11" s="345"/>
      <c r="K11" s="345"/>
      <c r="L11" s="345"/>
      <c r="M11" s="345"/>
      <c r="N11" s="345"/>
      <c r="O11" s="345"/>
      <c r="P11" s="1152" t="s">
        <v>256</v>
      </c>
      <c r="Q11" s="1153"/>
      <c r="R11" s="1153"/>
      <c r="S11" s="1150" t="s">
        <v>172</v>
      </c>
    </row>
    <row r="12" spans="1:19" ht="22.5" customHeight="1" thickBot="1">
      <c r="B12" s="2"/>
      <c r="C12" s="2"/>
      <c r="D12" s="2"/>
      <c r="G12" s="1167" t="s">
        <v>257</v>
      </c>
      <c r="H12" s="1167"/>
      <c r="I12" s="1191">
        <f>S36</f>
        <v>0</v>
      </c>
      <c r="J12" s="1191"/>
      <c r="K12" s="1191"/>
      <c r="L12" s="1191"/>
      <c r="P12" s="1153"/>
      <c r="Q12" s="1153"/>
      <c r="R12" s="1153"/>
      <c r="S12" s="1151"/>
    </row>
    <row r="13" spans="1:19" ht="22.5" customHeight="1">
      <c r="A13" s="2" t="s">
        <v>149</v>
      </c>
      <c r="B13" s="321"/>
      <c r="C13" s="321"/>
      <c r="E13" s="1"/>
      <c r="H13" s="321"/>
      <c r="I13" s="321"/>
      <c r="J13" s="346"/>
      <c r="K13" s="321"/>
      <c r="M13" s="1"/>
      <c r="P13" s="1"/>
    </row>
    <row r="14" spans="1:19" ht="22.5" customHeight="1">
      <c r="A14" s="1195" t="s">
        <v>150</v>
      </c>
      <c r="B14" s="1183" t="s">
        <v>171</v>
      </c>
      <c r="C14" s="1184"/>
      <c r="D14" s="1185"/>
      <c r="E14" s="1183" t="s">
        <v>236</v>
      </c>
      <c r="F14" s="1184"/>
      <c r="G14" s="1185"/>
      <c r="H14" s="1192" t="s">
        <v>151</v>
      </c>
      <c r="I14" s="1193"/>
      <c r="J14" s="1193"/>
      <c r="K14" s="1193"/>
      <c r="L14" s="1194"/>
      <c r="M14" s="1154" t="s">
        <v>237</v>
      </c>
      <c r="N14" s="1154"/>
      <c r="O14" s="1155"/>
      <c r="P14" s="1154" t="s">
        <v>238</v>
      </c>
      <c r="Q14" s="1154"/>
      <c r="R14" s="1155"/>
      <c r="S14" s="1169" t="s">
        <v>167</v>
      </c>
    </row>
    <row r="15" spans="1:19" ht="22.5" customHeight="1">
      <c r="A15" s="1196"/>
      <c r="B15" s="1178" t="s">
        <v>169</v>
      </c>
      <c r="C15" s="1179"/>
      <c r="D15" s="1188" t="s">
        <v>4</v>
      </c>
      <c r="E15" s="1158">
        <v>1100</v>
      </c>
      <c r="F15" s="1158"/>
      <c r="G15" s="1156" t="s">
        <v>4</v>
      </c>
      <c r="H15" s="1160" t="s">
        <v>5</v>
      </c>
      <c r="I15" s="1161"/>
      <c r="J15" s="1161" t="s">
        <v>152</v>
      </c>
      <c r="K15" s="1161"/>
      <c r="L15" s="1156" t="s">
        <v>4</v>
      </c>
      <c r="M15" s="1158">
        <v>1100</v>
      </c>
      <c r="N15" s="1158"/>
      <c r="O15" s="1156" t="s">
        <v>4</v>
      </c>
      <c r="P15" s="1158">
        <v>1100</v>
      </c>
      <c r="Q15" s="1158"/>
      <c r="R15" s="1156" t="s">
        <v>4</v>
      </c>
      <c r="S15" s="1170"/>
    </row>
    <row r="16" spans="1:19" ht="22.5" customHeight="1">
      <c r="A16" s="1196"/>
      <c r="B16" s="1180"/>
      <c r="C16" s="1181"/>
      <c r="D16" s="1189"/>
      <c r="E16" s="1158"/>
      <c r="F16" s="1158"/>
      <c r="G16" s="1156"/>
      <c r="H16" s="1162">
        <v>35650</v>
      </c>
      <c r="I16" s="1163"/>
      <c r="J16" s="1164">
        <v>5200</v>
      </c>
      <c r="K16" s="1164"/>
      <c r="L16" s="1156"/>
      <c r="M16" s="1158"/>
      <c r="N16" s="1158"/>
      <c r="O16" s="1156"/>
      <c r="P16" s="1158"/>
      <c r="Q16" s="1158"/>
      <c r="R16" s="1156"/>
      <c r="S16" s="1170"/>
    </row>
    <row r="17" spans="1:19" ht="22.5" customHeight="1">
      <c r="A17" s="1197"/>
      <c r="B17" s="1186">
        <v>1500</v>
      </c>
      <c r="C17" s="1187"/>
      <c r="D17" s="1190"/>
      <c r="E17" s="1159"/>
      <c r="F17" s="1159"/>
      <c r="G17" s="1157"/>
      <c r="H17" s="1165" t="s">
        <v>153</v>
      </c>
      <c r="I17" s="1166"/>
      <c r="J17" s="1182" t="s">
        <v>170</v>
      </c>
      <c r="K17" s="1182"/>
      <c r="L17" s="1157"/>
      <c r="M17" s="1159"/>
      <c r="N17" s="1159"/>
      <c r="O17" s="1157"/>
      <c r="P17" s="1159"/>
      <c r="Q17" s="1159"/>
      <c r="R17" s="1157"/>
      <c r="S17" s="1171"/>
    </row>
    <row r="18" spans="1:19" ht="22.5" customHeight="1">
      <c r="A18" s="575"/>
      <c r="B18" s="355"/>
      <c r="C18" s="351" t="s">
        <v>168</v>
      </c>
      <c r="D18" s="356">
        <f>$B$17*B18</f>
        <v>0</v>
      </c>
      <c r="E18" s="352"/>
      <c r="F18" s="352" t="s">
        <v>84</v>
      </c>
      <c r="G18" s="356">
        <f>(E18*$E$15)</f>
        <v>0</v>
      </c>
      <c r="H18" s="1175"/>
      <c r="I18" s="1176"/>
      <c r="J18" s="353"/>
      <c r="K18" s="354" t="s">
        <v>168</v>
      </c>
      <c r="L18" s="356">
        <f>(H18*$H$16)+(J18*$J$16)</f>
        <v>0</v>
      </c>
      <c r="M18" s="352"/>
      <c r="N18" s="352" t="s">
        <v>84</v>
      </c>
      <c r="O18" s="356">
        <f>(M18*$M$15)</f>
        <v>0</v>
      </c>
      <c r="P18" s="352"/>
      <c r="Q18" s="352" t="s">
        <v>84</v>
      </c>
      <c r="R18" s="356">
        <f>(P18*$P$15)</f>
        <v>0</v>
      </c>
      <c r="S18" s="449">
        <f>SUM(D18,G18,L18,O18,R18)</f>
        <v>0</v>
      </c>
    </row>
    <row r="19" spans="1:19" ht="22.5" customHeight="1">
      <c r="A19" s="576"/>
      <c r="B19" s="357"/>
      <c r="C19" s="347" t="s">
        <v>168</v>
      </c>
      <c r="D19" s="358">
        <f t="shared" ref="D19:D35" si="0">$B$17*B19</f>
        <v>0</v>
      </c>
      <c r="E19" s="348"/>
      <c r="F19" s="348" t="s">
        <v>84</v>
      </c>
      <c r="G19" s="358">
        <f t="shared" ref="G19:G35" si="1">(E19*$E$15)</f>
        <v>0</v>
      </c>
      <c r="H19" s="1136"/>
      <c r="I19" s="1137"/>
      <c r="J19" s="349"/>
      <c r="K19" s="349" t="s">
        <v>168</v>
      </c>
      <c r="L19" s="358">
        <f t="shared" ref="L19:L35" si="2">(H19*$H$16)+(J19*$J$16)</f>
        <v>0</v>
      </c>
      <c r="M19" s="348"/>
      <c r="N19" s="348" t="s">
        <v>84</v>
      </c>
      <c r="O19" s="358">
        <f t="shared" ref="O19:O35" si="3">(M19*$M$15)</f>
        <v>0</v>
      </c>
      <c r="P19" s="348"/>
      <c r="Q19" s="348" t="s">
        <v>84</v>
      </c>
      <c r="R19" s="358">
        <f t="shared" ref="R19:R35" si="4">(P19*$P$15)</f>
        <v>0</v>
      </c>
      <c r="S19" s="450">
        <f t="shared" ref="S19:S34" si="5">SUM(D19,G19,L19,O19,R19)</f>
        <v>0</v>
      </c>
    </row>
    <row r="20" spans="1:19" ht="22.5" customHeight="1">
      <c r="A20" s="576"/>
      <c r="B20" s="357"/>
      <c r="C20" s="347" t="s">
        <v>168</v>
      </c>
      <c r="D20" s="358">
        <f t="shared" si="0"/>
        <v>0</v>
      </c>
      <c r="E20" s="348"/>
      <c r="F20" s="348" t="s">
        <v>84</v>
      </c>
      <c r="G20" s="358">
        <f t="shared" si="1"/>
        <v>0</v>
      </c>
      <c r="H20" s="1136"/>
      <c r="I20" s="1137"/>
      <c r="J20" s="349"/>
      <c r="K20" s="349" t="s">
        <v>168</v>
      </c>
      <c r="L20" s="358">
        <f t="shared" si="2"/>
        <v>0</v>
      </c>
      <c r="M20" s="348"/>
      <c r="N20" s="348" t="s">
        <v>84</v>
      </c>
      <c r="O20" s="358">
        <f t="shared" si="3"/>
        <v>0</v>
      </c>
      <c r="P20" s="348"/>
      <c r="Q20" s="348" t="s">
        <v>84</v>
      </c>
      <c r="R20" s="358">
        <f t="shared" si="4"/>
        <v>0</v>
      </c>
      <c r="S20" s="450">
        <f t="shared" si="5"/>
        <v>0</v>
      </c>
    </row>
    <row r="21" spans="1:19" ht="22.5" customHeight="1">
      <c r="A21" s="576"/>
      <c r="B21" s="357"/>
      <c r="C21" s="347" t="s">
        <v>168</v>
      </c>
      <c r="D21" s="358">
        <f t="shared" si="0"/>
        <v>0</v>
      </c>
      <c r="E21" s="348"/>
      <c r="F21" s="348" t="s">
        <v>84</v>
      </c>
      <c r="G21" s="358">
        <f t="shared" si="1"/>
        <v>0</v>
      </c>
      <c r="H21" s="1136"/>
      <c r="I21" s="1137"/>
      <c r="J21" s="349"/>
      <c r="K21" s="349" t="s">
        <v>168</v>
      </c>
      <c r="L21" s="358">
        <f t="shared" si="2"/>
        <v>0</v>
      </c>
      <c r="M21" s="348"/>
      <c r="N21" s="348" t="s">
        <v>84</v>
      </c>
      <c r="O21" s="358">
        <f t="shared" si="3"/>
        <v>0</v>
      </c>
      <c r="P21" s="348"/>
      <c r="Q21" s="348" t="s">
        <v>84</v>
      </c>
      <c r="R21" s="358">
        <f t="shared" si="4"/>
        <v>0</v>
      </c>
      <c r="S21" s="450">
        <f t="shared" si="5"/>
        <v>0</v>
      </c>
    </row>
    <row r="22" spans="1:19" ht="22.5" customHeight="1">
      <c r="A22" s="576"/>
      <c r="B22" s="357"/>
      <c r="C22" s="347" t="s">
        <v>168</v>
      </c>
      <c r="D22" s="358">
        <f t="shared" si="0"/>
        <v>0</v>
      </c>
      <c r="E22" s="348"/>
      <c r="F22" s="348" t="s">
        <v>84</v>
      </c>
      <c r="G22" s="358">
        <f t="shared" si="1"/>
        <v>0</v>
      </c>
      <c r="H22" s="1136"/>
      <c r="I22" s="1137"/>
      <c r="J22" s="349"/>
      <c r="K22" s="349" t="s">
        <v>168</v>
      </c>
      <c r="L22" s="358">
        <f t="shared" si="2"/>
        <v>0</v>
      </c>
      <c r="M22" s="348"/>
      <c r="N22" s="348" t="s">
        <v>84</v>
      </c>
      <c r="O22" s="358">
        <f t="shared" si="3"/>
        <v>0</v>
      </c>
      <c r="P22" s="348"/>
      <c r="Q22" s="348" t="s">
        <v>84</v>
      </c>
      <c r="R22" s="358">
        <f t="shared" si="4"/>
        <v>0</v>
      </c>
      <c r="S22" s="450">
        <f t="shared" si="5"/>
        <v>0</v>
      </c>
    </row>
    <row r="23" spans="1:19" ht="22.5" customHeight="1">
      <c r="A23" s="576"/>
      <c r="B23" s="357"/>
      <c r="C23" s="347" t="s">
        <v>168</v>
      </c>
      <c r="D23" s="358">
        <f t="shared" si="0"/>
        <v>0</v>
      </c>
      <c r="E23" s="348"/>
      <c r="F23" s="348" t="s">
        <v>84</v>
      </c>
      <c r="G23" s="358">
        <f t="shared" si="1"/>
        <v>0</v>
      </c>
      <c r="H23" s="1136"/>
      <c r="I23" s="1137"/>
      <c r="J23" s="349"/>
      <c r="K23" s="349" t="s">
        <v>168</v>
      </c>
      <c r="L23" s="358">
        <f t="shared" si="2"/>
        <v>0</v>
      </c>
      <c r="M23" s="348"/>
      <c r="N23" s="348" t="s">
        <v>84</v>
      </c>
      <c r="O23" s="358">
        <f t="shared" si="3"/>
        <v>0</v>
      </c>
      <c r="P23" s="348"/>
      <c r="Q23" s="348" t="s">
        <v>84</v>
      </c>
      <c r="R23" s="358">
        <f t="shared" si="4"/>
        <v>0</v>
      </c>
      <c r="S23" s="450">
        <f t="shared" si="5"/>
        <v>0</v>
      </c>
    </row>
    <row r="24" spans="1:19" ht="22.5" customHeight="1">
      <c r="A24" s="576"/>
      <c r="B24" s="359"/>
      <c r="C24" s="347" t="s">
        <v>168</v>
      </c>
      <c r="D24" s="358">
        <f t="shared" si="0"/>
        <v>0</v>
      </c>
      <c r="E24" s="348"/>
      <c r="F24" s="348" t="s">
        <v>84</v>
      </c>
      <c r="G24" s="358">
        <f t="shared" si="1"/>
        <v>0</v>
      </c>
      <c r="H24" s="1136"/>
      <c r="I24" s="1137"/>
      <c r="J24" s="350"/>
      <c r="K24" s="349" t="s">
        <v>168</v>
      </c>
      <c r="L24" s="358">
        <f t="shared" si="2"/>
        <v>0</v>
      </c>
      <c r="M24" s="348"/>
      <c r="N24" s="348" t="s">
        <v>84</v>
      </c>
      <c r="O24" s="358">
        <f t="shared" si="3"/>
        <v>0</v>
      </c>
      <c r="P24" s="348"/>
      <c r="Q24" s="348" t="s">
        <v>84</v>
      </c>
      <c r="R24" s="358">
        <f t="shared" si="4"/>
        <v>0</v>
      </c>
      <c r="S24" s="450">
        <f t="shared" si="5"/>
        <v>0</v>
      </c>
    </row>
    <row r="25" spans="1:19" ht="22.5" customHeight="1">
      <c r="A25" s="576"/>
      <c r="B25" s="357"/>
      <c r="C25" s="347" t="s">
        <v>168</v>
      </c>
      <c r="D25" s="358">
        <f t="shared" si="0"/>
        <v>0</v>
      </c>
      <c r="E25" s="348"/>
      <c r="F25" s="348" t="s">
        <v>84</v>
      </c>
      <c r="G25" s="358">
        <f t="shared" si="1"/>
        <v>0</v>
      </c>
      <c r="H25" s="1136"/>
      <c r="I25" s="1137"/>
      <c r="J25" s="349"/>
      <c r="K25" s="349" t="s">
        <v>168</v>
      </c>
      <c r="L25" s="358">
        <f t="shared" si="2"/>
        <v>0</v>
      </c>
      <c r="M25" s="348"/>
      <c r="N25" s="348" t="s">
        <v>84</v>
      </c>
      <c r="O25" s="358">
        <f t="shared" si="3"/>
        <v>0</v>
      </c>
      <c r="P25" s="348"/>
      <c r="Q25" s="348" t="s">
        <v>84</v>
      </c>
      <c r="R25" s="358">
        <f t="shared" si="4"/>
        <v>0</v>
      </c>
      <c r="S25" s="450">
        <f t="shared" si="5"/>
        <v>0</v>
      </c>
    </row>
    <row r="26" spans="1:19" ht="22.5" customHeight="1">
      <c r="A26" s="576"/>
      <c r="B26" s="357"/>
      <c r="C26" s="347" t="s">
        <v>168</v>
      </c>
      <c r="D26" s="358">
        <f t="shared" si="0"/>
        <v>0</v>
      </c>
      <c r="E26" s="348"/>
      <c r="F26" s="348" t="s">
        <v>84</v>
      </c>
      <c r="G26" s="358">
        <f t="shared" si="1"/>
        <v>0</v>
      </c>
      <c r="H26" s="1136"/>
      <c r="I26" s="1137"/>
      <c r="J26" s="349"/>
      <c r="K26" s="349" t="s">
        <v>168</v>
      </c>
      <c r="L26" s="358">
        <f t="shared" si="2"/>
        <v>0</v>
      </c>
      <c r="M26" s="348"/>
      <c r="N26" s="348" t="s">
        <v>84</v>
      </c>
      <c r="O26" s="358">
        <f t="shared" si="3"/>
        <v>0</v>
      </c>
      <c r="P26" s="348"/>
      <c r="Q26" s="348" t="s">
        <v>84</v>
      </c>
      <c r="R26" s="358">
        <f t="shared" si="4"/>
        <v>0</v>
      </c>
      <c r="S26" s="450">
        <f t="shared" si="5"/>
        <v>0</v>
      </c>
    </row>
    <row r="27" spans="1:19" ht="22.5" customHeight="1">
      <c r="A27" s="576"/>
      <c r="B27" s="357"/>
      <c r="C27" s="347" t="s">
        <v>168</v>
      </c>
      <c r="D27" s="358">
        <f t="shared" si="0"/>
        <v>0</v>
      </c>
      <c r="E27" s="348"/>
      <c r="F27" s="348" t="s">
        <v>84</v>
      </c>
      <c r="G27" s="358">
        <f t="shared" si="1"/>
        <v>0</v>
      </c>
      <c r="H27" s="1136"/>
      <c r="I27" s="1137"/>
      <c r="J27" s="349"/>
      <c r="K27" s="349" t="s">
        <v>168</v>
      </c>
      <c r="L27" s="358">
        <f t="shared" si="2"/>
        <v>0</v>
      </c>
      <c r="M27" s="348"/>
      <c r="N27" s="348" t="s">
        <v>84</v>
      </c>
      <c r="O27" s="358">
        <f t="shared" si="3"/>
        <v>0</v>
      </c>
      <c r="P27" s="348"/>
      <c r="Q27" s="348" t="s">
        <v>84</v>
      </c>
      <c r="R27" s="358">
        <f t="shared" si="4"/>
        <v>0</v>
      </c>
      <c r="S27" s="450">
        <f t="shared" si="5"/>
        <v>0</v>
      </c>
    </row>
    <row r="28" spans="1:19" ht="22.5" customHeight="1">
      <c r="A28" s="576"/>
      <c r="B28" s="357"/>
      <c r="C28" s="347" t="s">
        <v>168</v>
      </c>
      <c r="D28" s="358">
        <f t="shared" si="0"/>
        <v>0</v>
      </c>
      <c r="E28" s="348"/>
      <c r="F28" s="348" t="s">
        <v>84</v>
      </c>
      <c r="G28" s="358">
        <f t="shared" si="1"/>
        <v>0</v>
      </c>
      <c r="H28" s="1136"/>
      <c r="I28" s="1137"/>
      <c r="J28" s="349"/>
      <c r="K28" s="349" t="s">
        <v>168</v>
      </c>
      <c r="L28" s="358">
        <f t="shared" si="2"/>
        <v>0</v>
      </c>
      <c r="M28" s="348"/>
      <c r="N28" s="348" t="s">
        <v>84</v>
      </c>
      <c r="O28" s="358">
        <f t="shared" si="3"/>
        <v>0</v>
      </c>
      <c r="P28" s="348"/>
      <c r="Q28" s="348" t="s">
        <v>84</v>
      </c>
      <c r="R28" s="358">
        <f t="shared" si="4"/>
        <v>0</v>
      </c>
      <c r="S28" s="450">
        <f t="shared" si="5"/>
        <v>0</v>
      </c>
    </row>
    <row r="29" spans="1:19" ht="22.5" customHeight="1">
      <c r="A29" s="576"/>
      <c r="B29" s="357"/>
      <c r="C29" s="347" t="s">
        <v>168</v>
      </c>
      <c r="D29" s="358">
        <f t="shared" si="0"/>
        <v>0</v>
      </c>
      <c r="E29" s="348"/>
      <c r="F29" s="348" t="s">
        <v>84</v>
      </c>
      <c r="G29" s="358">
        <f t="shared" si="1"/>
        <v>0</v>
      </c>
      <c r="H29" s="1136"/>
      <c r="I29" s="1137"/>
      <c r="J29" s="349"/>
      <c r="K29" s="349" t="s">
        <v>168</v>
      </c>
      <c r="L29" s="358">
        <f t="shared" si="2"/>
        <v>0</v>
      </c>
      <c r="M29" s="348"/>
      <c r="N29" s="348" t="s">
        <v>84</v>
      </c>
      <c r="O29" s="358">
        <f t="shared" si="3"/>
        <v>0</v>
      </c>
      <c r="P29" s="348"/>
      <c r="Q29" s="348" t="s">
        <v>84</v>
      </c>
      <c r="R29" s="358">
        <f t="shared" si="4"/>
        <v>0</v>
      </c>
      <c r="S29" s="450">
        <f t="shared" si="5"/>
        <v>0</v>
      </c>
    </row>
    <row r="30" spans="1:19" ht="22.5" customHeight="1">
      <c r="A30" s="576"/>
      <c r="B30" s="359"/>
      <c r="C30" s="347" t="s">
        <v>168</v>
      </c>
      <c r="D30" s="358">
        <f t="shared" si="0"/>
        <v>0</v>
      </c>
      <c r="E30" s="348"/>
      <c r="F30" s="348" t="s">
        <v>84</v>
      </c>
      <c r="G30" s="358">
        <f t="shared" si="1"/>
        <v>0</v>
      </c>
      <c r="H30" s="1136"/>
      <c r="I30" s="1137"/>
      <c r="J30" s="350"/>
      <c r="K30" s="349" t="s">
        <v>168</v>
      </c>
      <c r="L30" s="358">
        <f t="shared" si="2"/>
        <v>0</v>
      </c>
      <c r="M30" s="348"/>
      <c r="N30" s="348" t="s">
        <v>84</v>
      </c>
      <c r="O30" s="358">
        <f t="shared" si="3"/>
        <v>0</v>
      </c>
      <c r="P30" s="348"/>
      <c r="Q30" s="348" t="s">
        <v>84</v>
      </c>
      <c r="R30" s="358">
        <f t="shared" si="4"/>
        <v>0</v>
      </c>
      <c r="S30" s="450">
        <f t="shared" si="5"/>
        <v>0</v>
      </c>
    </row>
    <row r="31" spans="1:19" ht="22.5" customHeight="1">
      <c r="A31" s="576"/>
      <c r="B31" s="357"/>
      <c r="C31" s="347" t="s">
        <v>168</v>
      </c>
      <c r="D31" s="358">
        <f t="shared" si="0"/>
        <v>0</v>
      </c>
      <c r="E31" s="348"/>
      <c r="F31" s="348" t="s">
        <v>84</v>
      </c>
      <c r="G31" s="358">
        <f t="shared" si="1"/>
        <v>0</v>
      </c>
      <c r="H31" s="1136"/>
      <c r="I31" s="1137"/>
      <c r="J31" s="349"/>
      <c r="K31" s="349" t="s">
        <v>168</v>
      </c>
      <c r="L31" s="358">
        <f t="shared" si="2"/>
        <v>0</v>
      </c>
      <c r="M31" s="348"/>
      <c r="N31" s="348" t="s">
        <v>84</v>
      </c>
      <c r="O31" s="358">
        <f t="shared" si="3"/>
        <v>0</v>
      </c>
      <c r="P31" s="348"/>
      <c r="Q31" s="348" t="s">
        <v>84</v>
      </c>
      <c r="R31" s="358">
        <f t="shared" si="4"/>
        <v>0</v>
      </c>
      <c r="S31" s="450">
        <f t="shared" si="5"/>
        <v>0</v>
      </c>
    </row>
    <row r="32" spans="1:19" ht="22.5" customHeight="1">
      <c r="A32" s="576"/>
      <c r="B32" s="357"/>
      <c r="C32" s="347" t="s">
        <v>168</v>
      </c>
      <c r="D32" s="358">
        <f t="shared" si="0"/>
        <v>0</v>
      </c>
      <c r="E32" s="348"/>
      <c r="F32" s="348" t="s">
        <v>84</v>
      </c>
      <c r="G32" s="358">
        <f t="shared" si="1"/>
        <v>0</v>
      </c>
      <c r="H32" s="1136"/>
      <c r="I32" s="1137"/>
      <c r="J32" s="349"/>
      <c r="K32" s="349" t="s">
        <v>168</v>
      </c>
      <c r="L32" s="358">
        <f t="shared" si="2"/>
        <v>0</v>
      </c>
      <c r="M32" s="348"/>
      <c r="N32" s="348" t="s">
        <v>84</v>
      </c>
      <c r="O32" s="358">
        <f t="shared" si="3"/>
        <v>0</v>
      </c>
      <c r="P32" s="348"/>
      <c r="Q32" s="348" t="s">
        <v>84</v>
      </c>
      <c r="R32" s="358">
        <f t="shared" si="4"/>
        <v>0</v>
      </c>
      <c r="S32" s="450">
        <f t="shared" si="5"/>
        <v>0</v>
      </c>
    </row>
    <row r="33" spans="1:22" ht="22.5" customHeight="1">
      <c r="A33" s="576"/>
      <c r="B33" s="357"/>
      <c r="C33" s="347" t="s">
        <v>168</v>
      </c>
      <c r="D33" s="358">
        <f t="shared" si="0"/>
        <v>0</v>
      </c>
      <c r="E33" s="348"/>
      <c r="F33" s="348" t="s">
        <v>84</v>
      </c>
      <c r="G33" s="358">
        <f t="shared" si="1"/>
        <v>0</v>
      </c>
      <c r="H33" s="1136"/>
      <c r="I33" s="1137"/>
      <c r="J33" s="349"/>
      <c r="K33" s="349" t="s">
        <v>168</v>
      </c>
      <c r="L33" s="358">
        <f>(H33*$H$16)+(J33*$J$16)</f>
        <v>0</v>
      </c>
      <c r="M33" s="348"/>
      <c r="N33" s="348" t="s">
        <v>84</v>
      </c>
      <c r="O33" s="358">
        <f t="shared" si="3"/>
        <v>0</v>
      </c>
      <c r="P33" s="348"/>
      <c r="Q33" s="348" t="s">
        <v>84</v>
      </c>
      <c r="R33" s="358">
        <f t="shared" si="4"/>
        <v>0</v>
      </c>
      <c r="S33" s="450">
        <f t="shared" si="5"/>
        <v>0</v>
      </c>
    </row>
    <row r="34" spans="1:22" ht="22.5" customHeight="1">
      <c r="A34" s="576"/>
      <c r="B34" s="357"/>
      <c r="C34" s="347" t="s">
        <v>168</v>
      </c>
      <c r="D34" s="358">
        <f t="shared" si="0"/>
        <v>0</v>
      </c>
      <c r="E34" s="348"/>
      <c r="F34" s="348" t="s">
        <v>84</v>
      </c>
      <c r="G34" s="358">
        <f t="shared" si="1"/>
        <v>0</v>
      </c>
      <c r="H34" s="1136"/>
      <c r="I34" s="1137"/>
      <c r="J34" s="349"/>
      <c r="K34" s="349" t="s">
        <v>168</v>
      </c>
      <c r="L34" s="358">
        <f t="shared" si="2"/>
        <v>0</v>
      </c>
      <c r="M34" s="348"/>
      <c r="N34" s="348" t="s">
        <v>84</v>
      </c>
      <c r="O34" s="358">
        <f t="shared" si="3"/>
        <v>0</v>
      </c>
      <c r="P34" s="348"/>
      <c r="Q34" s="348" t="s">
        <v>84</v>
      </c>
      <c r="R34" s="358">
        <f t="shared" si="4"/>
        <v>0</v>
      </c>
      <c r="S34" s="450">
        <f t="shared" si="5"/>
        <v>0</v>
      </c>
    </row>
    <row r="35" spans="1:22" ht="22.5" customHeight="1" thickBot="1">
      <c r="A35" s="577"/>
      <c r="B35" s="361"/>
      <c r="C35" s="362" t="s">
        <v>168</v>
      </c>
      <c r="D35" s="363">
        <f t="shared" si="0"/>
        <v>0</v>
      </c>
      <c r="E35" s="364"/>
      <c r="F35" s="364" t="s">
        <v>84</v>
      </c>
      <c r="G35" s="363">
        <f t="shared" si="1"/>
        <v>0</v>
      </c>
      <c r="H35" s="1173"/>
      <c r="I35" s="1174"/>
      <c r="J35" s="365"/>
      <c r="K35" s="365" t="s">
        <v>168</v>
      </c>
      <c r="L35" s="363">
        <f t="shared" si="2"/>
        <v>0</v>
      </c>
      <c r="M35" s="364"/>
      <c r="N35" s="364" t="s">
        <v>84</v>
      </c>
      <c r="O35" s="363">
        <f t="shared" si="3"/>
        <v>0</v>
      </c>
      <c r="P35" s="364"/>
      <c r="Q35" s="364" t="s">
        <v>84</v>
      </c>
      <c r="R35" s="363">
        <f t="shared" si="4"/>
        <v>0</v>
      </c>
      <c r="S35" s="451">
        <f>SUM(D35,G35,L35,O35,R35)</f>
        <v>0</v>
      </c>
    </row>
    <row r="36" spans="1:22" ht="22.5" customHeight="1" thickTop="1">
      <c r="A36" s="360" t="s">
        <v>25</v>
      </c>
      <c r="B36" s="1141"/>
      <c r="C36" s="1142"/>
      <c r="D36" s="366">
        <f>SUM(D18:D35)</f>
        <v>0</v>
      </c>
      <c r="E36" s="1143"/>
      <c r="F36" s="1144"/>
      <c r="G36" s="366">
        <f>SUM(G18:G35)</f>
        <v>0</v>
      </c>
      <c r="H36" s="1145"/>
      <c r="I36" s="1146"/>
      <c r="J36" s="1146"/>
      <c r="K36" s="1147"/>
      <c r="L36" s="366">
        <f>SUM(L18:L35)</f>
        <v>0</v>
      </c>
      <c r="M36" s="1143"/>
      <c r="N36" s="1144"/>
      <c r="O36" s="366">
        <f>SUM(O18:O35)</f>
        <v>0</v>
      </c>
      <c r="P36" s="1148"/>
      <c r="Q36" s="1149"/>
      <c r="R36" s="367">
        <f>SUM(R18:R35)</f>
        <v>0</v>
      </c>
      <c r="S36" s="452">
        <f>SUM(S18:S35)</f>
        <v>0</v>
      </c>
      <c r="U36" s="2" t="s">
        <v>173</v>
      </c>
      <c r="V36" s="368">
        <f>SUM(D36,G36,L36,O36,R36)</f>
        <v>0</v>
      </c>
    </row>
    <row r="37" spans="1:22" ht="22.5" customHeight="1">
      <c r="A37" s="175" t="s">
        <v>6</v>
      </c>
      <c r="B37" s="1139" t="s">
        <v>166</v>
      </c>
      <c r="C37" s="1140"/>
      <c r="D37" s="1140"/>
      <c r="E37" s="1140"/>
      <c r="F37" s="1140"/>
      <c r="G37" s="1140"/>
      <c r="H37" s="1140"/>
      <c r="I37" s="1140"/>
      <c r="J37" s="1140"/>
      <c r="K37" s="1140"/>
      <c r="L37" s="1140"/>
      <c r="M37" s="1140"/>
      <c r="N37" s="1140"/>
      <c r="O37" s="1140"/>
      <c r="P37" s="1140"/>
      <c r="Q37" s="1140"/>
      <c r="R37" s="1140"/>
      <c r="S37" s="1140"/>
    </row>
    <row r="38" spans="1:22" ht="22.5" customHeight="1">
      <c r="B38" s="319"/>
      <c r="C38" s="319"/>
      <c r="E38" s="1138"/>
      <c r="F38" s="1138"/>
      <c r="G38" s="338"/>
      <c r="H38" s="319"/>
      <c r="I38" s="319"/>
      <c r="J38" s="319"/>
      <c r="K38" s="321"/>
      <c r="M38" s="1138"/>
      <c r="N38" s="1138"/>
      <c r="O38" s="338"/>
      <c r="P38" s="1138"/>
      <c r="Q38" s="1138"/>
      <c r="R38" s="338"/>
      <c r="S38" s="315"/>
    </row>
    <row r="39" spans="1:22" ht="22.5" customHeight="1">
      <c r="B39" s="1172"/>
      <c r="C39" s="1172"/>
      <c r="D39" s="322"/>
      <c r="H39" s="1172"/>
      <c r="I39" s="1172"/>
      <c r="J39" s="1172"/>
      <c r="K39" s="1172"/>
      <c r="L39" s="322"/>
    </row>
  </sheetData>
  <mergeCells count="61">
    <mergeCell ref="B7:L10"/>
    <mergeCell ref="A2:O4"/>
    <mergeCell ref="B39:C39"/>
    <mergeCell ref="B15:C16"/>
    <mergeCell ref="J17:K17"/>
    <mergeCell ref="E38:F38"/>
    <mergeCell ref="E14:G14"/>
    <mergeCell ref="B17:C17"/>
    <mergeCell ref="B14:D14"/>
    <mergeCell ref="D15:D17"/>
    <mergeCell ref="E15:F17"/>
    <mergeCell ref="H25:I25"/>
    <mergeCell ref="H22:I22"/>
    <mergeCell ref="I12:L12"/>
    <mergeCell ref="H14:L14"/>
    <mergeCell ref="A14:A17"/>
    <mergeCell ref="P4:S4"/>
    <mergeCell ref="S14:S17"/>
    <mergeCell ref="H39:K39"/>
    <mergeCell ref="H34:I34"/>
    <mergeCell ref="H35:I35"/>
    <mergeCell ref="H32:I32"/>
    <mergeCell ref="H28:I28"/>
    <mergeCell ref="H24:I24"/>
    <mergeCell ref="H20:I20"/>
    <mergeCell ref="H21:I21"/>
    <mergeCell ref="H18:I18"/>
    <mergeCell ref="H19:I19"/>
    <mergeCell ref="H29:I29"/>
    <mergeCell ref="H26:I26"/>
    <mergeCell ref="H27:I27"/>
    <mergeCell ref="P15:Q17"/>
    <mergeCell ref="O15:O17"/>
    <mergeCell ref="R15:R17"/>
    <mergeCell ref="G15:G17"/>
    <mergeCell ref="P11:R12"/>
    <mergeCell ref="M15:N17"/>
    <mergeCell ref="H15:I15"/>
    <mergeCell ref="J15:K15"/>
    <mergeCell ref="L15:L17"/>
    <mergeCell ref="H16:I16"/>
    <mergeCell ref="J16:K16"/>
    <mergeCell ref="H17:I17"/>
    <mergeCell ref="G12:H12"/>
    <mergeCell ref="S11:S12"/>
    <mergeCell ref="P9:S10"/>
    <mergeCell ref="P6:S8"/>
    <mergeCell ref="M14:O14"/>
    <mergeCell ref="P14:R14"/>
    <mergeCell ref="H23:I23"/>
    <mergeCell ref="P38:Q38"/>
    <mergeCell ref="M38:N38"/>
    <mergeCell ref="B37:S37"/>
    <mergeCell ref="H33:I33"/>
    <mergeCell ref="H30:I30"/>
    <mergeCell ref="H31:I31"/>
    <mergeCell ref="B36:C36"/>
    <mergeCell ref="E36:F36"/>
    <mergeCell ref="H36:K36"/>
    <mergeCell ref="M36:N36"/>
    <mergeCell ref="P36:Q36"/>
  </mergeCells>
  <phoneticPr fontId="1"/>
  <printOptions horizontalCentered="1"/>
  <pageMargins left="0.78740157480314965" right="0.78740157480314965" top="0.78740157480314965" bottom="0.78740157480314965" header="0.51181102362204722" footer="0.51181102362204722"/>
  <pageSetup paperSize="8"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【様式1】実施計画書</vt:lpstr>
      <vt:lpstr>【様式2】見積書(総表)</vt:lpstr>
      <vt:lpstr>【様式３】公演完了報告書</vt:lpstr>
      <vt:lpstr>【様式4】委託経費報告書(総表)</vt:lpstr>
      <vt:lpstr>【様式4-付属１】</vt:lpstr>
      <vt:lpstr>【様式４-付属２】</vt:lpstr>
      <vt:lpstr>【様式４‐付属３】 </vt:lpstr>
      <vt:lpstr>【様式4-付属４】</vt:lpstr>
      <vt:lpstr>【様式４‐付属５】</vt:lpstr>
      <vt:lpstr>【様式1】実施計画書!Print_Area</vt:lpstr>
      <vt:lpstr>'【様式2】見積書(総表)'!Print_Area</vt:lpstr>
      <vt:lpstr>【様式３】公演完了報告書!Print_Area</vt:lpstr>
      <vt:lpstr>'【様式4】委託経費報告書(総表)'!Print_Area</vt:lpstr>
      <vt:lpstr>'【様式4-付属１】'!Print_Area</vt:lpstr>
      <vt:lpstr>'【様式４-付属２】'!Print_Area</vt:lpstr>
      <vt:lpstr>'【様式４‐付属３】 '!Print_Area</vt:lpstr>
      <vt:lpstr>'【様式4-付属４】'!Print_Area</vt:lpstr>
      <vt:lpstr>【様式４‐付属５】!Print_Area</vt:lpstr>
      <vt:lpstr>【様式1】実施計画書!Print_Titles</vt:lpstr>
      <vt:lpstr>【様式３】公演完了報告書!Print_Titles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098406</cp:lastModifiedBy>
  <cp:lastPrinted>2022-10-03T01:18:41Z</cp:lastPrinted>
  <dcterms:created xsi:type="dcterms:W3CDTF">2018-04-20T07:45:03Z</dcterms:created>
  <dcterms:modified xsi:type="dcterms:W3CDTF">2022-11-22T12:08:49Z</dcterms:modified>
</cp:coreProperties>
</file>