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bceastfl01\kodomo\★【R2】子供育成総合事業3次補正\11.手引き\報告書様式\★追加採択校用\"/>
    </mc:Choice>
  </mc:AlternateContent>
  <bookViews>
    <workbookView xWindow="0" yWindow="0" windowWidth="8700" windowHeight="10815" tabRatio="776" firstSheet="1" activeTab="1"/>
  </bookViews>
  <sheets>
    <sheet name="Sheet1" sheetId="12" state="hidden" r:id="rId1"/>
    <sheet name="【様式6】実施報告書" sheetId="2" r:id="rId2"/>
    <sheet name="【様式7】実施状況報告書" sheetId="27" r:id="rId3"/>
    <sheet name="【様式8】講演等諸雑費兼支払依頼書" sheetId="17" r:id="rId4"/>
    <sheet name="【様式6】実施報告書 (記入例)" sheetId="26" r:id="rId5"/>
    <sheet name="【様式7】実施状況報告書 (記入例)" sheetId="28" r:id="rId6"/>
    <sheet name="【様式8】講演等諸雑費兼支払依頼書 (記入例)" sheetId="24" r:id="rId7"/>
    <sheet name="プルダウン案内" sheetId="25" state="hidden" r:id="rId8"/>
  </sheets>
  <externalReferences>
    <externalReference r:id="rId9"/>
    <externalReference r:id="rId10"/>
  </externalReferences>
  <definedNames>
    <definedName name="_xlnm._FilterDatabase" localSheetId="2" hidden="1">【様式7】実施状況報告書!$B$26:$AJ$39</definedName>
    <definedName name="_xlnm._FilterDatabase" localSheetId="5" hidden="1">'【様式7】実施状況報告書 (記入例)'!$B$26:$AJ$39</definedName>
    <definedName name="_xlnm.Print_Area" localSheetId="1">【様式6】実施報告書!$A$1:$AJ$44</definedName>
    <definedName name="_xlnm.Print_Area" localSheetId="4">'【様式6】実施報告書 (記入例)'!$A$1:$AJ$46</definedName>
    <definedName name="_xlnm.Print_Area" localSheetId="2">【様式7】実施状況報告書!$A$1:$AJ$122</definedName>
    <definedName name="_xlnm.Print_Area" localSheetId="5">'【様式7】実施状況報告書 (記入例)'!$A$1:$AK$124</definedName>
    <definedName name="_xlnm.Print_Area" localSheetId="3">【様式8】講演等諸雑費兼支払依頼書!$A$1:$AL$30</definedName>
    <definedName name="都道府県・政令指定都市">[1]様式１!$AJ$2:$AJ$68</definedName>
  </definedNames>
  <calcPr calcId="162913"/>
</workbook>
</file>

<file path=xl/calcChain.xml><?xml version="1.0" encoding="utf-8"?>
<calcChain xmlns="http://schemas.openxmlformats.org/spreadsheetml/2006/main">
  <c r="AE31" i="27" l="1"/>
  <c r="Z28" i="27"/>
  <c r="V28" i="17"/>
  <c r="AE34" i="27" l="1"/>
  <c r="G11" i="27"/>
  <c r="AY16" i="27" l="1"/>
  <c r="BB16" i="27"/>
  <c r="AZ14" i="27"/>
  <c r="U41" i="27" l="1"/>
  <c r="I41" i="27"/>
  <c r="AE67" i="28" l="1"/>
  <c r="Z61" i="28"/>
  <c r="AE52" i="28"/>
  <c r="Z46" i="28"/>
  <c r="AE34" i="28"/>
  <c r="Z28" i="28"/>
  <c r="AF110" i="28"/>
  <c r="AF111" i="28"/>
  <c r="AF112" i="28"/>
  <c r="AF113" i="28"/>
  <c r="AF114" i="28"/>
  <c r="AF115" i="28"/>
  <c r="AF116" i="28"/>
  <c r="AF117" i="28"/>
  <c r="AF118" i="28"/>
  <c r="AF119" i="28"/>
  <c r="AF120" i="28"/>
  <c r="AY120" i="28"/>
  <c r="BC120" i="28"/>
  <c r="AD120" i="28"/>
  <c r="AB120" i="28"/>
  <c r="Z120" i="28"/>
  <c r="X120" i="28"/>
  <c r="AY92" i="28"/>
  <c r="BC92" i="28"/>
  <c r="AY90" i="28"/>
  <c r="BC90" i="28"/>
  <c r="Y7" i="28" s="1"/>
  <c r="AY88" i="28"/>
  <c r="BC88" i="28"/>
  <c r="AY83" i="28"/>
  <c r="BC83" i="28"/>
  <c r="AY82" i="28"/>
  <c r="BC82" i="28"/>
  <c r="AY81" i="28"/>
  <c r="BC81" i="28"/>
  <c r="AY80" i="28"/>
  <c r="BC80" i="28"/>
  <c r="AY79" i="28"/>
  <c r="BC79" i="28"/>
  <c r="AY78" i="28"/>
  <c r="BC78" i="28"/>
  <c r="AY77" i="28"/>
  <c r="BC77" i="28"/>
  <c r="AY72" i="28"/>
  <c r="BC72" i="28"/>
  <c r="AY71" i="28"/>
  <c r="BC71" i="28"/>
  <c r="AY70" i="28"/>
  <c r="BC70" i="28"/>
  <c r="A65" i="28"/>
  <c r="AY68" i="28"/>
  <c r="BC68" i="28"/>
  <c r="A66" i="28"/>
  <c r="AY66" i="28"/>
  <c r="AZ66" i="28"/>
  <c r="BA66" i="28"/>
  <c r="BB66" i="28"/>
  <c r="BC66" i="28"/>
  <c r="AY65" i="28"/>
  <c r="AZ65" i="28"/>
  <c r="BA65" i="28"/>
  <c r="BB65" i="28"/>
  <c r="BC65" i="28"/>
  <c r="AY64" i="28"/>
  <c r="AZ64" i="28"/>
  <c r="BA64" i="28"/>
  <c r="BB64" i="28"/>
  <c r="BC64" i="28"/>
  <c r="AE64" i="28"/>
  <c r="AY62" i="28"/>
  <c r="AZ62" i="28"/>
  <c r="BC62" i="28"/>
  <c r="AY61" i="28"/>
  <c r="BC61" i="28"/>
  <c r="AY60" i="28"/>
  <c r="AZ60" i="28"/>
  <c r="BA60" i="28"/>
  <c r="BC60" i="28"/>
  <c r="AY57" i="28"/>
  <c r="BC57" i="28"/>
  <c r="AY56" i="28"/>
  <c r="BC56" i="28"/>
  <c r="AY55" i="28"/>
  <c r="BC55" i="28"/>
  <c r="A50" i="28"/>
  <c r="AY53" i="28"/>
  <c r="BC53" i="28"/>
  <c r="A51" i="28"/>
  <c r="AY51" i="28"/>
  <c r="AZ51" i="28"/>
  <c r="BA51" i="28"/>
  <c r="BB51" i="28"/>
  <c r="BC51" i="28"/>
  <c r="AY50" i="28"/>
  <c r="AZ50" i="28"/>
  <c r="BA50" i="28"/>
  <c r="BB50" i="28"/>
  <c r="BC50" i="28"/>
  <c r="AY49" i="28"/>
  <c r="AZ49" i="28"/>
  <c r="BA49" i="28"/>
  <c r="BB49" i="28"/>
  <c r="BC49" i="28"/>
  <c r="AE49" i="28"/>
  <c r="AY47" i="28"/>
  <c r="AZ47" i="28"/>
  <c r="BC47" i="28"/>
  <c r="AY46" i="28"/>
  <c r="BC46" i="28"/>
  <c r="AY45" i="28"/>
  <c r="AZ45" i="28"/>
  <c r="BA45" i="28"/>
  <c r="BC45" i="28"/>
  <c r="AY39" i="28"/>
  <c r="BC39" i="28"/>
  <c r="AY38" i="28"/>
  <c r="BC38" i="28"/>
  <c r="AY37" i="28"/>
  <c r="BC37" i="28"/>
  <c r="A32" i="28"/>
  <c r="AY35" i="28"/>
  <c r="BC35" i="28"/>
  <c r="AP34" i="28"/>
  <c r="A33" i="28"/>
  <c r="AY33" i="28"/>
  <c r="AZ33" i="28"/>
  <c r="BA33" i="28"/>
  <c r="BB33" i="28"/>
  <c r="BC33" i="28"/>
  <c r="AY32" i="28"/>
  <c r="AZ32" i="28"/>
  <c r="BA32" i="28"/>
  <c r="BB32" i="28"/>
  <c r="BC32" i="28"/>
  <c r="AY31" i="28"/>
  <c r="AZ31" i="28"/>
  <c r="BA31" i="28"/>
  <c r="BB31" i="28"/>
  <c r="BC31" i="28"/>
  <c r="AE31" i="28"/>
  <c r="AY29" i="28"/>
  <c r="AZ29" i="28"/>
  <c r="BC29" i="28"/>
  <c r="AY28" i="28"/>
  <c r="BC28" i="28"/>
  <c r="AY27" i="28"/>
  <c r="AZ27" i="28"/>
  <c r="BA27" i="28"/>
  <c r="BC27" i="28"/>
  <c r="AY24" i="28"/>
  <c r="BC24" i="28"/>
  <c r="V23" i="28"/>
  <c r="C20" i="28"/>
  <c r="AY14" i="28"/>
  <c r="AY15" i="28"/>
  <c r="BB15" i="28"/>
  <c r="AZ14" i="28"/>
  <c r="BB14" i="28"/>
  <c r="AY13" i="28"/>
  <c r="AZ13" i="28"/>
  <c r="BB13" i="28"/>
  <c r="AE8" i="28"/>
  <c r="U8" i="28"/>
  <c r="K8" i="28"/>
  <c r="G7" i="28"/>
  <c r="C20" i="27"/>
  <c r="AY76" i="27"/>
  <c r="BC76" i="27"/>
  <c r="AY77" i="27"/>
  <c r="BC77" i="27"/>
  <c r="AY78" i="27"/>
  <c r="BC78" i="27"/>
  <c r="AY79" i="27"/>
  <c r="BC79" i="27"/>
  <c r="AY80" i="27"/>
  <c r="BC80" i="27"/>
  <c r="AY81" i="27"/>
  <c r="BC81" i="27"/>
  <c r="AY82" i="27"/>
  <c r="BC82" i="27"/>
  <c r="AY87" i="27"/>
  <c r="BC87" i="27"/>
  <c r="AY89" i="27"/>
  <c r="BC89" i="27" s="1"/>
  <c r="AY91" i="27"/>
  <c r="BC91" i="27"/>
  <c r="AF109" i="27"/>
  <c r="AF119" i="27"/>
  <c r="AY119" i="27"/>
  <c r="BC119" i="27"/>
  <c r="AF113" i="27"/>
  <c r="AY69" i="27"/>
  <c r="BC69" i="27" s="1"/>
  <c r="AY59" i="27"/>
  <c r="AZ59" i="27"/>
  <c r="BA59" i="27"/>
  <c r="AY60" i="27"/>
  <c r="BC60" i="27"/>
  <c r="AY61" i="27"/>
  <c r="AY63" i="27"/>
  <c r="AZ63" i="27"/>
  <c r="BA63" i="27"/>
  <c r="BB63" i="27"/>
  <c r="BC63" i="27"/>
  <c r="AY70" i="27"/>
  <c r="BC70" i="27"/>
  <c r="AY71" i="27"/>
  <c r="BC71" i="27"/>
  <c r="BA64" i="27"/>
  <c r="BB64" i="27"/>
  <c r="BC64" i="27"/>
  <c r="BA65" i="27"/>
  <c r="BB65" i="27"/>
  <c r="BC65" i="27"/>
  <c r="AY44" i="27"/>
  <c r="AZ44" i="27"/>
  <c r="BA44" i="27"/>
  <c r="AY45" i="27"/>
  <c r="BC45" i="27"/>
  <c r="AY46" i="27"/>
  <c r="AZ46" i="27" s="1"/>
  <c r="AY48" i="27"/>
  <c r="AZ48" i="27"/>
  <c r="BA48" i="27" s="1"/>
  <c r="BB48" i="27"/>
  <c r="AY54" i="27"/>
  <c r="BC54" i="27"/>
  <c r="AY55" i="27"/>
  <c r="BC55" i="27" s="1"/>
  <c r="AY56" i="27"/>
  <c r="BC56" i="27" s="1"/>
  <c r="BA49" i="27"/>
  <c r="BC49" i="27"/>
  <c r="BA50" i="27"/>
  <c r="BC50" i="27"/>
  <c r="AY67" i="27"/>
  <c r="AZ65" i="27"/>
  <c r="AY65" i="27"/>
  <c r="A64" i="27"/>
  <c r="AZ64" i="27"/>
  <c r="AY64" i="27"/>
  <c r="A65" i="27"/>
  <c r="BC67" i="27"/>
  <c r="AY37" i="27"/>
  <c r="A49" i="27"/>
  <c r="AY49" i="27"/>
  <c r="AZ49" i="27"/>
  <c r="BB49" i="27"/>
  <c r="AY52" i="27"/>
  <c r="BC52" i="27"/>
  <c r="AZ50" i="27"/>
  <c r="BB50" i="27"/>
  <c r="A32" i="27"/>
  <c r="AY35" i="27"/>
  <c r="BC35" i="27"/>
  <c r="BC37" i="27"/>
  <c r="AY38" i="27"/>
  <c r="BC38" i="27"/>
  <c r="AY39" i="27"/>
  <c r="BC39" i="27"/>
  <c r="AY27" i="27"/>
  <c r="AZ27" i="27"/>
  <c r="BA27" i="27"/>
  <c r="BC27" i="27"/>
  <c r="AY28" i="27"/>
  <c r="BC28" i="27"/>
  <c r="AY29" i="27"/>
  <c r="AZ29" i="27"/>
  <c r="BC29" i="27"/>
  <c r="AY31" i="27"/>
  <c r="AZ31" i="27"/>
  <c r="BA31" i="27"/>
  <c r="BB31" i="27"/>
  <c r="BC31" i="27"/>
  <c r="AY32" i="27"/>
  <c r="AZ32" i="27"/>
  <c r="BA32" i="27"/>
  <c r="BB32" i="27"/>
  <c r="BC32" i="27"/>
  <c r="A33" i="27"/>
  <c r="AY33" i="27"/>
  <c r="AZ33" i="27"/>
  <c r="BA33" i="27"/>
  <c r="BB33" i="27"/>
  <c r="BC33" i="27"/>
  <c r="K8" i="27"/>
  <c r="A50" i="27"/>
  <c r="AY50" i="27"/>
  <c r="AY13" i="27"/>
  <c r="BB13" i="27" s="1"/>
  <c r="AZ13" i="27"/>
  <c r="AY14" i="27"/>
  <c r="BB14" i="27" s="1"/>
  <c r="AY24" i="27"/>
  <c r="BC24" i="27"/>
  <c r="AP34" i="27"/>
  <c r="V23" i="27"/>
  <c r="AA12" i="27"/>
  <c r="G12" i="27"/>
  <c r="AF110" i="27"/>
  <c r="AF111" i="27"/>
  <c r="AF112" i="27"/>
  <c r="AF114" i="27"/>
  <c r="AF115" i="27"/>
  <c r="AF116" i="27"/>
  <c r="AF117" i="27"/>
  <c r="AF118" i="27"/>
  <c r="AD119" i="27"/>
  <c r="AB119" i="27"/>
  <c r="Z119" i="27"/>
  <c r="X119" i="27"/>
  <c r="AE66" i="27"/>
  <c r="AE63" i="27"/>
  <c r="Z60" i="27"/>
  <c r="AE51" i="27"/>
  <c r="AE48" i="27"/>
  <c r="Z45" i="27"/>
  <c r="I34" i="26"/>
  <c r="I34" i="2"/>
  <c r="V28" i="24"/>
  <c r="W5" i="17"/>
  <c r="Z4" i="17"/>
  <c r="AZ61" i="27" l="1"/>
  <c r="BC61" i="27" s="1"/>
  <c r="BC59" i="27"/>
  <c r="AE8" i="27" s="1"/>
  <c r="BC48" i="27"/>
  <c r="BC44" i="27"/>
  <c r="AY15" i="27"/>
  <c r="BB15" i="27" s="1"/>
  <c r="G7" i="27" s="1"/>
  <c r="Y7" i="27"/>
  <c r="BC46" i="27"/>
  <c r="U8" i="27" l="1"/>
</calcChain>
</file>

<file path=xl/comments1.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5" authorId="1" shapeId="0">
      <text>
        <r>
          <rPr>
            <b/>
            <sz val="9"/>
            <color indexed="81"/>
            <rFont val="MS P ゴシック"/>
            <family val="3"/>
            <charset val="128"/>
          </rPr>
          <t xml:space="preserve">・実施内容
・児童生徒の反応等
100文字以上～250文字以内で入力してください
</t>
        </r>
      </text>
    </comment>
    <comment ref="AL70" authorId="1" shapeId="0">
      <text>
        <r>
          <rPr>
            <b/>
            <sz val="9"/>
            <color indexed="81"/>
            <rFont val="MS P ゴシック"/>
            <family val="3"/>
            <charset val="128"/>
          </rPr>
          <t xml:space="preserve">・実施内容
・児童生徒の反応等
100文字以上～250文字以内で入力してください
</t>
        </r>
      </text>
    </comment>
    <comment ref="AM89"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6" authorId="1" shapeId="0">
      <text>
        <r>
          <rPr>
            <b/>
            <sz val="9"/>
            <color indexed="81"/>
            <rFont val="MS P ゴシック"/>
            <family val="3"/>
            <charset val="128"/>
          </rPr>
          <t xml:space="preserve">・実施内容
・児童生徒の反応等
100文字以上～250文字以内で入力してください
</t>
        </r>
      </text>
    </comment>
    <comment ref="AL71" authorId="1" shapeId="0">
      <text>
        <r>
          <rPr>
            <b/>
            <sz val="9"/>
            <color indexed="81"/>
            <rFont val="MS P ゴシック"/>
            <family val="3"/>
            <charset val="128"/>
          </rPr>
          <t xml:space="preserve">・実施内容
・児童生徒の反応等
100文字以上～250文字以内で入力してください
</t>
        </r>
      </text>
    </comment>
    <comment ref="AM90"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sharedStrings.xml><?xml version="1.0" encoding="utf-8"?>
<sst xmlns="http://schemas.openxmlformats.org/spreadsheetml/2006/main" count="819" uniqueCount="295">
  <si>
    <t>実施校名</t>
    <rPh sb="0" eb="2">
      <t>ジッシ</t>
    </rPh>
    <rPh sb="2" eb="3">
      <t>コウ</t>
    </rPh>
    <rPh sb="3" eb="4">
      <t>メイ</t>
    </rPh>
    <phoneticPr fontId="5"/>
  </si>
  <si>
    <t>円</t>
    <rPh sb="0" eb="1">
      <t>エン</t>
    </rPh>
    <phoneticPr fontId="5"/>
  </si>
  <si>
    <t>合計</t>
    <rPh sb="0" eb="2">
      <t>ゴウケイ</t>
    </rPh>
    <phoneticPr fontId="5"/>
  </si>
  <si>
    <t>種別</t>
    <rPh sb="0" eb="2">
      <t>シュベツ</t>
    </rPh>
    <phoneticPr fontId="5"/>
  </si>
  <si>
    <t>※</t>
    <phoneticPr fontId="4"/>
  </si>
  <si>
    <t>年</t>
  </si>
  <si>
    <t>月</t>
  </si>
  <si>
    <t>日</t>
  </si>
  <si>
    <t>御中</t>
    <rPh sb="0" eb="2">
      <t>オンチュウ</t>
    </rPh>
    <phoneticPr fontId="5"/>
  </si>
  <si>
    <t>殿</t>
    <rPh sb="0" eb="1">
      <t>ドノ</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</si>
  <si>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</si>
  <si>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</si>
  <si>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</si>
  <si>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</si>
  <si>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</si>
  <si>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記</t>
    <rPh sb="0" eb="1">
      <t>キ</t>
    </rPh>
    <phoneticPr fontId="5"/>
  </si>
  <si>
    <t>以上</t>
    <rPh sb="0" eb="2">
      <t>イジョウ</t>
    </rPh>
    <phoneticPr fontId="5"/>
  </si>
  <si>
    <t>あ</t>
    <phoneticPr fontId="5"/>
  </si>
  <si>
    <t>（</t>
    <phoneticPr fontId="5"/>
  </si>
  <si>
    <t>）</t>
    <phoneticPr fontId="5"/>
  </si>
  <si>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5"/>
  </si>
  <si>
    <t>豊かな心や感性，創造性をはぐくむことができた</t>
    <rPh sb="0" eb="1">
      <t>ユタ</t>
    </rPh>
    <rPh sb="3" eb="4">
      <t>ココロ</t>
    </rPh>
    <rPh sb="5" eb="7">
      <t>カンセイ</t>
    </rPh>
    <rPh sb="8" eb="11">
      <t>ソウゾウセイ</t>
    </rPh>
    <phoneticPr fontId="5"/>
  </si>
  <si>
    <t>コミュニケーションの活性化に役立てることができた</t>
    <rPh sb="10" eb="13">
      <t>カッセイカ</t>
    </rPh>
    <rPh sb="14" eb="16">
      <t>ヤクダ</t>
    </rPh>
    <phoneticPr fontId="5"/>
  </si>
  <si>
    <t>ＣＤやDVD等では得られない反応があった</t>
    <rPh sb="6" eb="7">
      <t>トウ</t>
    </rPh>
    <rPh sb="9" eb="10">
      <t>エ</t>
    </rPh>
    <rPh sb="14" eb="16">
      <t>ハンノウ</t>
    </rPh>
    <phoneticPr fontId="5"/>
  </si>
  <si>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</si>
  <si>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学校教育の指導方法に役立てることができた</t>
    <rPh sb="0" eb="2">
      <t>ガッコウ</t>
    </rPh>
    <rPh sb="2" eb="4">
      <t>キョウイク</t>
    </rPh>
    <rPh sb="5" eb="7">
      <t>シドウ</t>
    </rPh>
    <rPh sb="7" eb="9">
      <t>ホウホウ</t>
    </rPh>
    <rPh sb="10" eb="12">
      <t>ヤクダ</t>
    </rPh>
    <phoneticPr fontId="5"/>
  </si>
  <si>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5"/>
  </si>
  <si>
    <t>児童生徒</t>
    <rPh sb="0" eb="2">
      <t>ジドウ</t>
    </rPh>
    <rPh sb="2" eb="4">
      <t>セイト</t>
    </rPh>
    <phoneticPr fontId="5"/>
  </si>
  <si>
    <t>教員</t>
    <rPh sb="0" eb="2">
      <t>キョウイン</t>
    </rPh>
    <phoneticPr fontId="5"/>
  </si>
  <si>
    <t>学校全体</t>
    <rPh sb="0" eb="2">
      <t>ガッコウ</t>
    </rPh>
    <rPh sb="2" eb="4">
      <t>ゼンタイ</t>
    </rPh>
    <phoneticPr fontId="5"/>
  </si>
  <si>
    <t>その他</t>
    <rPh sb="2" eb="3">
      <t>タ</t>
    </rPh>
    <phoneticPr fontId="5"/>
  </si>
  <si>
    <t>第1回</t>
    <rPh sb="0" eb="1">
      <t>ダイ</t>
    </rPh>
    <rPh sb="2" eb="3">
      <t>カイ</t>
    </rPh>
    <phoneticPr fontId="5"/>
  </si>
  <si>
    <t>分</t>
    <rPh sb="0" eb="1">
      <t>フン</t>
    </rPh>
    <phoneticPr fontId="5"/>
  </si>
  <si>
    <t>人</t>
    <rPh sb="0" eb="1">
      <t>ニン</t>
    </rPh>
    <phoneticPr fontId="5"/>
  </si>
  <si>
    <t>令和</t>
    <rPh sb="0" eb="2">
      <t>レイワ</t>
    </rPh>
    <phoneticPr fontId="4"/>
  </si>
  <si>
    <t>教受付NO</t>
  </si>
  <si>
    <t>北海道</t>
  </si>
  <si>
    <t>青森県</t>
  </si>
  <si>
    <t>岩手県</t>
    <phoneticPr fontId="5"/>
  </si>
  <si>
    <t>宮城県</t>
  </si>
  <si>
    <t>秋田県</t>
    <phoneticPr fontId="5"/>
  </si>
  <si>
    <t>山形県</t>
  </si>
  <si>
    <t>福島県</t>
    <phoneticPr fontId="5"/>
  </si>
  <si>
    <t>茨城県</t>
  </si>
  <si>
    <t>栃木県</t>
    <phoneticPr fontId="5"/>
  </si>
  <si>
    <t>群馬県</t>
    <phoneticPr fontId="5"/>
  </si>
  <si>
    <t>埼玉県</t>
    <phoneticPr fontId="5"/>
  </si>
  <si>
    <t>千葉県</t>
  </si>
  <si>
    <t>東京都</t>
  </si>
  <si>
    <t>神奈川県</t>
  </si>
  <si>
    <t>新潟県</t>
  </si>
  <si>
    <t>富山県</t>
  </si>
  <si>
    <t>石川県</t>
    <phoneticPr fontId="5"/>
  </si>
  <si>
    <t>福井県</t>
  </si>
  <si>
    <t>山梨県</t>
  </si>
  <si>
    <t>長野県</t>
  </si>
  <si>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</si>
  <si>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</si>
  <si>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</si>
  <si>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</si>
  <si>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</si>
  <si>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</si>
  <si>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</si>
  <si>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</si>
  <si>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24"/>
  </si>
  <si>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</si>
  <si>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</si>
  <si>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</si>
  <si>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</si>
  <si>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</si>
  <si>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</si>
  <si>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</si>
  <si>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</si>
  <si>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</si>
  <si>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</si>
  <si>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</si>
  <si>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</si>
  <si>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</si>
  <si>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</si>
  <si>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</si>
  <si>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</si>
  <si>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</si>
  <si>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</si>
  <si>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札幌市</t>
    <phoneticPr fontId="5"/>
  </si>
  <si>
    <t>仙台市</t>
    <phoneticPr fontId="5"/>
  </si>
  <si>
    <t>さいたま市</t>
    <phoneticPr fontId="5"/>
  </si>
  <si>
    <t>千葉市</t>
    <phoneticPr fontId="5"/>
  </si>
  <si>
    <t>横浜市</t>
    <phoneticPr fontId="5"/>
  </si>
  <si>
    <t>川崎市</t>
    <phoneticPr fontId="5"/>
  </si>
  <si>
    <t>相模原市</t>
    <phoneticPr fontId="24"/>
  </si>
  <si>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</si>
  <si>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</si>
  <si>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</si>
  <si>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</si>
  <si>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</si>
  <si>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</si>
  <si>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</si>
  <si>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</si>
  <si>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</si>
  <si>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広島市</t>
    <phoneticPr fontId="5"/>
  </si>
  <si>
    <t>北九州市</t>
    <phoneticPr fontId="5"/>
  </si>
  <si>
    <t>福岡市</t>
    <phoneticPr fontId="5"/>
  </si>
  <si>
    <t>熊本市</t>
    <phoneticPr fontId="5"/>
  </si>
  <si>
    <t>文化　太郎</t>
    <rPh sb="0" eb="2">
      <t>ブンカ</t>
    </rPh>
    <rPh sb="3" eb="5">
      <t>タロウ</t>
    </rPh>
    <phoneticPr fontId="4"/>
  </si>
  <si>
    <t>A</t>
  </si>
  <si>
    <t>○</t>
  </si>
  <si>
    <t>学年単位</t>
  </si>
  <si>
    <t>S</t>
    <phoneticPr fontId="5"/>
  </si>
  <si>
    <t>様式７</t>
    <rPh sb="0" eb="2">
      <t>ヨウシキ</t>
    </rPh>
    <phoneticPr fontId="5"/>
  </si>
  <si>
    <t>【講演等諸雑費】</t>
    <rPh sb="1" eb="4">
      <t>コウエントウ</t>
    </rPh>
    <rPh sb="4" eb="5">
      <t>ショ</t>
    </rPh>
    <rPh sb="5" eb="7">
      <t>ザッピ</t>
    </rPh>
    <phoneticPr fontId="5"/>
  </si>
  <si>
    <t>支払先</t>
    <rPh sb="0" eb="2">
      <t>シハライ</t>
    </rPh>
    <rPh sb="2" eb="3">
      <t>サキ</t>
    </rPh>
    <phoneticPr fontId="5"/>
  </si>
  <si>
    <t>様式８</t>
    <rPh sb="0" eb="2">
      <t>ヨウシキ</t>
    </rPh>
    <phoneticPr fontId="24"/>
  </si>
  <si>
    <t>請求書等の添付</t>
    <rPh sb="0" eb="3">
      <t>セイキュウショ</t>
    </rPh>
    <rPh sb="3" eb="4">
      <t>トウ</t>
    </rPh>
    <rPh sb="5" eb="7">
      <t>テンプ</t>
    </rPh>
    <phoneticPr fontId="4"/>
  </si>
  <si>
    <t>対象内容</t>
    <rPh sb="0" eb="2">
      <t>タイショウ</t>
    </rPh>
    <rPh sb="2" eb="4">
      <t>ナイヨウ</t>
    </rPh>
    <phoneticPr fontId="4"/>
  </si>
  <si>
    <t>楽器の運搬</t>
    <rPh sb="0" eb="2">
      <t>ガッキ</t>
    </rPh>
    <rPh sb="3" eb="5">
      <t>ウンパン</t>
    </rPh>
    <phoneticPr fontId="4"/>
  </si>
  <si>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4"/>
  </si>
  <si>
    <t>　</t>
    <phoneticPr fontId="4"/>
  </si>
  <si>
    <t>未記入がありますと差し戻し・支払の遅延が発生しますので、
記入後、すべての項目を記入済みであるか確認してください。</t>
    <phoneticPr fontId="4"/>
  </si>
  <si>
    <t>オレンジ色のセルは，プルダウン（▽印）より選択してください。</t>
    <rPh sb="4" eb="5">
      <t>イロ</t>
    </rPh>
    <rPh sb="17" eb="18">
      <t>シルシ</t>
    </rPh>
    <rPh sb="21" eb="23">
      <t>センタク</t>
    </rPh>
    <phoneticPr fontId="4"/>
  </si>
  <si>
    <t>青色のセルは，計算式設定有りのため、記入は不要です。</t>
    <rPh sb="0" eb="2">
      <t>アオイロ</t>
    </rPh>
    <rPh sb="12" eb="13">
      <t>ア</t>
    </rPh>
    <rPh sb="18" eb="20">
      <t>キニュウ</t>
    </rPh>
    <rPh sb="21" eb="23">
      <t>フヨウ</t>
    </rPh>
    <phoneticPr fontId="4"/>
  </si>
  <si>
    <t>※</t>
    <phoneticPr fontId="4"/>
  </si>
  <si>
    <t>未記入がありますと差し戻し・支払の遅延が発生しますので、記入後、すべての項目を記入済みであるか確認してください。</t>
    <phoneticPr fontId="4"/>
  </si>
  <si>
    <t>引取年月日</t>
    <rPh sb="0" eb="1">
      <t>ヒ</t>
    </rPh>
    <rPh sb="1" eb="2">
      <t>ト</t>
    </rPh>
    <rPh sb="2" eb="5">
      <t>ネンガッピ</t>
    </rPh>
    <phoneticPr fontId="4"/>
  </si>
  <si>
    <t>薄赤色のセルは，プルダウン（▽印）より選択してください。</t>
    <rPh sb="0" eb="1">
      <t>ウス</t>
    </rPh>
    <rPh sb="1" eb="2">
      <t>アカ</t>
    </rPh>
    <rPh sb="2" eb="3">
      <t>イロ</t>
    </rPh>
    <rPh sb="15" eb="16">
      <t>シルシ</t>
    </rPh>
    <rPh sb="19" eb="21">
      <t>センタク</t>
    </rPh>
    <phoneticPr fontId="4"/>
  </si>
  <si>
    <t>講演等諸雑費合計（b）</t>
    <rPh sb="0" eb="3">
      <t>コウエントウ</t>
    </rPh>
    <rPh sb="3" eb="4">
      <t>ショ</t>
    </rPh>
    <rPh sb="4" eb="6">
      <t>ザッピ</t>
    </rPh>
    <rPh sb="6" eb="8">
      <t>ゴウケイ</t>
    </rPh>
    <phoneticPr fontId="5"/>
  </si>
  <si>
    <t>様式６</t>
    <rPh sb="0" eb="2">
      <t>ジッシ</t>
    </rPh>
    <rPh sb="2" eb="3">
      <t>ホウコクショ</t>
    </rPh>
    <phoneticPr fontId="5"/>
  </si>
  <si>
    <t>実施状況報告書（学校による提案型）</t>
    <rPh sb="0" eb="2">
      <t>ジッシ</t>
    </rPh>
    <rPh sb="2" eb="4">
      <t>ジョウキョウ</t>
    </rPh>
    <rPh sb="4" eb="7">
      <t>ホウコクショ</t>
    </rPh>
    <phoneticPr fontId="5"/>
  </si>
  <si>
    <t>都道府県・政令指定都市名</t>
    <rPh sb="0" eb="4">
      <t>トドウフケン</t>
    </rPh>
    <rPh sb="5" eb="7">
      <t>セイレイ</t>
    </rPh>
    <rPh sb="7" eb="9">
      <t>シテイ</t>
    </rPh>
    <rPh sb="9" eb="11">
      <t>トシ</t>
    </rPh>
    <rPh sb="11" eb="12">
      <t>メイ</t>
    </rPh>
    <phoneticPr fontId="5"/>
  </si>
  <si>
    <t>文化　太郎</t>
  </si>
  <si>
    <t>〇〇市立××中学校</t>
    <phoneticPr fontId="4"/>
  </si>
  <si>
    <t>〇〇市立××中学校</t>
    <phoneticPr fontId="4"/>
  </si>
  <si>
    <t>北海道</t>
    <phoneticPr fontId="4"/>
  </si>
  <si>
    <t>運搬費</t>
  </si>
  <si>
    <t>○○運送</t>
    <rPh sb="2" eb="4">
      <t>ウンソウ</t>
    </rPh>
    <phoneticPr fontId="4"/>
  </si>
  <si>
    <t>　黄色のセルは手入力してください。入力するとセルが白色に変わります。</t>
    <rPh sb="1" eb="3">
      <t>キイロ</t>
    </rPh>
    <rPh sb="7" eb="8">
      <t>テ</t>
    </rPh>
    <rPh sb="8" eb="10">
      <t>ニュウリョク</t>
    </rPh>
    <rPh sb="17" eb="19">
      <t>ニュウリョク</t>
    </rPh>
    <rPh sb="25" eb="27">
      <t>シロイロ</t>
    </rPh>
    <rPh sb="28" eb="29">
      <t>カ</t>
    </rPh>
    <phoneticPr fontId="4"/>
  </si>
  <si>
    <t>　黄緑色のセルは、プルダウン（▽印）より選択してください。</t>
    <rPh sb="1" eb="3">
      <t>キミドリ</t>
    </rPh>
    <rPh sb="3" eb="4">
      <t>イロ</t>
    </rPh>
    <rPh sb="16" eb="17">
      <t>シルシ</t>
    </rPh>
    <rPh sb="20" eb="22">
      <t>センタク</t>
    </rPh>
    <phoneticPr fontId="4"/>
  </si>
  <si>
    <t>※未記入がありますと差し戻し・支払の遅延が発生しますので、記入後すべての項目を記入済であるか確認してください。</t>
    <rPh sb="1" eb="4">
      <t>ミキニュウ</t>
    </rPh>
    <rPh sb="10" eb="11">
      <t>サ</t>
    </rPh>
    <rPh sb="12" eb="13">
      <t>モド</t>
    </rPh>
    <rPh sb="15" eb="17">
      <t>シハライ</t>
    </rPh>
    <rPh sb="18" eb="20">
      <t>チエン</t>
    </rPh>
    <rPh sb="21" eb="23">
      <t>ハッセイ</t>
    </rPh>
    <rPh sb="29" eb="31">
      <t>キニュウ</t>
    </rPh>
    <rPh sb="31" eb="32">
      <t>ゴ</t>
    </rPh>
    <rPh sb="36" eb="38">
      <t>コウモク</t>
    </rPh>
    <rPh sb="39" eb="41">
      <t>キニュウ</t>
    </rPh>
    <rPh sb="41" eb="42">
      <t>スミ</t>
    </rPh>
    <rPh sb="46" eb="48">
      <t>カクニン</t>
    </rPh>
    <phoneticPr fontId="4"/>
  </si>
  <si>
    <t>※「（各都道府県・政令指定都市の所管課）長」と記入してください。</t>
    <rPh sb="9" eb="11">
      <t>セイレイ</t>
    </rPh>
    <rPh sb="11" eb="13">
      <t>シテイ</t>
    </rPh>
    <rPh sb="13" eb="15">
      <t>トシ</t>
    </rPh>
    <phoneticPr fontId="5"/>
  </si>
  <si>
    <t>※本事業で得た個人情報は，本事業内のみで使用します。</t>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</si>
  <si>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5"/>
  </si>
  <si>
    <t>小　１</t>
    <rPh sb="0" eb="1">
      <t>ショウ</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</si>
  <si>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</si>
  <si>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</si>
  <si>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</si>
  <si>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</si>
  <si>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</si>
  <si>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</si>
  <si>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</si>
  <si>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</si>
  <si>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</si>
  <si>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総合計</t>
    <rPh sb="0" eb="1">
      <t>ソウ</t>
    </rPh>
    <rPh sb="1" eb="3">
      <t>ゴウケイ</t>
    </rPh>
    <phoneticPr fontId="5"/>
  </si>
  <si>
    <t>実施報告書（学校による提案型）</t>
    <phoneticPr fontId="4"/>
  </si>
  <si>
    <r>
      <rPr>
        <b/>
        <sz val="12"/>
        <rFont val="ＭＳ Ｐゴシック"/>
        <family val="3"/>
        <charset val="128"/>
        <scheme val="minor"/>
      </rPr>
      <t>令和２年度　第３次補正予算事業</t>
    </r>
    <r>
      <rPr>
        <b/>
        <sz val="14"/>
        <rFont val="ＭＳ Ｐゴシック"/>
        <family val="3"/>
        <charset val="128"/>
        <scheme val="minor"/>
      </rPr>
      <t>　子供のための文化芸術鑑賞・体験支援事業</t>
    </r>
    <rPh sb="0" eb="2">
      <t>レイワ</t>
    </rPh>
    <rPh sb="6" eb="7">
      <t>ダイ</t>
    </rPh>
    <rPh sb="8" eb="9">
      <t>ジ</t>
    </rPh>
    <rPh sb="9" eb="11">
      <t>ホセイ</t>
    </rPh>
    <rPh sb="11" eb="13">
      <t>ヨサン</t>
    </rPh>
    <rPh sb="13" eb="15">
      <t>ジギョウ</t>
    </rPh>
    <phoneticPr fontId="5"/>
  </si>
  <si>
    <t>令和２年度　第３次補正予算事業 子供のための文化芸術鑑賞・体験支援事業
講演等諸雑費支払依頼書（学校による提案型）</t>
    <rPh sb="0" eb="2">
      <t>レイワ</t>
    </rPh>
    <rPh sb="3" eb="5">
      <t>ネンド</t>
    </rPh>
    <rPh sb="6" eb="7">
      <t>ダイ</t>
    </rPh>
    <rPh sb="8" eb="9">
      <t>ジ</t>
    </rPh>
    <rPh sb="9" eb="11">
      <t>ホセイ</t>
    </rPh>
    <rPh sb="11" eb="13">
      <t>ヨサン</t>
    </rPh>
    <rPh sb="13" eb="15">
      <t>ジギョウ</t>
    </rPh>
    <rPh sb="16" eb="18">
      <t>コドモ</t>
    </rPh>
    <rPh sb="22" eb="24">
      <t>ブンカ</t>
    </rPh>
    <rPh sb="24" eb="26">
      <t>ゲイジュツ</t>
    </rPh>
    <rPh sb="26" eb="28">
      <t>カンショウ</t>
    </rPh>
    <rPh sb="29" eb="31">
      <t>タイケン</t>
    </rPh>
    <rPh sb="31" eb="33">
      <t>シエン</t>
    </rPh>
    <rPh sb="33" eb="35">
      <t>ジギョウ</t>
    </rPh>
    <rPh sb="36" eb="38">
      <t>コウエン</t>
    </rPh>
    <rPh sb="38" eb="39">
      <t>トウ</t>
    </rPh>
    <phoneticPr fontId="5"/>
  </si>
  <si>
    <t>✕</t>
    <phoneticPr fontId="4"/>
  </si>
  <si>
    <t>○○市立××中学校</t>
    <phoneticPr fontId="4"/>
  </si>
  <si>
    <t>北海道○○市××町***-*</t>
    <phoneticPr fontId="4"/>
  </si>
  <si>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</si>
  <si>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円</t>
    <rPh sb="0" eb="1">
      <t>エン</t>
    </rPh>
    <phoneticPr fontId="4"/>
  </si>
  <si>
    <t>確認事項</t>
    <phoneticPr fontId="4"/>
  </si>
  <si>
    <t>確認の有無</t>
    <phoneticPr fontId="4"/>
  </si>
  <si>
    <t>■実施した内容は【様式7】実施状況報告書に記載した実績に間違いないか。</t>
    <phoneticPr fontId="4"/>
  </si>
  <si>
    <t>■指導謝金・出演料等は文化庁諸謝金単価基準に基づく支払いであるか。</t>
    <phoneticPr fontId="4"/>
  </si>
  <si>
    <t>■実施校が直接手配または立替払いをした諸雑費等の計上はあるか。</t>
    <rPh sb="1" eb="4">
      <t>ジッシコウ</t>
    </rPh>
    <phoneticPr fontId="4"/>
  </si>
  <si>
    <t>添付書類</t>
    <phoneticPr fontId="4"/>
  </si>
  <si>
    <t>はい</t>
  </si>
  <si>
    <t>✕</t>
    <phoneticPr fontId="4"/>
  </si>
  <si>
    <t>北海道○○庁○○課長</t>
    <phoneticPr fontId="4"/>
  </si>
  <si>
    <t>■実施を行ったアーティストや芸術団体等から、【様式11】経費報告書兼支払依頼書の提出があった場合、その支払いを事務局に依頼する。</t>
    <rPh sb="23" eb="25">
      <t>ヨウシキ</t>
    </rPh>
    <rPh sb="28" eb="30">
      <t>ケイヒ</t>
    </rPh>
    <rPh sb="30" eb="33">
      <t>ホウコクショ</t>
    </rPh>
    <rPh sb="33" eb="34">
      <t>ケン</t>
    </rPh>
    <rPh sb="34" eb="39">
      <t>シハライイライショ</t>
    </rPh>
    <rPh sb="40" eb="42">
      <t>テイシュツ</t>
    </rPh>
    <rPh sb="46" eb="48">
      <t>バアイ</t>
    </rPh>
    <rPh sb="51" eb="53">
      <t>シハラ</t>
    </rPh>
    <rPh sb="55" eb="58">
      <t>ジムキョク</t>
    </rPh>
    <rPh sb="59" eb="61">
      <t>イライ</t>
    </rPh>
    <phoneticPr fontId="4"/>
  </si>
  <si>
    <t>■学校が直接手配または立替払いをした諸雑費等の計上がある場合は、下記の表へ必要事項を記載の上、請求書等の必要な書類を提出してください。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2" eb="44">
      <t>キサイ</t>
    </rPh>
    <rPh sb="45" eb="46">
      <t>ウエ</t>
    </rPh>
    <rPh sb="47" eb="50">
      <t>セイキュウショ</t>
    </rPh>
    <rPh sb="50" eb="51">
      <t>トウ</t>
    </rPh>
    <rPh sb="52" eb="54">
      <t>ヒツヨウ</t>
    </rPh>
    <rPh sb="55" eb="57">
      <t>ショルイ</t>
    </rPh>
    <rPh sb="58" eb="60">
      <t>テイシュツ</t>
    </rPh>
    <phoneticPr fontId="4"/>
  </si>
  <si>
    <t>発注年月日</t>
    <rPh sb="0" eb="2">
      <t>ハッチュウ</t>
    </rPh>
    <rPh sb="2" eb="5">
      <t>ネンガッピ</t>
    </rPh>
    <phoneticPr fontId="4"/>
  </si>
  <si>
    <t>■実施した内容は【様式7】実施状況報告書に記載した実績に間違いない
　 か。</t>
    <phoneticPr fontId="4"/>
  </si>
  <si>
    <t>■実施を行ったアーティストや芸術団体等から、【様式11】経費報告書件支
   払い依頼書の提出があった場合、その支払いを事務局に依頼する。</t>
    <rPh sb="23" eb="25">
      <t>ヨウシキ</t>
    </rPh>
    <rPh sb="28" eb="30">
      <t>ケイヒ</t>
    </rPh>
    <rPh sb="30" eb="33">
      <t>ホウコクショ</t>
    </rPh>
    <rPh sb="33" eb="34">
      <t>ケン</t>
    </rPh>
    <rPh sb="34" eb="35">
      <t>シ</t>
    </rPh>
    <rPh sb="39" eb="40">
      <t>バラ</t>
    </rPh>
    <rPh sb="41" eb="44">
      <t>イライショ</t>
    </rPh>
    <rPh sb="45" eb="47">
      <t>テイシュツ</t>
    </rPh>
    <rPh sb="51" eb="53">
      <t>バアイ</t>
    </rPh>
    <rPh sb="56" eb="58">
      <t>シハラ</t>
    </rPh>
    <rPh sb="60" eb="63">
      <t>ジムキョク</t>
    </rPh>
    <rPh sb="64" eb="66">
      <t>イライ</t>
    </rPh>
    <phoneticPr fontId="4"/>
  </si>
  <si>
    <t>S</t>
    <phoneticPr fontId="5"/>
  </si>
  <si>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</si>
  <si>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都道府県・
政令指定都市名（自動）</t>
    <rPh sb="14" eb="16">
      <t>ジド</t>
    </rPh>
    <phoneticPr fontId="5"/>
  </si>
  <si>
    <t>実施校名（自動）</t>
    <rPh sb="0" eb="2">
      <t>ジッシ</t>
    </rPh>
    <rPh sb="2" eb="4">
      <t>コウメイ</t>
    </rPh>
    <phoneticPr fontId="5"/>
  </si>
  <si>
    <t>学校長名（自動）</t>
    <rPh sb="0" eb="3">
      <t>ガッコウチョウ</t>
    </rPh>
    <rPh sb="3" eb="4">
      <t>メイ</t>
    </rPh>
    <phoneticPr fontId="5"/>
  </si>
  <si>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5"/>
  </si>
  <si>
    <r>
      <t>担当者名</t>
    </r>
    <r>
      <rPr>
        <sz val="10"/>
        <color rgb="FFFF0000"/>
        <rFont val="ＭＳ Ｐゴシック"/>
        <family val="3"/>
        <charset val="128"/>
      </rPr>
      <t>（必須）</t>
    </r>
    <rPh sb="0" eb="2">
      <t>タントウ</t>
    </rPh>
    <rPh sb="2" eb="3">
      <t>シャ</t>
    </rPh>
    <rPh sb="3" eb="4">
      <t>メイ</t>
    </rPh>
    <phoneticPr fontId="5"/>
  </si>
  <si>
    <r>
      <t>実施会場</t>
    </r>
    <r>
      <rPr>
        <sz val="10"/>
        <color rgb="FFFF0000"/>
        <rFont val="ＭＳ Ｐゴシック"/>
        <family val="3"/>
        <charset val="128"/>
      </rPr>
      <t>（必須）</t>
    </r>
    <rPh sb="0" eb="2">
      <t>ジッシ</t>
    </rPh>
    <rPh sb="2" eb="4">
      <t>カイジョウ</t>
    </rPh>
    <phoneticPr fontId="5"/>
  </si>
  <si>
    <t>選択</t>
    <rPh sb="0" eb="2">
      <t>センタk</t>
    </rPh>
    <phoneticPr fontId="4"/>
  </si>
  <si>
    <r>
      <t>TEL</t>
    </r>
    <r>
      <rPr>
        <sz val="10"/>
        <color rgb="FFFF0000"/>
        <rFont val="ＭＳ Ｐゴシック"/>
        <family val="3"/>
        <charset val="128"/>
      </rPr>
      <t>（必須）</t>
    </r>
    <phoneticPr fontId="5"/>
  </si>
  <si>
    <t>文化施設等及びその他の場合、会場名</t>
    <rPh sb="0" eb="4">
      <t>ブンk</t>
    </rPh>
    <rPh sb="4" eb="5">
      <t>ト</t>
    </rPh>
    <rPh sb="5" eb="7">
      <t>オヨb</t>
    </rPh>
    <rPh sb="9" eb="10">
      <t>t</t>
    </rPh>
    <rPh sb="11" eb="13">
      <t>ノバア</t>
    </rPh>
    <rPh sb="14" eb="17">
      <t>カイジョ</t>
    </rPh>
    <phoneticPr fontId="4"/>
  </si>
  <si>
    <t>メール</t>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</si>
  <si>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</si>
  <si>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</si>
  <si>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</si>
  <si>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</si>
  <si>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（自動）</t>
    <rPh sb="1" eb="3">
      <t>ジド</t>
    </rPh>
    <phoneticPr fontId="4"/>
  </si>
  <si>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</si>
  <si>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</si>
  <si>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</si>
  <si>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</si>
  <si>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</si>
  <si>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</si>
  <si>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r>
      <t>実施日</t>
    </r>
    <r>
      <rPr>
        <sz val="10"/>
        <color rgb="FFFF0000"/>
        <rFont val="ＭＳ Ｐゴシック"/>
        <family val="3"/>
        <charset val="128"/>
        <scheme val="minor"/>
      </rPr>
      <t>(必須)</t>
    </r>
    <rPh sb="0" eb="3">
      <t>ジッsh</t>
    </rPh>
    <rPh sb="4" eb="6">
      <t>ヒッス</t>
    </rPh>
    <phoneticPr fontId="4"/>
  </si>
  <si>
    <r>
      <t>滞在時間</t>
    </r>
    <r>
      <rPr>
        <sz val="10"/>
        <color rgb="FFFF0000"/>
        <rFont val="ＭＳ Ｐゴシック"/>
        <family val="3"/>
        <charset val="128"/>
      </rPr>
      <t>(必須)</t>
    </r>
    <rPh sb="0" eb="4">
      <t>タイザ</t>
    </rPh>
    <phoneticPr fontId="4"/>
  </si>
  <si>
    <t>〜</t>
    <phoneticPr fontId="4"/>
  </si>
  <si>
    <t>〜</t>
    <phoneticPr fontId="4"/>
  </si>
  <si>
    <r>
      <t>実施内容</t>
    </r>
    <r>
      <rPr>
        <sz val="10"/>
        <color rgb="FFFF0000"/>
        <rFont val="ＭＳ Ｐゴシック"/>
        <family val="3"/>
        <charset val="128"/>
        <scheme val="minor"/>
      </rPr>
      <t>(必須)</t>
    </r>
    <rPh sb="0" eb="4">
      <t>ジッsh</t>
    </rPh>
    <phoneticPr fontId="4"/>
  </si>
  <si>
    <t>実施時間計(自動)</t>
    <rPh sb="0" eb="2">
      <t>ジッシ</t>
    </rPh>
    <rPh sb="2" eb="4">
      <t>ジカン</t>
    </rPh>
    <rPh sb="4" eb="5">
      <t>ケイ</t>
    </rPh>
    <rPh sb="6" eb="8">
      <t>ジドウ</t>
    </rPh>
    <phoneticPr fontId="5"/>
  </si>
  <si>
    <r>
      <t>教科の位置付け</t>
    </r>
    <r>
      <rPr>
        <sz val="10"/>
        <color rgb="FFFF0000"/>
        <rFont val="ＭＳ Ｐゴシック"/>
        <family val="3"/>
        <charset val="128"/>
      </rPr>
      <t>(必須)</t>
    </r>
    <rPh sb="0" eb="2">
      <t>キョウカ</t>
    </rPh>
    <rPh sb="3" eb="6">
      <t>イチヅ</t>
    </rPh>
    <phoneticPr fontId="5"/>
  </si>
  <si>
    <r>
      <t>特別活動,必修教科
の場合の教科等</t>
    </r>
    <r>
      <rPr>
        <sz val="10"/>
        <color rgb="FFFF0000"/>
        <rFont val="ＭＳ Ｐゴシック"/>
        <family val="3"/>
        <charset val="128"/>
      </rPr>
      <t>(必須)</t>
    </r>
    <rPh sb="0" eb="2">
      <t>トクベツ</t>
    </rPh>
    <rPh sb="2" eb="4">
      <t>カツドウ</t>
    </rPh>
    <rPh sb="5" eb="9">
      <t>ヒッシュウキョウカ</t>
    </rPh>
    <rPh sb="11" eb="13">
      <t>バアイ</t>
    </rPh>
    <rPh sb="14" eb="16">
      <t>キョウカ</t>
    </rPh>
    <rPh sb="16" eb="17">
      <t>トウ</t>
    </rPh>
    <phoneticPr fontId="4"/>
  </si>
  <si>
    <r>
      <t>分散実施の内訳</t>
    </r>
    <r>
      <rPr>
        <sz val="10"/>
        <color rgb="FFFF0000"/>
        <rFont val="ＭＳ Ｐゴシック"/>
        <family val="3"/>
        <charset val="128"/>
      </rPr>
      <t>(必須)</t>
    </r>
    <rPh sb="0" eb="4">
      <t>ブンサン</t>
    </rPh>
    <rPh sb="5" eb="7">
      <t>ウチワk</t>
    </rPh>
    <phoneticPr fontId="4"/>
  </si>
  <si>
    <t>分散１回目</t>
    <rPh sb="0" eb="5">
      <t>ブンサン</t>
    </rPh>
    <phoneticPr fontId="4"/>
  </si>
  <si>
    <t>分散２回目</t>
    <rPh sb="0" eb="2">
      <t>ブンサン</t>
    </rPh>
    <rPh sb="3" eb="5">
      <t>k</t>
    </rPh>
    <phoneticPr fontId="4"/>
  </si>
  <si>
    <t>分散３回目</t>
    <rPh sb="0" eb="2">
      <t>ブンサン</t>
    </rPh>
    <rPh sb="3" eb="5">
      <t>k</t>
    </rPh>
    <phoneticPr fontId="4"/>
  </si>
  <si>
    <t>合計</t>
    <rPh sb="0" eb="2">
      <t>ゴウケ</t>
    </rPh>
    <phoneticPr fontId="4"/>
  </si>
  <si>
    <t>参加人数</t>
    <rPh sb="0" eb="2">
      <t>サンk</t>
    </rPh>
    <rPh sb="2" eb="4">
      <t>タイケン</t>
    </rPh>
    <phoneticPr fontId="4"/>
  </si>
  <si>
    <t>-</t>
    <phoneticPr fontId="4"/>
  </si>
  <si>
    <t>-</t>
    <phoneticPr fontId="4"/>
  </si>
  <si>
    <t>実施時間（分）</t>
    <rPh sb="0" eb="4">
      <t>ジッsh</t>
    </rPh>
    <rPh sb="5" eb="6">
      <t>フン</t>
    </rPh>
    <phoneticPr fontId="4"/>
  </si>
  <si>
    <t>分散理由</t>
    <rPh sb="0" eb="2">
      <t>ブンサン</t>
    </rPh>
    <rPh sb="2" eb="4">
      <t>リユウ</t>
    </rPh>
    <phoneticPr fontId="4"/>
  </si>
  <si>
    <t>氏名　※芸名</t>
    <rPh sb="4" eb="6">
      <t>ゲイメ</t>
    </rPh>
    <phoneticPr fontId="5"/>
  </si>
  <si>
    <r>
      <t xml:space="preserve">実施内容
</t>
    </r>
    <r>
      <rPr>
        <sz val="10"/>
        <color rgb="FFFF0000"/>
        <rFont val="ＭＳ Ｐゴシック"/>
        <family val="3"/>
        <charset val="128"/>
      </rPr>
      <t>(必須)</t>
    </r>
    <rPh sb="0" eb="2">
      <t>ジッシ</t>
    </rPh>
    <rPh sb="2" eb="4">
      <t>ナイヨウ</t>
    </rPh>
    <phoneticPr fontId="5"/>
  </si>
  <si>
    <r>
      <t xml:space="preserve">児童生徒の
反応等
</t>
    </r>
    <r>
      <rPr>
        <sz val="10"/>
        <color rgb="FFFF0000"/>
        <rFont val="ＭＳ Ｐゴシック"/>
        <family val="3"/>
        <charset val="128"/>
      </rPr>
      <t>(必須)</t>
    </r>
    <rPh sb="0" eb="2">
      <t>ジドウ</t>
    </rPh>
    <rPh sb="2" eb="4">
      <t>セイト</t>
    </rPh>
    <rPh sb="6" eb="8">
      <t>ハンノウ</t>
    </rPh>
    <rPh sb="8" eb="9">
      <t>トウ</t>
    </rPh>
    <rPh sb="11" eb="13">
      <t>ヒッス</t>
    </rPh>
    <phoneticPr fontId="5"/>
  </si>
  <si>
    <t>S</t>
    <phoneticPr fontId="5"/>
  </si>
  <si>
    <t>第２回</t>
    <rPh sb="0" eb="1">
      <t>ダイ</t>
    </rPh>
    <rPh sb="2" eb="3">
      <t>カイ</t>
    </rPh>
    <phoneticPr fontId="5"/>
  </si>
  <si>
    <t>-</t>
    <phoneticPr fontId="4"/>
  </si>
  <si>
    <t>第３回</t>
    <rPh sb="0" eb="1">
      <t>ダイ</t>
    </rPh>
    <rPh sb="2" eb="3">
      <t>カイ</t>
    </rPh>
    <phoneticPr fontId="5"/>
  </si>
  <si>
    <t>-</t>
    <phoneticPr fontId="4"/>
  </si>
  <si>
    <r>
      <t>子どものための文化芸術鑑賞・体験支援事業（学校による提案型）実施による効果及び成果</t>
    </r>
    <r>
      <rPr>
        <sz val="10"/>
        <color rgb="FFFF0000"/>
        <rFont val="ＭＳ Ｐゴシック"/>
        <family val="3"/>
        <charset val="128"/>
      </rPr>
      <t>　(必須)</t>
    </r>
    <r>
      <rPr>
        <sz val="10"/>
        <rFont val="ＭＳ Ｐゴシック"/>
        <family val="3"/>
        <charset val="128"/>
      </rPr>
      <t xml:space="preserve">
　（A : とてもあてはまる　B : ややあてはまる　C: どちらでもない　D : あまりあてはまらない　E : あてはまらない　）</t>
    </r>
    <rPh sb="30" eb="32">
      <t>ジッシ</t>
    </rPh>
    <rPh sb="35" eb="37">
      <t>コウカ</t>
    </rPh>
    <rPh sb="37" eb="38">
      <t>オヨ</t>
    </rPh>
    <rPh sb="39" eb="41">
      <t>セイカ</t>
    </rPh>
    <rPh sb="43" eb="45">
      <t>ヒッス</t>
    </rPh>
    <phoneticPr fontId="5"/>
  </si>
  <si>
    <t>（</t>
    <phoneticPr fontId="5"/>
  </si>
  <si>
    <t>）</t>
    <phoneticPr fontId="5"/>
  </si>
  <si>
    <t>（</t>
    <phoneticPr fontId="5"/>
  </si>
  <si>
    <r>
      <t xml:space="preserve"> 子どものための文化芸術鑑賞・体験支援事業（学校による提案型）実施による変化や影響が見られたエピソード</t>
    </r>
    <r>
      <rPr>
        <sz val="10"/>
        <color rgb="FFFF0000"/>
        <rFont val="ＭＳ Ｐゴシック"/>
        <family val="3"/>
        <charset val="128"/>
      </rPr>
      <t>(必須)</t>
    </r>
    <rPh sb="31" eb="33">
      <t>ジッシ</t>
    </rPh>
    <rPh sb="36" eb="38">
      <t>ヘンカ</t>
    </rPh>
    <rPh sb="39" eb="41">
      <t>エイキョウ</t>
    </rPh>
    <rPh sb="42" eb="43">
      <t>ミ</t>
    </rPh>
    <phoneticPr fontId="5"/>
  </si>
  <si>
    <t>　（当てはまる対象に○をつけ，点線以下に具体的なエピソード等を記入してください。）</t>
    <phoneticPr fontId="5"/>
  </si>
  <si>
    <r>
      <t>子どものための文化芸術鑑賞・体験支援事業（学校による提案型）を実施する魅力</t>
    </r>
    <r>
      <rPr>
        <sz val="10"/>
        <color rgb="FFFF0000"/>
        <rFont val="ＭＳ Ｐゴシック"/>
        <family val="3"/>
        <charset val="128"/>
      </rPr>
      <t>(必須)</t>
    </r>
    <rPh sb="31" eb="33">
      <t>ジッシ</t>
    </rPh>
    <rPh sb="35" eb="37">
      <t>ミリョク</t>
    </rPh>
    <phoneticPr fontId="5"/>
  </si>
  <si>
    <t>子どものための文化芸術鑑賞・体験支援事業（学校による提案型）をより良くするための意見等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5"/>
  </si>
  <si>
    <t>児童・生徒の文化芸術体験状況</t>
    <phoneticPr fontId="5"/>
  </si>
  <si>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5"/>
  </si>
  <si>
    <t>①</t>
    <phoneticPr fontId="5"/>
  </si>
  <si>
    <t>②</t>
    <phoneticPr fontId="5"/>
  </si>
  <si>
    <t>③</t>
    <phoneticPr fontId="5"/>
  </si>
  <si>
    <t>④</t>
    <phoneticPr fontId="5"/>
  </si>
  <si>
    <t>参加単位</t>
    <rPh sb="0" eb="2">
      <t>サンカ</t>
    </rPh>
    <rPh sb="2" eb="4">
      <t>タンイ</t>
    </rPh>
    <phoneticPr fontId="4"/>
  </si>
  <si>
    <t>学年,学級,
グループ単位の場合、対象</t>
    <rPh sb="0" eb="2">
      <t>ガクネン</t>
    </rPh>
    <rPh sb="3" eb="5">
      <t>ガッキュウ</t>
    </rPh>
    <rPh sb="11" eb="13">
      <t>タンイ</t>
    </rPh>
    <rPh sb="14" eb="16">
      <t>バアイ</t>
    </rPh>
    <rPh sb="17" eb="19">
      <t>タイショウ</t>
    </rPh>
    <phoneticPr fontId="4"/>
  </si>
  <si>
    <t>他校との合同開催</t>
    <phoneticPr fontId="4"/>
  </si>
  <si>
    <t>有の場合、右に学校名を
入力してください。</t>
    <rPh sb="5" eb="6">
      <t>ミギ</t>
    </rPh>
    <phoneticPr fontId="4"/>
  </si>
  <si>
    <t>（3/3）</t>
    <phoneticPr fontId="5"/>
  </si>
  <si>
    <r>
      <t>実施回数</t>
    </r>
    <r>
      <rPr>
        <sz val="10"/>
        <color rgb="FFFF0000"/>
        <rFont val="ＭＳ Ｐゴシック"/>
        <family val="3"/>
        <charset val="128"/>
      </rPr>
      <t>（必須）</t>
    </r>
    <phoneticPr fontId="4"/>
  </si>
  <si>
    <t>該当する実施回数にチェックを入力してください。</t>
    <rPh sb="0" eb="2">
      <t>ガイトウス</t>
    </rPh>
    <rPh sb="3" eb="8">
      <t>ウ</t>
    </rPh>
    <rPh sb="14" eb="16">
      <t>ニュウリョク</t>
    </rPh>
    <phoneticPr fontId="4"/>
  </si>
  <si>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4"/>
  </si>
  <si>
    <t>1. 実施概要</t>
    <rPh sb="3" eb="5">
      <t>ジッシ</t>
    </rPh>
    <rPh sb="5" eb="7">
      <t>ガイヨウ</t>
    </rPh>
    <phoneticPr fontId="4"/>
  </si>
  <si>
    <t>2.実施内容</t>
    <phoneticPr fontId="4"/>
  </si>
  <si>
    <t>3.実施による効果</t>
    <phoneticPr fontId="4"/>
  </si>
  <si>
    <t>第1回目</t>
    <phoneticPr fontId="4"/>
  </si>
  <si>
    <t>1. 実施概要</t>
    <phoneticPr fontId="4"/>
  </si>
  <si>
    <t>2.実施内容</t>
    <phoneticPr fontId="4"/>
  </si>
  <si>
    <t>第2回目</t>
    <phoneticPr fontId="4"/>
  </si>
  <si>
    <t>第3回目</t>
    <phoneticPr fontId="4"/>
  </si>
  <si>
    <t>3.実施による効果</t>
    <phoneticPr fontId="4"/>
  </si>
  <si>
    <t>参加人数</t>
    <rPh sb="0" eb="2">
      <t>サンカ</t>
    </rPh>
    <rPh sb="2" eb="4">
      <t>ニンズウ</t>
    </rPh>
    <phoneticPr fontId="4"/>
  </si>
  <si>
    <t>参加単位</t>
    <rPh sb="0" eb="2">
      <t>サンカ</t>
    </rPh>
    <rPh sb="2" eb="4">
      <t>タンイ</t>
    </rPh>
    <phoneticPr fontId="4"/>
  </si>
  <si>
    <t>実施時間</t>
    <rPh sb="0" eb="2">
      <t>ジッシ</t>
    </rPh>
    <rPh sb="2" eb="4">
      <t>ジカン</t>
    </rPh>
    <phoneticPr fontId="4"/>
  </si>
  <si>
    <r>
      <t>分散実施の内訳</t>
    </r>
    <r>
      <rPr>
        <sz val="10"/>
        <color rgb="FFFF0000"/>
        <rFont val="ＭＳ Ｐゴシック"/>
        <family val="3"/>
        <charset val="128"/>
      </rPr>
      <t>(必須)</t>
    </r>
    <phoneticPr fontId="4"/>
  </si>
  <si>
    <t xml:space="preserve"> ※必須項目欄に未記入がある場合は、次のところで"未入力があります!"と表示されます。</t>
    <rPh sb="18" eb="19">
      <t>ツギ</t>
    </rPh>
    <phoneticPr fontId="4"/>
  </si>
  <si>
    <t>令和２年度　第３次補正予算事業 子供のための文化芸術鑑賞・体験機会支援事業</t>
    <rPh sb="0" eb="1">
      <t>レイ</t>
    </rPh>
    <rPh sb="1" eb="2">
      <t>カズ</t>
    </rPh>
    <rPh sb="3" eb="5">
      <t>ネンド</t>
    </rPh>
    <rPh sb="6" eb="7">
      <t>ダイ</t>
    </rPh>
    <rPh sb="8" eb="9">
      <t>ジ</t>
    </rPh>
    <rPh sb="9" eb="11">
      <t>ホセイ</t>
    </rPh>
    <rPh sb="11" eb="13">
      <t>ヨサン</t>
    </rPh>
    <rPh sb="13" eb="15">
      <t>ジギョ</t>
    </rPh>
    <rPh sb="26" eb="29">
      <t>カンショ</t>
    </rPh>
    <rPh sb="33" eb="35">
      <t>シエン</t>
    </rPh>
    <phoneticPr fontId="5"/>
  </si>
  <si>
    <t>派遣　花子</t>
    <phoneticPr fontId="4"/>
  </si>
  <si>
    <t>ホール等の文化施設等</t>
  </si>
  <si>
    <t>○○市文化センター</t>
    <phoneticPr fontId="4"/>
  </si>
  <si>
    <t>****-**-****</t>
    <phoneticPr fontId="4"/>
  </si>
  <si>
    <t>aaa@bbb.ccc</t>
    <phoneticPr fontId="4"/>
  </si>
  <si>
    <t>有</t>
  </si>
  <si>
    <t>○○市立××小学校</t>
    <phoneticPr fontId="4"/>
  </si>
  <si>
    <r>
      <t xml:space="preserve">実施を行ったアーティストや
芸術団体等名
（グループの場合代表者名）
</t>
    </r>
    <r>
      <rPr>
        <sz val="9"/>
        <color rgb="FFFF0000"/>
        <rFont val="ＭＳ Ｐゴシック"/>
        <family val="3"/>
        <charset val="128"/>
      </rPr>
      <t>(必須)</t>
    </r>
    <rPh sb="0" eb="2">
      <t>ジッシ</t>
    </rPh>
    <rPh sb="3" eb="4">
      <t>オコナ</t>
    </rPh>
    <rPh sb="14" eb="16">
      <t>ゲイジュツ</t>
    </rPh>
    <rPh sb="16" eb="18">
      <t>ダンタイ</t>
    </rPh>
    <rPh sb="18" eb="19">
      <t>トウ</t>
    </rPh>
    <rPh sb="19" eb="20">
      <t>メイ</t>
    </rPh>
    <rPh sb="27" eb="29">
      <t>バアイ</t>
    </rPh>
    <rPh sb="29" eb="32">
      <t>ダイヒョウシャ</t>
    </rPh>
    <rPh sb="32" eb="33">
      <t>メイ</t>
    </rPh>
    <phoneticPr fontId="5"/>
  </si>
  <si>
    <t>公演</t>
  </si>
  <si>
    <t>必修教科</t>
  </si>
  <si>
    <t>音楽</t>
  </si>
  <si>
    <t>小学４～６年生</t>
    <rPh sb="0" eb="2">
      <t>ショウガク</t>
    </rPh>
    <rPh sb="5" eb="7">
      <t>ネンセイ</t>
    </rPh>
    <phoneticPr fontId="4"/>
  </si>
  <si>
    <t>芸術　文化郎</t>
    <phoneticPr fontId="4"/>
  </si>
  <si>
    <t>○○○○○○○○○○○○○○○○○○○○○○○○○○○○○○○○○○○○○○○○○○○○○○○○○○○○○○○○○○○○○○○○○○○○○○○○○○○○○○○○○○○○○○○○○○○○○○○○○○○○○○○○○○○○○○○○○○○○○</t>
    <phoneticPr fontId="4"/>
  </si>
  <si>
    <t>※合同開催参加校がある場合、合計人数を記入してください。</t>
  </si>
  <si>
    <t>※合同開催参加校がある場合、合計人数を記入してください。</t>
    <phoneticPr fontId="5"/>
  </si>
  <si>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</si>
  <si>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</si>
  <si>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5"/>
  </si>
  <si>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5"/>
  </si>
  <si>
    <t>行政等の指導により会場の使用についてルールに従って実施する必要があるため</t>
  </si>
  <si>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4"/>
  </si>
  <si>
    <t>芸術　文化郎</t>
    <phoneticPr fontId="4"/>
  </si>
  <si>
    <t>中学１年生</t>
    <rPh sb="0" eb="2">
      <t>チュウガク</t>
    </rPh>
    <rPh sb="3" eb="5">
      <t>ネンセイ</t>
    </rPh>
    <phoneticPr fontId="4"/>
  </si>
  <si>
    <t>（1/3）</t>
    <phoneticPr fontId="5"/>
  </si>
  <si>
    <t>（1/3）</t>
    <phoneticPr fontId="5"/>
  </si>
  <si>
    <t>都道府県・政令指定都市名</t>
    <rPh sb="0" eb="4">
      <t>トドウフケン</t>
    </rPh>
    <rPh sb="5" eb="7">
      <t>セイレイ</t>
    </rPh>
    <rPh sb="7" eb="9">
      <t>シテイ</t>
    </rPh>
    <rPh sb="9" eb="11">
      <t>トシ</t>
    </rPh>
    <phoneticPr fontId="5"/>
  </si>
  <si>
    <t>実施校名</t>
    <rPh sb="0" eb="2">
      <t>ジッシ</t>
    </rPh>
    <rPh sb="2" eb="4">
      <t>コウメイ</t>
    </rPh>
    <phoneticPr fontId="5"/>
  </si>
  <si>
    <t>（2/3）</t>
    <phoneticPr fontId="5"/>
  </si>
  <si>
    <t>〇〇市立××中学校</t>
  </si>
  <si>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4"/>
  </si>
  <si>
    <t>○○○○○○○○○○○○○○○○○○○○○○○○○○○○○○○○○○○○○○○○○○○○○○○○○○○○○○○○○○○○○○○○○○○○○○○○○○○○○○○○○○○○○○○○○○○○○○○○○○○○○○○○○○○○○○○○○○○○○</t>
    <phoneticPr fontId="4"/>
  </si>
  <si>
    <t>○○○○○○○○○○○○○○○○○○○○○○○○○○○○○○○○○○○○○○○○○○○○○○○○○○</t>
    <phoneticPr fontId="4"/>
  </si>
  <si>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</si>
  <si>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令和3年11月30日付け3文参芸第69号で決定のありました令和2年度 第3次補正予算事業
子供のための文化芸術鑑賞・体験支援事業が終了しましたので報告します。</t>
    <rPh sb="29" eb="31">
      <t>レイワ</t>
    </rPh>
    <rPh sb="35" eb="36">
      <t>ダイ</t>
    </rPh>
    <rPh sb="37" eb="38">
      <t>ジ</t>
    </rPh>
    <rPh sb="38" eb="40">
      <t>ホセイ</t>
    </rPh>
    <rPh sb="40" eb="42">
      <t>ヨサン</t>
    </rPh>
    <rPh sb="42" eb="44">
      <t>ジギョウ</t>
    </rPh>
    <rPh sb="55" eb="57">
      <t>カンショウ</t>
    </rPh>
    <rPh sb="60" eb="62">
      <t>シエン</t>
    </rPh>
    <phoneticPr fontId="5"/>
  </si>
  <si>
    <t>近畿日本ツーリスト株式会社</t>
    <rPh sb="0" eb="4">
      <t>キンキニホン</t>
    </rPh>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</si>
</sst>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General&quot;回&quot;"/>
    <numFmt numFmtId="179" formatCode="00&quot;人&quot;"/>
    <numFmt numFmtId="180" formatCode="General&quot;名&quot;"/>
    <numFmt numFmtId="181" formatCode="General&quot;校&quot;"/>
    <numFmt numFmtId="182" formatCode="yyyy&quot;年&quot;m&quot;月&quot;d&quot;日&quot;;@"/>
    <numFmt numFmtId="183" formatCode="General&quot;分&quot;"/>
    <numFmt numFmtId="184" formatCode="General&quot;人&quot;"/>
    <numFmt numFmtId="185" formatCode="00&quot;分&quot;"/>
  </numFmts>
  <fonts count="64">
    <font>
      <sz val="11"/>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i/>
      <sz val="10"/>
      <color rgb="FF5F9A00"/>
      <name val="ＭＳ Ｐゴシック"/>
      <family val="3"/>
      <charset val="128"/>
    </font>
    <font>
      <i/>
      <sz val="11"/>
      <color rgb="FF5F9A00"/>
      <name val="ＭＳ Ｐゴシック"/>
      <family val="3"/>
      <charset val="128"/>
      <scheme val="minor"/>
    </font>
    <font>
      <i/>
      <sz val="10"/>
      <color rgb="FF5F9A0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rgb="FF0000FF"/>
      <name val="ＭＳ Ｐゴシック"/>
      <family val="3"/>
      <charset val="128"/>
      <scheme val="minor"/>
    </font>
    <font>
      <sz val="10"/>
      <color rgb="FF5F9A00"/>
      <name val="ＭＳ Ｐゴシック"/>
      <family val="3"/>
      <charset val="128"/>
      <scheme val="minor"/>
    </font>
    <font>
      <i/>
      <sz val="10"/>
      <color theme="6" tint="-0.249977111117893"/>
      <name val="ＭＳ Ｐゴシック"/>
      <family val="3"/>
      <charset val="128"/>
    </font>
    <font>
      <i/>
      <sz val="10"/>
      <color theme="6" tint="-0.249977111117893"/>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i/>
      <sz val="11"/>
      <color rgb="FF5F9A00"/>
      <name val="ＭＳ Ｐ明朝"/>
      <family val="1"/>
      <charset val="128"/>
    </font>
    <font>
      <i/>
      <sz val="11"/>
      <color rgb="FFC00000"/>
      <name val="ＭＳ Ｐ明朝"/>
      <family val="1"/>
      <charset val="128"/>
    </font>
    <font>
      <b/>
      <sz val="16"/>
      <color theme="1"/>
      <name val="ＭＳ Ｐゴシック"/>
      <family val="3"/>
      <charset val="128"/>
      <scheme val="minor"/>
    </font>
    <font>
      <sz val="16"/>
      <name val="HGS創英角ｺﾞｼｯｸUB"/>
      <family val="3"/>
      <charset val="128"/>
    </font>
    <font>
      <b/>
      <sz val="10"/>
      <color rgb="FFFF0000"/>
      <name val="ＭＳ Ｐゴシック"/>
      <family val="3"/>
      <charset val="128"/>
    </font>
    <font>
      <b/>
      <u/>
      <sz val="10"/>
      <color rgb="FFFF0000"/>
      <name val="ＭＳ Ｐゴシック"/>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b/>
      <sz val="11"/>
      <color indexed="10"/>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9"/>
      <color rgb="FF000000"/>
      <name val="MS UI Gothic"/>
      <family val="3"/>
      <charset val="128"/>
    </font>
    <font>
      <sz val="12"/>
      <color theme="1"/>
      <name val="ＭＳ Ｐゴシック"/>
      <family val="3"/>
      <charset val="128"/>
      <scheme val="minor"/>
    </font>
    <font>
      <i/>
      <sz val="11"/>
      <color theme="6" tint="-0.249977111117893"/>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8"/>
        <bgColor indexed="64"/>
      </patternFill>
    </fill>
    <fill>
      <patternFill patternType="solid">
        <fgColor indexed="9"/>
        <bgColor indexed="64"/>
      </patternFill>
    </fill>
    <fill>
      <patternFill patternType="solid">
        <fgColor rgb="FFC0C0C0"/>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DashDot">
        <color auto="1"/>
      </left>
      <right style="mediumDashDot">
        <color auto="1"/>
      </right>
      <top style="mediumDashDot">
        <color auto="1"/>
      </top>
      <bottom style="mediumDashDot">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indexed="64"/>
      </right>
      <top style="thin">
        <color auto="1"/>
      </top>
      <bottom style="hair">
        <color indexed="64"/>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hair">
        <color auto="1"/>
      </top>
      <bottom style="hair">
        <color indexed="64"/>
      </bottom>
      <diagonal/>
    </border>
    <border>
      <left style="thin">
        <color auto="1"/>
      </left>
      <right style="medium">
        <color auto="1"/>
      </right>
      <top style="hair">
        <color auto="1"/>
      </top>
      <bottom style="hair">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dashed">
        <color indexed="64"/>
      </top>
      <bottom/>
      <diagonal/>
    </border>
    <border>
      <left/>
      <right/>
      <top/>
      <bottom style="hair">
        <color indexed="64"/>
      </bottom>
      <diagonal/>
    </border>
    <border>
      <left/>
      <right style="hair">
        <color indexed="64"/>
      </right>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hair">
        <color auto="1"/>
      </bottom>
      <diagonal/>
    </border>
    <border>
      <left/>
      <right style="medium">
        <color auto="1"/>
      </right>
      <top/>
      <bottom style="hair">
        <color auto="1"/>
      </bottom>
      <diagonal/>
    </border>
    <border>
      <left/>
      <right style="hair">
        <color indexed="64"/>
      </right>
      <top/>
      <bottom style="thin">
        <color auto="1"/>
      </bottom>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auto="1"/>
      </bottom>
      <diagonal/>
    </border>
    <border>
      <left/>
      <right style="thin">
        <color indexed="64"/>
      </right>
      <top style="hair">
        <color indexed="64"/>
      </top>
      <bottom style="medium">
        <color auto="1"/>
      </bottom>
      <diagonal/>
    </border>
    <border>
      <left/>
      <right style="thin">
        <color theme="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s>
  <cellStyleXfs count="9">
    <xf numFmtId="0" fontId="0" fillId="0" borderId="0">
      <alignment vertical="center"/>
    </xf>
    <xf numFmtId="0" fontId="11" fillId="0" borderId="0"/>
    <xf numFmtId="38" fontId="11" fillId="0" borderId="0" applyFont="0" applyFill="0" applyBorder="0" applyAlignment="0" applyProtection="0"/>
    <xf numFmtId="0" fontId="18" fillId="0" borderId="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18" fillId="0" borderId="0">
      <alignment vertical="center"/>
    </xf>
    <xf numFmtId="0" fontId="40" fillId="0" borderId="0">
      <alignment vertical="center"/>
    </xf>
  </cellStyleXfs>
  <cellXfs count="673">
    <xf numFmtId="0" fontId="0" fillId="0" borderId="0" xfId="0">
      <alignment vertical="center"/>
    </xf>
    <xf numFmtId="0" fontId="6" fillId="4" borderId="0" xfId="0" applyFont="1" applyFill="1" applyBorder="1" applyAlignment="1">
      <alignment horizontal="center" vertical="center" shrinkToFit="1"/>
    </xf>
    <xf numFmtId="0" fontId="6" fillId="4" borderId="0" xfId="0" applyFont="1" applyFill="1" applyBorder="1" applyAlignment="1">
      <alignment horizontal="center" vertical="center"/>
    </xf>
    <xf numFmtId="0" fontId="6" fillId="3" borderId="17" xfId="0" applyFont="1" applyFill="1" applyBorder="1">
      <alignment vertical="center"/>
    </xf>
    <xf numFmtId="0" fontId="6" fillId="5"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12" fillId="0" borderId="0" xfId="0" applyFont="1" applyAlignment="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11" fillId="0" borderId="0" xfId="0" applyFont="1">
      <alignment vertical="center"/>
    </xf>
    <xf numFmtId="0" fontId="15" fillId="4" borderId="0" xfId="0" applyFont="1" applyFill="1" applyProtection="1">
      <alignment vertical="center"/>
    </xf>
    <xf numFmtId="0" fontId="16" fillId="0" borderId="0" xfId="0" applyFont="1">
      <alignment vertical="center"/>
    </xf>
    <xf numFmtId="0" fontId="8" fillId="0" borderId="0" xfId="0" applyFont="1">
      <alignment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0" xfId="0" applyFont="1" applyFill="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21" xfId="0" applyFont="1" applyBorder="1" applyProtection="1">
      <alignment vertical="center"/>
    </xf>
    <xf numFmtId="0" fontId="8" fillId="0" borderId="18" xfId="0" applyFont="1" applyFill="1" applyBorder="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10" fillId="0" borderId="0" xfId="0" applyFont="1" applyAlignment="1"/>
    <xf numFmtId="0" fontId="7" fillId="0" borderId="0" xfId="0" applyFont="1" applyProtection="1">
      <alignment vertical="center"/>
    </xf>
    <xf numFmtId="0" fontId="7" fillId="0" borderId="0" xfId="0" applyFont="1">
      <alignment vertical="center"/>
    </xf>
    <xf numFmtId="0" fontId="19" fillId="0" borderId="0" xfId="0" applyFont="1" applyAlignment="1">
      <alignment vertical="center"/>
    </xf>
    <xf numFmtId="0" fontId="8" fillId="0" borderId="0" xfId="0" applyFont="1" applyFill="1" applyBorder="1" applyAlignment="1" applyProtection="1">
      <alignment horizontal="center" vertical="center"/>
      <protection locked="0"/>
    </xf>
    <xf numFmtId="0" fontId="2" fillId="0" borderId="0" xfId="0" applyFont="1" applyAlignment="1" applyProtection="1">
      <alignment vertical="center"/>
    </xf>
    <xf numFmtId="0" fontId="22" fillId="0" borderId="0" xfId="0" applyFont="1" applyBorder="1" applyAlignment="1">
      <alignment horizontal="center" vertical="center" shrinkToFit="1"/>
    </xf>
    <xf numFmtId="0" fontId="9" fillId="0" borderId="31" xfId="4" applyFont="1" applyFill="1" applyBorder="1" applyAlignment="1" applyProtection="1">
      <alignment horizontal="center" vertical="center" wrapText="1"/>
    </xf>
    <xf numFmtId="0" fontId="9" fillId="0" borderId="35" xfId="4" applyFont="1" applyFill="1" applyBorder="1" applyAlignment="1" applyProtection="1">
      <alignment horizontal="center" vertical="center" wrapText="1"/>
    </xf>
    <xf numFmtId="0" fontId="9" fillId="8" borderId="31" xfId="4" applyFont="1" applyFill="1" applyBorder="1" applyAlignment="1" applyProtection="1">
      <alignment horizontal="center" vertical="center" wrapText="1"/>
    </xf>
    <xf numFmtId="0" fontId="9" fillId="2" borderId="33"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177" fontId="27"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1" fillId="0" borderId="0" xfId="5">
      <alignment vertical="center"/>
    </xf>
    <xf numFmtId="0" fontId="30" fillId="0" borderId="0" xfId="1" applyFont="1" applyFill="1" applyAlignment="1">
      <alignment horizontal="left" justifyLastLine="1"/>
    </xf>
    <xf numFmtId="0" fontId="12" fillId="0" borderId="0" xfId="5" applyFont="1" applyAlignment="1">
      <alignment vertical="center"/>
    </xf>
    <xf numFmtId="0" fontId="30" fillId="0" borderId="0" xfId="1" applyFont="1" applyFill="1" applyAlignment="1">
      <alignment horizontal="left" vertical="center" justifyLastLine="1"/>
    </xf>
    <xf numFmtId="0" fontId="31" fillId="0" borderId="0" xfId="3" applyFont="1" applyAlignment="1">
      <alignment horizontal="center" vertical="center"/>
    </xf>
    <xf numFmtId="0" fontId="31" fillId="4" borderId="0" xfId="3" applyFont="1" applyFill="1" applyAlignment="1">
      <alignment horizontal="center" vertical="center"/>
    </xf>
    <xf numFmtId="0" fontId="31" fillId="4" borderId="0" xfId="3" applyFont="1" applyFill="1" applyAlignment="1">
      <alignment horizontal="left" vertical="center"/>
    </xf>
    <xf numFmtId="0" fontId="31" fillId="0" borderId="0" xfId="3" applyFont="1" applyAlignment="1">
      <alignment vertical="center"/>
    </xf>
    <xf numFmtId="0" fontId="32" fillId="0" borderId="0" xfId="3" applyFont="1" applyAlignment="1">
      <alignment horizontal="center" vertical="center"/>
    </xf>
    <xf numFmtId="0" fontId="32" fillId="0" borderId="0" xfId="3" applyFont="1" applyAlignment="1">
      <alignment vertical="center"/>
    </xf>
    <xf numFmtId="0" fontId="34" fillId="0" borderId="0" xfId="3" applyFont="1" applyFill="1" applyAlignment="1">
      <alignment vertical="center"/>
    </xf>
    <xf numFmtId="0" fontId="34" fillId="4" borderId="0" xfId="3" applyFont="1" applyFill="1" applyBorder="1" applyAlignment="1">
      <alignment vertical="center"/>
    </xf>
    <xf numFmtId="0" fontId="34" fillId="0" borderId="0" xfId="3" applyFont="1" applyFill="1" applyAlignment="1">
      <alignment vertical="center" shrinkToFit="1"/>
    </xf>
    <xf numFmtId="0" fontId="32" fillId="0" borderId="0" xfId="3" applyFont="1" applyFill="1" applyBorder="1" applyAlignment="1">
      <alignment vertical="center"/>
    </xf>
    <xf numFmtId="0" fontId="32" fillId="0" borderId="0" xfId="3" applyFont="1" applyFill="1" applyBorder="1" applyAlignment="1">
      <alignment horizontal="center" vertical="center"/>
    </xf>
    <xf numFmtId="0" fontId="32" fillId="0" borderId="0" xfId="3" applyFont="1" applyFill="1" applyAlignment="1">
      <alignment vertical="center"/>
    </xf>
    <xf numFmtId="0" fontId="32" fillId="0" borderId="0" xfId="3" applyFont="1" applyFill="1" applyAlignment="1">
      <alignment vertical="center" shrinkToFit="1"/>
    </xf>
    <xf numFmtId="176" fontId="34" fillId="4" borderId="0" xfId="3" applyNumberFormat="1" applyFont="1" applyFill="1" applyBorder="1" applyAlignment="1">
      <alignment vertical="center"/>
    </xf>
    <xf numFmtId="0" fontId="32" fillId="4" borderId="0" xfId="3" applyFont="1" applyFill="1" applyAlignment="1">
      <alignment vertical="center"/>
    </xf>
    <xf numFmtId="49" fontId="17" fillId="4" borderId="0" xfId="3" applyNumberFormat="1" applyFont="1" applyFill="1" applyAlignment="1">
      <alignment vertical="center"/>
    </xf>
    <xf numFmtId="0" fontId="17" fillId="4" borderId="0" xfId="1" applyNumberFormat="1" applyFont="1" applyFill="1" applyAlignment="1">
      <alignment horizontal="left" vertical="center"/>
    </xf>
    <xf numFmtId="0" fontId="32" fillId="0" borderId="10" xfId="3" applyFont="1" applyBorder="1" applyAlignment="1">
      <alignment horizontal="center" vertical="center" shrinkToFit="1"/>
    </xf>
    <xf numFmtId="0" fontId="32" fillId="0" borderId="6" xfId="3" applyFont="1" applyBorder="1" applyAlignment="1">
      <alignment horizontal="center" vertical="center" shrinkToFit="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9" fillId="0" borderId="0" xfId="0" applyFont="1" applyBorder="1" applyAlignment="1">
      <alignment vertical="center" wrapText="1" shrinkToFit="1"/>
    </xf>
    <xf numFmtId="0" fontId="6" fillId="4" borderId="0" xfId="0" applyFont="1" applyFill="1" applyBorder="1" applyAlignment="1">
      <alignment horizontal="center" vertical="top" shrinkToFit="1"/>
    </xf>
    <xf numFmtId="0" fontId="9" fillId="0" borderId="0" xfId="0" applyFont="1" applyBorder="1" applyAlignment="1">
      <alignment vertical="top" wrapText="1" shrinkToFit="1"/>
    </xf>
    <xf numFmtId="0" fontId="6" fillId="8" borderId="17" xfId="0" applyFont="1" applyFill="1" applyBorder="1" applyAlignment="1">
      <alignment horizontal="center" vertical="center" shrinkToFit="1"/>
    </xf>
    <xf numFmtId="0" fontId="32" fillId="4" borderId="0" xfId="3" applyFont="1" applyFill="1" applyBorder="1" applyAlignment="1">
      <alignment horizontal="center" vertical="center" wrapText="1" shrinkToFit="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0" fillId="4" borderId="0" xfId="0" applyFill="1">
      <alignment vertical="center"/>
    </xf>
    <xf numFmtId="0" fontId="0" fillId="3" borderId="43" xfId="0" applyFill="1" applyBorder="1">
      <alignment vertical="center"/>
    </xf>
    <xf numFmtId="0" fontId="0" fillId="10" borderId="43" xfId="0" applyFill="1" applyBorder="1">
      <alignment vertical="center"/>
    </xf>
    <xf numFmtId="0" fontId="0" fillId="4" borderId="0" xfId="0" applyFill="1" applyBorder="1">
      <alignment vertical="center"/>
    </xf>
    <xf numFmtId="0" fontId="32" fillId="4" borderId="0" xfId="0" applyFont="1" applyFill="1" applyBorder="1" applyAlignment="1">
      <alignment vertical="center" wrapText="1"/>
    </xf>
    <xf numFmtId="0" fontId="0" fillId="4" borderId="44" xfId="0" applyFill="1" applyBorder="1">
      <alignment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pplyAlignment="1">
      <alignment horizontal="center" vertical="center"/>
    </xf>
    <xf numFmtId="0" fontId="0" fillId="4" borderId="48" xfId="0" applyFill="1" applyBorder="1">
      <alignment vertical="center"/>
    </xf>
    <xf numFmtId="0" fontId="0" fillId="4" borderId="47" xfId="0" applyFill="1" applyBorder="1">
      <alignment vertical="center"/>
    </xf>
    <xf numFmtId="0" fontId="0" fillId="4" borderId="49" xfId="0" applyFill="1" applyBorder="1">
      <alignment vertical="center"/>
    </xf>
    <xf numFmtId="0" fontId="0" fillId="4" borderId="50" xfId="0" applyFill="1" applyBorder="1">
      <alignment vertical="center"/>
    </xf>
    <xf numFmtId="0" fontId="0" fillId="4" borderId="51" xfId="0" applyFill="1" applyBorder="1">
      <alignment vertical="center"/>
    </xf>
    <xf numFmtId="0" fontId="40" fillId="0" borderId="0" xfId="7" applyFont="1">
      <alignment vertical="center"/>
    </xf>
    <xf numFmtId="0" fontId="18" fillId="0" borderId="0" xfId="7">
      <alignment vertical="center"/>
    </xf>
    <xf numFmtId="0" fontId="32" fillId="4" borderId="0" xfId="7" applyFont="1" applyFill="1" applyBorder="1" applyAlignment="1" applyProtection="1">
      <alignment vertical="center" wrapText="1"/>
    </xf>
    <xf numFmtId="0" fontId="32" fillId="4" borderId="21" xfId="7" applyFont="1" applyFill="1" applyBorder="1" applyAlignment="1" applyProtection="1">
      <alignment vertical="center" wrapText="1"/>
    </xf>
    <xf numFmtId="0" fontId="32" fillId="4" borderId="18" xfId="7" applyFont="1" applyFill="1" applyBorder="1" applyAlignment="1" applyProtection="1">
      <alignment vertical="center" wrapText="1"/>
    </xf>
    <xf numFmtId="0" fontId="32" fillId="4" borderId="18" xfId="7" applyFont="1" applyFill="1" applyBorder="1" applyAlignment="1" applyProtection="1">
      <alignment vertical="center"/>
    </xf>
    <xf numFmtId="0" fontId="32" fillId="4" borderId="0" xfId="7" applyFont="1" applyFill="1" applyBorder="1" applyAlignment="1" applyProtection="1">
      <alignment vertical="center"/>
    </xf>
    <xf numFmtId="0" fontId="32" fillId="4" borderId="6" xfId="7" applyFont="1" applyFill="1" applyBorder="1" applyAlignment="1" applyProtection="1">
      <alignment vertical="center"/>
    </xf>
    <xf numFmtId="0" fontId="32" fillId="4" borderId="9" xfId="7" applyFont="1" applyFill="1" applyBorder="1" applyAlignment="1" applyProtection="1">
      <alignment vertical="center"/>
    </xf>
    <xf numFmtId="0" fontId="6" fillId="4" borderId="0" xfId="0" applyFont="1" applyFill="1" applyBorder="1" applyAlignment="1">
      <alignment vertical="center" shrinkToFit="1"/>
    </xf>
    <xf numFmtId="0" fontId="9" fillId="0" borderId="0" xfId="0" applyFont="1" applyBorder="1" applyAlignment="1">
      <alignment horizontal="left" vertical="center" wrapText="1" shrinkToFit="1"/>
    </xf>
    <xf numFmtId="0" fontId="22"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0" borderId="0" xfId="0" applyFont="1" applyAlignment="1">
      <alignment vertical="center"/>
    </xf>
    <xf numFmtId="0" fontId="42"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30" fillId="0" borderId="0" xfId="0" applyFont="1" applyAlignment="1">
      <alignment vertical="center"/>
    </xf>
    <xf numFmtId="0" fontId="6" fillId="0" borderId="0" xfId="0" applyFont="1" applyAlignment="1">
      <alignment horizontal="center" vertical="center"/>
    </xf>
    <xf numFmtId="0" fontId="6" fillId="4" borderId="0" xfId="0" applyFont="1" applyFill="1" applyBorder="1" applyAlignment="1">
      <alignment vertical="center" shrinkToFit="1"/>
    </xf>
    <xf numFmtId="0" fontId="6" fillId="0" borderId="0" xfId="0" applyFont="1" applyAlignment="1">
      <alignment horizontal="center" vertical="center"/>
    </xf>
    <xf numFmtId="0" fontId="9" fillId="0" borderId="0" xfId="0" applyFont="1" applyBorder="1" applyAlignment="1">
      <alignment horizontal="left" vertical="center" wrapText="1" shrinkToFit="1"/>
    </xf>
    <xf numFmtId="0" fontId="18" fillId="4" borderId="0" xfId="3" applyFont="1" applyFill="1" applyBorder="1" applyAlignment="1">
      <alignment vertical="center"/>
    </xf>
    <xf numFmtId="0" fontId="48" fillId="4" borderId="0" xfId="3" applyFont="1" applyFill="1" applyBorder="1" applyAlignment="1">
      <alignment vertical="center"/>
    </xf>
    <xf numFmtId="0" fontId="8" fillId="0" borderId="0"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6" xfId="0" applyFont="1" applyBorder="1" applyAlignment="1" applyProtection="1">
      <alignment horizontal="right" wrapText="1"/>
    </xf>
    <xf numFmtId="0" fontId="8" fillId="0" borderId="12" xfId="0" applyFont="1" applyBorder="1">
      <alignment vertical="center"/>
    </xf>
    <xf numFmtId="0" fontId="8" fillId="7" borderId="71" xfId="0" applyFont="1" applyFill="1" applyBorder="1" applyAlignment="1" applyProtection="1">
      <alignment horizontal="center" vertical="center" shrinkToFit="1"/>
    </xf>
    <xf numFmtId="177" fontId="8" fillId="0" borderId="0" xfId="0" applyNumberFormat="1" applyFont="1" applyFill="1" applyBorder="1" applyAlignment="1" applyProtection="1">
      <alignment horizontal="center" vertical="center"/>
      <protection locked="0"/>
    </xf>
    <xf numFmtId="0" fontId="40" fillId="0" borderId="0" xfId="7" applyFont="1" applyProtection="1">
      <alignment vertical="center"/>
    </xf>
    <xf numFmtId="0" fontId="18" fillId="0" borderId="0" xfId="7" applyProtection="1">
      <alignment vertical="center"/>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40" fillId="4" borderId="18" xfId="7" applyFont="1" applyFill="1" applyBorder="1" applyProtection="1">
      <alignment vertical="center"/>
    </xf>
    <xf numFmtId="0" fontId="18" fillId="0" borderId="100" xfId="7" applyBorder="1" applyProtection="1">
      <alignment vertical="center"/>
    </xf>
    <xf numFmtId="0" fontId="55" fillId="0" borderId="103" xfId="8" applyFont="1" applyBorder="1" applyAlignment="1" applyProtection="1">
      <alignment horizontal="center" vertical="center"/>
    </xf>
    <xf numFmtId="0" fontId="55" fillId="0" borderId="108" xfId="8" applyFont="1" applyBorder="1" applyAlignment="1" applyProtection="1">
      <alignment horizontal="center" vertical="center"/>
    </xf>
    <xf numFmtId="0" fontId="55" fillId="0" borderId="9" xfId="8" applyFont="1" applyBorder="1" applyAlignment="1" applyProtection="1">
      <alignment horizontal="center" vertical="center"/>
    </xf>
    <xf numFmtId="0" fontId="55" fillId="4" borderId="0" xfId="7" applyFont="1" applyFill="1" applyBorder="1" applyAlignment="1" applyProtection="1">
      <alignment horizontal="center" vertical="center"/>
    </xf>
    <xf numFmtId="0" fontId="53" fillId="4" borderId="0" xfId="7" applyFont="1" applyFill="1" applyAlignment="1" applyProtection="1">
      <alignment horizontal="left" vertical="center"/>
    </xf>
    <xf numFmtId="0" fontId="11" fillId="0" borderId="0" xfId="0" applyFont="1" applyAlignment="1" applyProtection="1">
      <alignment horizontal="center" vertical="center"/>
    </xf>
    <xf numFmtId="0" fontId="16" fillId="0" borderId="0" xfId="0" applyFont="1" applyBorder="1" applyAlignment="1" applyProtection="1">
      <alignment horizontal="right" wrapText="1"/>
    </xf>
    <xf numFmtId="0" fontId="44" fillId="0" borderId="0" xfId="1" applyFont="1" applyFill="1" applyBorder="1" applyAlignment="1">
      <alignment horizontal="center" vertical="center" justifyLastLine="1"/>
    </xf>
    <xf numFmtId="0" fontId="8" fillId="5" borderId="5" xfId="0" applyFont="1" applyFill="1" applyBorder="1" applyAlignment="1" applyProtection="1">
      <alignment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41" fillId="0" borderId="0" xfId="0" applyFont="1" applyBorder="1" applyAlignment="1" applyProtection="1">
      <alignment horizontal="left"/>
    </xf>
    <xf numFmtId="0" fontId="7" fillId="0" borderId="0" xfId="1" applyFont="1" applyFill="1" applyBorder="1" applyAlignment="1">
      <alignment horizontal="center" vertical="center" justifyLastLine="1"/>
    </xf>
    <xf numFmtId="0" fontId="59" fillId="0" borderId="0" xfId="1" applyFont="1" applyFill="1" applyBorder="1" applyAlignment="1">
      <alignment horizontal="left" justifyLastLine="1"/>
    </xf>
    <xf numFmtId="0" fontId="60" fillId="0" borderId="0" xfId="0" applyFont="1" applyAlignment="1">
      <alignment horizontal="left"/>
    </xf>
    <xf numFmtId="0" fontId="8" fillId="0" borderId="0" xfId="0" applyFont="1" applyBorder="1" applyAlignment="1" applyProtection="1">
      <alignment horizontal="center" vertical="center"/>
    </xf>
    <xf numFmtId="0" fontId="44" fillId="0" borderId="0" xfId="1" applyFont="1" applyFill="1" applyBorder="1" applyAlignment="1">
      <alignment vertical="center" justifyLastLine="1"/>
    </xf>
    <xf numFmtId="0" fontId="62" fillId="0" borderId="0" xfId="0" applyFont="1">
      <alignment vertical="center"/>
    </xf>
    <xf numFmtId="0" fontId="17" fillId="0" borderId="0" xfId="0" applyFont="1">
      <alignment vertical="center"/>
    </xf>
    <xf numFmtId="0" fontId="8"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125" xfId="0" applyFont="1" applyFill="1" applyBorder="1" applyAlignment="1" applyProtection="1">
      <alignment vertical="center"/>
    </xf>
    <xf numFmtId="0" fontId="8" fillId="0" borderId="126" xfId="0" applyFont="1" applyFill="1" applyBorder="1" applyAlignment="1" applyProtection="1">
      <alignment horizontal="center" vertical="center"/>
    </xf>
    <xf numFmtId="0" fontId="8" fillId="0" borderId="127" xfId="0" applyFont="1" applyFill="1" applyBorder="1" applyAlignment="1" applyProtection="1">
      <alignment vertical="center"/>
    </xf>
    <xf numFmtId="0" fontId="8" fillId="0" borderId="128" xfId="0" applyFont="1" applyFill="1" applyBorder="1" applyAlignment="1" applyProtection="1">
      <alignment horizontal="center" vertical="center"/>
    </xf>
    <xf numFmtId="0" fontId="8" fillId="0" borderId="128" xfId="0" applyFont="1" applyFill="1" applyBorder="1" applyAlignment="1" applyProtection="1">
      <alignment vertical="center"/>
    </xf>
    <xf numFmtId="0" fontId="8" fillId="0" borderId="128" xfId="0" applyFont="1" applyFill="1" applyBorder="1" applyProtection="1">
      <alignment vertical="center"/>
    </xf>
    <xf numFmtId="0" fontId="8" fillId="0" borderId="128" xfId="0" applyFont="1" applyBorder="1" applyProtection="1">
      <alignment vertical="center"/>
    </xf>
    <xf numFmtId="0" fontId="8" fillId="0" borderId="129" xfId="0" applyFont="1" applyBorder="1" applyProtection="1">
      <alignment vertical="center"/>
    </xf>
    <xf numFmtId="0" fontId="8" fillId="0" borderId="130" xfId="0" applyFont="1" applyFill="1" applyBorder="1" applyAlignment="1" applyProtection="1">
      <alignment vertical="center"/>
    </xf>
    <xf numFmtId="0" fontId="8" fillId="0" borderId="131" xfId="0" applyFont="1" applyFill="1" applyBorder="1" applyAlignment="1" applyProtection="1">
      <alignment horizontal="center" vertical="center"/>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8" fillId="0" borderId="0" xfId="0" applyFont="1" applyFill="1" applyBorder="1" applyAlignment="1" applyProtection="1">
      <alignment horizontal="left" vertical="center" wrapText="1"/>
      <protection locked="0"/>
    </xf>
    <xf numFmtId="0" fontId="11" fillId="0" borderId="0" xfId="0" applyFont="1" applyAlignment="1" applyProtection="1">
      <alignment horizontal="center" vertical="center"/>
    </xf>
    <xf numFmtId="0" fontId="16" fillId="0" borderId="0" xfId="0" applyFont="1" applyAlignment="1">
      <alignment horizontal="left" vertical="center" wrapText="1"/>
    </xf>
    <xf numFmtId="0" fontId="44" fillId="0" borderId="0" xfId="1" applyFont="1" applyFill="1" applyBorder="1" applyAlignment="1">
      <alignment horizontal="center" vertical="center" justifyLastLine="1"/>
    </xf>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left" vertical="center" wrapText="1"/>
      <protection locked="0"/>
    </xf>
    <xf numFmtId="0" fontId="16" fillId="0" borderId="2" xfId="0" applyFont="1" applyBorder="1" applyAlignment="1" applyProtection="1">
      <alignment horizontal="right" wrapText="1"/>
    </xf>
    <xf numFmtId="0" fontId="8" fillId="0" borderId="2" xfId="0" applyFont="1" applyBorder="1" applyAlignment="1" applyProtection="1">
      <alignment horizontal="center" vertical="center"/>
    </xf>
    <xf numFmtId="0" fontId="8" fillId="0" borderId="0" xfId="0" applyFont="1" applyAlignment="1" applyProtection="1">
      <alignment horizontal="center"/>
    </xf>
    <xf numFmtId="0" fontId="0" fillId="2" borderId="35" xfId="3" applyFont="1" applyFill="1" applyBorder="1" applyAlignment="1">
      <alignment horizontal="center" vertical="center"/>
    </xf>
    <xf numFmtId="0" fontId="0" fillId="4" borderId="35" xfId="3" applyFont="1" applyFill="1" applyBorder="1" applyAlignment="1">
      <alignment horizontal="left" vertical="center" wrapText="1" shrinkToFit="1"/>
    </xf>
    <xf numFmtId="0" fontId="18" fillId="0" borderId="35" xfId="3" applyFont="1" applyFill="1" applyBorder="1" applyAlignment="1">
      <alignment horizontal="center" vertical="center" wrapText="1" shrinkToFit="1"/>
    </xf>
    <xf numFmtId="0" fontId="7" fillId="0" borderId="0" xfId="0" applyFont="1" applyFill="1" applyBorder="1" applyAlignment="1" applyProtection="1">
      <alignment horizontal="center" vertical="center" wrapText="1"/>
      <protection locked="0"/>
    </xf>
    <xf numFmtId="0" fontId="7" fillId="0" borderId="138" xfId="0" applyFont="1" applyFill="1" applyBorder="1" applyAlignment="1" applyProtection="1">
      <alignment horizontal="center" vertical="center" wrapText="1"/>
      <protection locked="0"/>
    </xf>
    <xf numFmtId="0" fontId="7" fillId="0" borderId="4" xfId="0" applyFont="1" applyBorder="1" applyAlignment="1">
      <alignment horizontal="center" vertical="center" shrinkToFit="1"/>
    </xf>
    <xf numFmtId="0" fontId="7" fillId="0" borderId="10"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0" borderId="10" xfId="0" applyFont="1" applyBorder="1" applyAlignment="1">
      <alignment horizontal="center" vertical="center" shrinkToFit="1"/>
    </xf>
    <xf numFmtId="0" fontId="43" fillId="0" borderId="0" xfId="0" applyFont="1" applyAlignment="1">
      <alignment horizontal="center" vertical="center"/>
    </xf>
    <xf numFmtId="0" fontId="7" fillId="0" borderId="0" xfId="0" applyFont="1" applyAlignment="1">
      <alignment horizontal="center"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7" fillId="0" borderId="10" xfId="0" applyFont="1" applyFill="1" applyBorder="1" applyAlignment="1" applyProtection="1">
      <alignment horizontal="center" vertical="center" wrapText="1" shrinkToFit="1"/>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shrinkToFit="1"/>
    </xf>
    <xf numFmtId="0" fontId="9" fillId="0" borderId="0" xfId="0" applyFont="1" applyBorder="1" applyAlignment="1">
      <alignment horizontal="left" vertical="top" wrapText="1" shrinkToFit="1"/>
    </xf>
    <xf numFmtId="0" fontId="6" fillId="4" borderId="27" xfId="0" applyFont="1" applyFill="1" applyBorder="1" applyAlignment="1">
      <alignment vertical="center"/>
    </xf>
    <xf numFmtId="0" fontId="6" fillId="4" borderId="0" xfId="0" applyFont="1" applyFill="1" applyBorder="1" applyAlignment="1">
      <alignment vertical="center"/>
    </xf>
    <xf numFmtId="0" fontId="6" fillId="4" borderId="27" xfId="0" applyFont="1" applyFill="1" applyBorder="1" applyAlignment="1">
      <alignment vertical="center" shrinkToFit="1"/>
    </xf>
    <xf numFmtId="0" fontId="6" fillId="4" borderId="0" xfId="0" applyFont="1" applyFill="1" applyBorder="1" applyAlignment="1">
      <alignment vertical="center" shrinkToFit="1"/>
    </xf>
    <xf numFmtId="0" fontId="6" fillId="0" borderId="0" xfId="0" applyFont="1" applyFill="1" applyAlignment="1" applyProtection="1">
      <alignment horizontal="center" vertical="center"/>
      <protection locked="0"/>
    </xf>
    <xf numFmtId="0" fontId="6" fillId="2" borderId="35" xfId="0" applyFont="1" applyFill="1" applyBorder="1" applyAlignment="1">
      <alignment horizontal="center" vertical="center"/>
    </xf>
    <xf numFmtId="0" fontId="6" fillId="5" borderId="35" xfId="0" applyFont="1" applyFill="1" applyBorder="1" applyAlignment="1">
      <alignment horizontal="center" vertical="center"/>
    </xf>
    <xf numFmtId="0" fontId="8" fillId="9" borderId="95" xfId="0" applyFont="1" applyFill="1" applyBorder="1" applyAlignment="1" applyProtection="1">
      <alignment horizontal="center" vertical="center" shrinkToFit="1"/>
    </xf>
    <xf numFmtId="0" fontId="8" fillId="9" borderId="96" xfId="0" applyFont="1" applyFill="1" applyBorder="1" applyAlignment="1" applyProtection="1">
      <alignment horizontal="center" vertical="center" shrinkToFit="1"/>
    </xf>
    <xf numFmtId="0" fontId="8" fillId="9" borderId="97" xfId="0" applyFont="1" applyFill="1" applyBorder="1" applyAlignment="1" applyProtection="1">
      <alignment horizontal="center" vertical="center" shrinkToFit="1"/>
    </xf>
    <xf numFmtId="0" fontId="8" fillId="9" borderId="26" xfId="0" applyFont="1" applyFill="1" applyBorder="1" applyAlignment="1" applyProtection="1">
      <alignment horizontal="center" vertical="center" shrinkToFit="1"/>
    </xf>
    <xf numFmtId="0" fontId="8" fillId="9" borderId="0" xfId="0" applyFont="1" applyFill="1" applyBorder="1" applyAlignment="1" applyProtection="1">
      <alignment horizontal="center" vertical="center" shrinkToFit="1"/>
    </xf>
    <xf numFmtId="0" fontId="8" fillId="9" borderId="21" xfId="0" applyFont="1" applyFill="1" applyBorder="1" applyAlignment="1" applyProtection="1">
      <alignment horizontal="center" vertical="center" shrinkToFit="1"/>
    </xf>
    <xf numFmtId="0" fontId="8" fillId="7" borderId="14" xfId="0" applyFont="1" applyFill="1" applyBorder="1" applyAlignment="1" applyProtection="1">
      <alignment horizontal="center" vertical="center" wrapText="1" shrinkToFit="1"/>
    </xf>
    <xf numFmtId="0" fontId="8" fillId="7" borderId="15" xfId="0" applyFont="1" applyFill="1" applyBorder="1" applyAlignment="1" applyProtection="1">
      <alignment horizontal="center" vertical="center" wrapText="1" shrinkToFit="1"/>
    </xf>
    <xf numFmtId="179" fontId="8" fillId="0" borderId="15" xfId="0" applyNumberFormat="1" applyFont="1" applyFill="1" applyBorder="1" applyAlignment="1" applyProtection="1">
      <alignment horizontal="center" vertical="center" shrinkToFit="1"/>
      <protection locked="0"/>
    </xf>
    <xf numFmtId="179" fontId="8" fillId="0" borderId="42" xfId="0" applyNumberFormat="1" applyFont="1" applyFill="1" applyBorder="1" applyAlignment="1" applyProtection="1">
      <alignment horizontal="center" vertical="center" shrinkToFit="1"/>
      <protection locked="0"/>
    </xf>
    <xf numFmtId="184" fontId="8" fillId="5" borderId="84" xfId="0" applyNumberFormat="1" applyFont="1" applyFill="1" applyBorder="1" applyAlignment="1" applyProtection="1">
      <alignment horizontal="center" vertical="center" shrinkToFit="1"/>
    </xf>
    <xf numFmtId="184" fontId="8" fillId="5" borderId="85" xfId="0" applyNumberFormat="1" applyFont="1" applyFill="1" applyBorder="1" applyAlignment="1" applyProtection="1">
      <alignment horizontal="center" vertical="center" shrinkToFit="1"/>
    </xf>
    <xf numFmtId="0" fontId="55" fillId="0" borderId="101" xfId="8" applyFont="1" applyFill="1" applyBorder="1" applyAlignment="1" applyProtection="1">
      <alignment horizontal="center" vertical="center"/>
    </xf>
    <xf numFmtId="0" fontId="55" fillId="0" borderId="102" xfId="8" applyFont="1" applyFill="1" applyBorder="1" applyAlignment="1" applyProtection="1">
      <alignment horizontal="center" vertical="center"/>
    </xf>
    <xf numFmtId="0" fontId="40" fillId="4" borderId="102" xfId="8" applyFont="1" applyFill="1" applyBorder="1" applyAlignment="1" applyProtection="1">
      <alignment horizontal="center" vertical="center"/>
      <protection locked="0"/>
    </xf>
    <xf numFmtId="0" fontId="8" fillId="7" borderId="61" xfId="0" applyFont="1" applyFill="1" applyBorder="1" applyAlignment="1" applyProtection="1">
      <alignment horizontal="center" vertical="center" wrapText="1" shrinkToFit="1"/>
    </xf>
    <xf numFmtId="0" fontId="8" fillId="7" borderId="76" xfId="0" applyFont="1" applyFill="1" applyBorder="1" applyAlignment="1" applyProtection="1">
      <alignment horizontal="center" vertical="center" wrapText="1" shrinkToFit="1"/>
    </xf>
    <xf numFmtId="179" fontId="8" fillId="0" borderId="76" xfId="0" applyNumberFormat="1" applyFont="1" applyFill="1" applyBorder="1" applyAlignment="1" applyProtection="1">
      <alignment horizontal="center" vertical="center" shrinkToFit="1"/>
      <protection locked="0"/>
    </xf>
    <xf numFmtId="179" fontId="8" fillId="0" borderId="60" xfId="0" applyNumberFormat="1" applyFont="1" applyFill="1" applyBorder="1" applyAlignment="1" applyProtection="1">
      <alignment horizontal="center" vertical="center" shrinkToFit="1"/>
      <protection locked="0"/>
    </xf>
    <xf numFmtId="0" fontId="58" fillId="4" borderId="102" xfId="7" applyFont="1" applyFill="1" applyBorder="1" applyAlignment="1" applyProtection="1">
      <alignment horizontal="center" vertical="center"/>
      <protection locked="0"/>
    </xf>
    <xf numFmtId="0" fontId="8" fillId="9" borderId="86" xfId="0" quotePrefix="1" applyFont="1" applyFill="1" applyBorder="1" applyAlignment="1" applyProtection="1">
      <alignment horizontal="center" vertical="center" shrinkToFit="1"/>
    </xf>
    <xf numFmtId="0" fontId="8" fillId="9" borderId="86" xfId="0" applyFont="1" applyFill="1" applyBorder="1" applyAlignment="1" applyProtection="1">
      <alignment horizontal="center" vertical="center" shrinkToFit="1"/>
    </xf>
    <xf numFmtId="0" fontId="8" fillId="9" borderId="87" xfId="0" applyFont="1" applyFill="1" applyBorder="1" applyAlignment="1" applyProtection="1">
      <alignment horizontal="center" vertical="center" shrinkToFit="1"/>
    </xf>
    <xf numFmtId="0" fontId="40" fillId="5" borderId="68" xfId="8" applyFont="1" applyFill="1" applyBorder="1" applyAlignment="1" applyProtection="1">
      <alignment horizontal="center" vertical="center"/>
    </xf>
    <xf numFmtId="0" fontId="40" fillId="5" borderId="70" xfId="8" applyFont="1" applyFill="1" applyBorder="1" applyAlignment="1" applyProtection="1">
      <alignment horizontal="center" vertical="center"/>
    </xf>
    <xf numFmtId="0" fontId="7" fillId="0" borderId="0" xfId="0" applyFont="1" applyAlignment="1" applyProtection="1">
      <alignment horizontal="center" vertical="center"/>
    </xf>
    <xf numFmtId="0" fontId="55" fillId="0" borderId="56" xfId="8" applyFont="1" applyFill="1" applyBorder="1" applyAlignment="1" applyProtection="1">
      <alignment horizontal="center" vertical="center" shrinkToFit="1"/>
    </xf>
    <xf numFmtId="0" fontId="55" fillId="0" borderId="57" xfId="8" applyFont="1" applyFill="1" applyBorder="1" applyAlignment="1" applyProtection="1">
      <alignment horizontal="center" vertical="center" shrinkToFit="1"/>
    </xf>
    <xf numFmtId="0" fontId="55" fillId="0" borderId="58" xfId="8" applyFont="1" applyFill="1" applyBorder="1" applyAlignment="1" applyProtection="1">
      <alignment horizontal="center" vertical="center" shrinkToFit="1"/>
    </xf>
    <xf numFmtId="0" fontId="40" fillId="5" borderId="59" xfId="8" applyFont="1" applyFill="1" applyBorder="1" applyAlignment="1" applyProtection="1">
      <alignment horizontal="center" vertical="center" shrinkToFit="1"/>
    </xf>
    <xf numFmtId="0" fontId="40" fillId="5" borderId="58" xfId="8" applyFont="1" applyFill="1" applyBorder="1" applyAlignment="1" applyProtection="1">
      <alignment horizontal="center" vertical="center" shrinkToFit="1"/>
    </xf>
    <xf numFmtId="0" fontId="40" fillId="5" borderId="59" xfId="8" applyFont="1" applyFill="1" applyBorder="1" applyAlignment="1" applyProtection="1">
      <alignment horizontal="center" vertical="center"/>
    </xf>
    <xf numFmtId="0" fontId="40" fillId="5" borderId="58" xfId="8" applyFont="1" applyFill="1" applyBorder="1" applyAlignment="1" applyProtection="1">
      <alignment horizontal="center" vertical="center"/>
    </xf>
    <xf numFmtId="0" fontId="55" fillId="0" borderId="104" xfId="8" applyFont="1" applyFill="1" applyBorder="1" applyAlignment="1" applyProtection="1">
      <alignment horizontal="center" vertical="center"/>
    </xf>
    <xf numFmtId="0" fontId="55" fillId="0" borderId="105" xfId="8" applyFont="1" applyFill="1" applyBorder="1" applyAlignment="1" applyProtection="1">
      <alignment horizontal="center" vertical="center"/>
    </xf>
    <xf numFmtId="0" fontId="40" fillId="4" borderId="105" xfId="8" applyFont="1" applyFill="1" applyBorder="1" applyAlignment="1" applyProtection="1">
      <alignment horizontal="center" vertical="center"/>
      <protection locked="0"/>
    </xf>
    <xf numFmtId="0" fontId="58" fillId="4" borderId="105" xfId="7" applyFont="1" applyFill="1" applyBorder="1" applyAlignment="1" applyProtection="1">
      <alignment horizontal="center" vertical="center"/>
      <protection locked="0"/>
    </xf>
    <xf numFmtId="0" fontId="40" fillId="5" borderId="106" xfId="8" applyFont="1" applyFill="1" applyBorder="1" applyAlignment="1" applyProtection="1">
      <alignment horizontal="center" vertical="center"/>
    </xf>
    <xf numFmtId="0" fontId="40" fillId="5" borderId="107" xfId="8" applyFont="1" applyFill="1" applyBorder="1" applyAlignment="1" applyProtection="1">
      <alignment horizontal="center" vertical="center"/>
    </xf>
    <xf numFmtId="0" fontId="53" fillId="4" borderId="0" xfId="7" applyFont="1" applyFill="1" applyAlignment="1" applyProtection="1">
      <alignment horizontal="left" vertical="center" wrapText="1"/>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53" fillId="4" borderId="18" xfId="7" applyFont="1" applyFill="1" applyBorder="1" applyAlignment="1" applyProtection="1">
      <alignment horizontal="left" vertical="center" wrapText="1" indent="1"/>
    </xf>
    <xf numFmtId="0" fontId="53" fillId="4" borderId="0" xfId="7" applyFont="1" applyFill="1" applyBorder="1" applyAlignment="1" applyProtection="1">
      <alignment horizontal="left" vertical="center" wrapText="1" indent="1"/>
    </xf>
    <xf numFmtId="0" fontId="53" fillId="4" borderId="21" xfId="7" applyFont="1" applyFill="1" applyBorder="1" applyAlignment="1" applyProtection="1">
      <alignment horizontal="left" vertical="center" wrapText="1" indent="1"/>
    </xf>
    <xf numFmtId="0" fontId="54" fillId="0" borderId="90" xfId="7" applyFont="1" applyBorder="1" applyAlignment="1" applyProtection="1">
      <alignment horizontal="left" vertical="center" wrapText="1"/>
    </xf>
    <xf numFmtId="0" fontId="32" fillId="0" borderId="63" xfId="7" applyFont="1" applyBorder="1" applyAlignment="1" applyProtection="1">
      <alignment horizontal="left" vertical="center" wrapText="1"/>
    </xf>
    <xf numFmtId="0" fontId="32" fillId="0" borderId="89" xfId="7" applyFont="1" applyBorder="1" applyAlignment="1" applyProtection="1">
      <alignment horizontal="left" vertical="center" wrapText="1"/>
    </xf>
    <xf numFmtId="0" fontId="32" fillId="0" borderId="26" xfId="7" applyFont="1" applyBorder="1" applyAlignment="1" applyProtection="1">
      <alignment horizontal="left" vertical="center" wrapText="1"/>
    </xf>
    <xf numFmtId="0" fontId="32" fillId="0" borderId="0" xfId="7" applyFont="1" applyBorder="1" applyAlignment="1" applyProtection="1">
      <alignment horizontal="left" vertical="center" wrapText="1"/>
    </xf>
    <xf numFmtId="0" fontId="32" fillId="0" borderId="22" xfId="7" applyFont="1" applyBorder="1" applyAlignment="1" applyProtection="1">
      <alignment horizontal="left" vertical="center" wrapText="1"/>
    </xf>
    <xf numFmtId="0" fontId="32" fillId="0" borderId="95" xfId="7" applyFont="1" applyBorder="1" applyAlignment="1" applyProtection="1">
      <alignment horizontal="left" vertical="center" wrapText="1"/>
    </xf>
    <xf numFmtId="0" fontId="32" fillId="0" borderId="96" xfId="7" applyFont="1" applyBorder="1" applyAlignment="1" applyProtection="1">
      <alignment horizontal="left" vertical="center" wrapText="1"/>
    </xf>
    <xf numFmtId="0" fontId="32" fillId="0" borderId="97" xfId="7" applyFont="1" applyBorder="1" applyAlignment="1" applyProtection="1">
      <alignment horizontal="left" vertical="center" wrapText="1"/>
    </xf>
    <xf numFmtId="0" fontId="55" fillId="0" borderId="18" xfId="7" applyFont="1" applyBorder="1" applyAlignment="1" applyProtection="1">
      <alignment horizontal="left" vertical="top" wrapText="1" shrinkToFit="1"/>
    </xf>
    <xf numFmtId="0" fontId="55" fillId="0" borderId="0" xfId="7" applyFont="1" applyBorder="1" applyAlignment="1" applyProtection="1">
      <alignment horizontal="left" vertical="top" wrapText="1" shrinkToFit="1"/>
    </xf>
    <xf numFmtId="0" fontId="55" fillId="0" borderId="21" xfId="7" applyFont="1" applyBorder="1" applyAlignment="1" applyProtection="1">
      <alignment horizontal="left" vertical="top" wrapText="1" shrinkToFit="1"/>
    </xf>
    <xf numFmtId="0" fontId="55" fillId="0" borderId="5" xfId="7" applyFont="1" applyBorder="1" applyAlignment="1" applyProtection="1">
      <alignment horizontal="left" vertical="top" wrapText="1" shrinkToFit="1"/>
    </xf>
    <xf numFmtId="0" fontId="55" fillId="0" borderId="6" xfId="7" applyFont="1" applyBorder="1" applyAlignment="1" applyProtection="1">
      <alignment horizontal="left" vertical="top" wrapText="1" shrinkToFit="1"/>
    </xf>
    <xf numFmtId="0" fontId="55" fillId="0" borderId="9" xfId="7" applyFont="1" applyBorder="1" applyAlignment="1" applyProtection="1">
      <alignment horizontal="left" vertical="top" wrapText="1" shrinkToFit="1"/>
    </xf>
    <xf numFmtId="0" fontId="40" fillId="0" borderId="1" xfId="8" applyFont="1" applyFill="1" applyBorder="1" applyAlignment="1">
      <alignment horizontal="center" vertical="center"/>
    </xf>
    <xf numFmtId="0" fontId="40" fillId="0" borderId="2" xfId="8" applyFont="1" applyFill="1" applyBorder="1" applyAlignment="1">
      <alignment horizontal="center" vertical="center"/>
    </xf>
    <xf numFmtId="0" fontId="40" fillId="0" borderId="13" xfId="8" applyFont="1" applyFill="1" applyBorder="1" applyAlignment="1">
      <alignment horizontal="center" vertical="center"/>
    </xf>
    <xf numFmtId="0" fontId="57" fillId="4" borderId="98" xfId="8" applyFont="1" applyFill="1" applyBorder="1" applyAlignment="1" applyProtection="1">
      <alignment horizontal="center" vertical="center"/>
    </xf>
    <xf numFmtId="0" fontId="57" fillId="4" borderId="96" xfId="8" applyFont="1" applyFill="1" applyBorder="1" applyAlignment="1" applyProtection="1">
      <alignment horizontal="center" vertical="center"/>
    </xf>
    <xf numFmtId="0" fontId="57" fillId="4" borderId="99" xfId="8" applyFont="1" applyFill="1" applyBorder="1" applyAlignment="1" applyProtection="1">
      <alignment horizontal="center" vertical="center"/>
    </xf>
    <xf numFmtId="0" fontId="57" fillId="0" borderId="83" xfId="8" applyFont="1" applyFill="1" applyBorder="1" applyAlignment="1" applyProtection="1">
      <alignment horizontal="center" vertical="center"/>
    </xf>
    <xf numFmtId="0" fontId="57" fillId="0" borderId="69" xfId="8" applyFont="1" applyFill="1" applyBorder="1" applyAlignment="1" applyProtection="1">
      <alignment horizontal="center" vertical="center"/>
    </xf>
    <xf numFmtId="0" fontId="57" fillId="0" borderId="70" xfId="8" applyFont="1" applyFill="1" applyBorder="1" applyAlignment="1" applyProtection="1">
      <alignment horizontal="center" vertical="center"/>
    </xf>
    <xf numFmtId="0" fontId="55" fillId="0" borderId="68" xfId="8" applyFont="1" applyFill="1" applyBorder="1" applyAlignment="1" applyProtection="1">
      <alignment horizontal="center" vertical="center"/>
    </xf>
    <xf numFmtId="0" fontId="55" fillId="0" borderId="70" xfId="8" applyFont="1" applyFill="1" applyBorder="1" applyAlignment="1" applyProtection="1">
      <alignment horizontal="center" vertical="center"/>
    </xf>
    <xf numFmtId="0" fontId="58" fillId="0" borderId="68" xfId="7" applyFont="1" applyBorder="1" applyAlignment="1" applyProtection="1">
      <alignment horizontal="center" vertical="center"/>
    </xf>
    <xf numFmtId="0" fontId="18" fillId="0" borderId="70" xfId="7" applyBorder="1" applyAlignment="1" applyProtection="1">
      <alignment horizontal="center" vertical="center"/>
    </xf>
    <xf numFmtId="0" fontId="8" fillId="7" borderId="135" xfId="0" applyFont="1" applyFill="1" applyBorder="1" applyAlignment="1" applyProtection="1">
      <alignment horizontal="left" vertical="center" wrapText="1"/>
    </xf>
    <xf numFmtId="0" fontId="8" fillId="7" borderId="136" xfId="0" applyFont="1" applyFill="1" applyBorder="1" applyAlignment="1" applyProtection="1">
      <alignment horizontal="left" vertical="center" wrapText="1"/>
    </xf>
    <xf numFmtId="0" fontId="8" fillId="7" borderId="137"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50" fillId="0" borderId="6" xfId="0" applyFont="1" applyFill="1" applyBorder="1" applyAlignment="1" applyProtection="1">
      <alignment horizontal="left" vertical="center" wrapText="1"/>
      <protection locked="0"/>
    </xf>
    <xf numFmtId="0" fontId="52" fillId="11" borderId="52" xfId="7" applyFont="1" applyFill="1" applyBorder="1" applyAlignment="1" applyProtection="1">
      <alignment horizontal="center" vertical="center"/>
    </xf>
    <xf numFmtId="0" fontId="52" fillId="11" borderId="53" xfId="7" applyFont="1" applyFill="1" applyBorder="1" applyAlignment="1" applyProtection="1">
      <alignment horizontal="center" vertical="center"/>
    </xf>
    <xf numFmtId="0" fontId="40" fillId="4" borderId="53" xfId="7" applyFont="1" applyFill="1" applyBorder="1" applyAlignment="1" applyProtection="1">
      <alignment horizontal="center" vertical="center" shrinkToFit="1"/>
    </xf>
    <xf numFmtId="0" fontId="40" fillId="12" borderId="54" xfId="7" applyFont="1" applyFill="1" applyBorder="1" applyAlignment="1" applyProtection="1">
      <alignment horizontal="center" vertical="center" shrinkToFit="1"/>
    </xf>
    <xf numFmtId="0" fontId="8" fillId="9" borderId="32" xfId="0" applyFont="1" applyFill="1" applyBorder="1" applyAlignment="1" applyProtection="1">
      <alignment horizontal="center" vertical="center" wrapText="1" shrinkToFit="1"/>
    </xf>
    <xf numFmtId="0" fontId="8" fillId="9" borderId="73" xfId="0" applyFont="1" applyFill="1" applyBorder="1" applyAlignment="1" applyProtection="1">
      <alignment horizontal="center" vertical="center" shrinkToFit="1"/>
    </xf>
    <xf numFmtId="0" fontId="8" fillId="9" borderId="74" xfId="0" applyFont="1" applyFill="1" applyBorder="1" applyAlignment="1" applyProtection="1">
      <alignment horizontal="center" vertical="center" shrinkToFit="1"/>
    </xf>
    <xf numFmtId="0" fontId="8" fillId="0" borderId="72" xfId="0" applyFont="1" applyFill="1" applyBorder="1" applyAlignment="1" applyProtection="1">
      <alignment horizontal="left" vertical="center" wrapText="1"/>
      <protection locked="0"/>
    </xf>
    <xf numFmtId="0" fontId="8" fillId="0" borderId="73" xfId="0" applyFont="1" applyFill="1" applyBorder="1" applyAlignment="1" applyProtection="1">
      <alignment horizontal="left" vertical="center" wrapText="1"/>
      <protection locked="0"/>
    </xf>
    <xf numFmtId="0" fontId="8" fillId="0" borderId="75"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132" xfId="0" applyFont="1" applyFill="1" applyBorder="1" applyAlignment="1" applyProtection="1">
      <alignment horizontal="left" vertical="center" shrinkToFit="1"/>
    </xf>
    <xf numFmtId="0" fontId="8" fillId="7" borderId="40" xfId="0" applyFont="1" applyFill="1" applyBorder="1" applyAlignment="1" applyProtection="1">
      <alignment horizontal="left" vertical="center" shrinkToFit="1"/>
    </xf>
    <xf numFmtId="0" fontId="8" fillId="7" borderId="41" xfId="0" applyFont="1" applyFill="1" applyBorder="1" applyAlignment="1" applyProtection="1">
      <alignment horizontal="left" vertical="center" shrinkToFit="1"/>
    </xf>
    <xf numFmtId="0" fontId="8" fillId="7" borderId="18"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21" xfId="0" applyFont="1" applyFill="1" applyBorder="1" applyAlignment="1" applyProtection="1">
      <alignment horizontal="left" vertical="center" shrinkToFit="1"/>
    </xf>
    <xf numFmtId="0" fontId="8" fillId="0" borderId="133" xfId="0" applyFont="1" applyFill="1" applyBorder="1" applyAlignment="1" applyProtection="1">
      <alignment horizontal="left" vertical="center" wrapText="1"/>
      <protection locked="0"/>
    </xf>
    <xf numFmtId="0" fontId="8" fillId="0" borderId="92" xfId="0" applyFont="1" applyFill="1" applyBorder="1" applyAlignment="1" applyProtection="1">
      <alignment horizontal="left" vertical="center" wrapText="1"/>
      <protection locked="0"/>
    </xf>
    <xf numFmtId="0" fontId="8" fillId="0" borderId="134"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10" fillId="7" borderId="18" xfId="0" applyFont="1" applyFill="1" applyBorder="1" applyAlignment="1" applyProtection="1">
      <alignment horizontal="center" vertical="center" wrapText="1" shrinkToFit="1"/>
    </xf>
    <xf numFmtId="0" fontId="10" fillId="7" borderId="0" xfId="0" applyFont="1" applyFill="1" applyBorder="1" applyAlignment="1" applyProtection="1">
      <alignment horizontal="center" vertical="center" wrapText="1" shrinkToFit="1"/>
    </xf>
    <xf numFmtId="0" fontId="10" fillId="7" borderId="22" xfId="0" applyFont="1" applyFill="1" applyBorder="1" applyAlignment="1" applyProtection="1">
      <alignment horizontal="center" vertical="center" wrapText="1" shrinkToFit="1"/>
    </xf>
    <xf numFmtId="0" fontId="8" fillId="7" borderId="29" xfId="0" applyFont="1" applyFill="1" applyBorder="1" applyAlignment="1" applyProtection="1">
      <alignment horizontal="center" vertical="center" shrinkToFit="1"/>
    </xf>
    <xf numFmtId="0" fontId="8" fillId="7" borderId="12" xfId="0" applyFont="1" applyFill="1" applyBorder="1" applyAlignment="1" applyProtection="1">
      <alignment horizontal="center" vertical="center" shrinkToFit="1"/>
    </xf>
    <xf numFmtId="0" fontId="8" fillId="7" borderId="23" xfId="0" applyFont="1" applyFill="1" applyBorder="1" applyAlignment="1" applyProtection="1">
      <alignment horizontal="center" vertical="center" shrinkToFit="1"/>
    </xf>
    <xf numFmtId="0" fontId="8" fillId="4" borderId="26" xfId="0" applyFont="1" applyFill="1" applyBorder="1" applyAlignment="1" applyProtection="1">
      <alignment horizontal="center" vertical="center" shrinkToFit="1"/>
    </xf>
    <xf numFmtId="0" fontId="8" fillId="4" borderId="0" xfId="0" applyFont="1" applyFill="1" applyBorder="1" applyAlignment="1" applyProtection="1">
      <alignment horizontal="center" vertical="center" shrinkToFit="1"/>
    </xf>
    <xf numFmtId="0" fontId="8" fillId="4" borderId="21" xfId="0" applyFont="1" applyFill="1" applyBorder="1" applyAlignment="1" applyProtection="1">
      <alignment horizontal="center" vertical="center" shrinkToFit="1"/>
    </xf>
    <xf numFmtId="0" fontId="8" fillId="9" borderId="62" xfId="0" applyFont="1" applyFill="1" applyBorder="1" applyAlignment="1" applyProtection="1">
      <alignment horizontal="center" vertical="center" wrapText="1" shrinkToFit="1"/>
    </xf>
    <xf numFmtId="0" fontId="8" fillId="9" borderId="63" xfId="0" applyFont="1" applyFill="1" applyBorder="1" applyAlignment="1" applyProtection="1">
      <alignment horizontal="center" vertical="center" shrinkToFit="1"/>
    </xf>
    <xf numFmtId="0" fontId="8" fillId="9" borderId="89" xfId="0" applyFont="1" applyFill="1" applyBorder="1" applyAlignment="1" applyProtection="1">
      <alignment horizontal="center" vertical="center" shrinkToFit="1"/>
    </xf>
    <xf numFmtId="0" fontId="8" fillId="0" borderId="90" xfId="0" applyFont="1" applyFill="1" applyBorder="1" applyAlignment="1" applyProtection="1">
      <alignment horizontal="left" vertical="center" wrapText="1"/>
      <protection locked="0"/>
    </xf>
    <xf numFmtId="0" fontId="8" fillId="0" borderId="63" xfId="0" applyFont="1" applyFill="1" applyBorder="1" applyAlignment="1" applyProtection="1">
      <alignment horizontal="left" vertical="center" wrapText="1"/>
      <protection locked="0"/>
    </xf>
    <xf numFmtId="0" fontId="8" fillId="0" borderId="91" xfId="0" applyFont="1" applyFill="1" applyBorder="1" applyAlignment="1" applyProtection="1">
      <alignment horizontal="left" vertical="center" wrapText="1"/>
      <protection locked="0"/>
    </xf>
    <xf numFmtId="0" fontId="8" fillId="5" borderId="86" xfId="0" quotePrefix="1" applyFont="1" applyFill="1" applyBorder="1" applyAlignment="1" applyProtection="1">
      <alignment horizontal="center" vertical="center" shrinkToFit="1"/>
    </xf>
    <xf numFmtId="0" fontId="8" fillId="5" borderId="86" xfId="0" applyFont="1" applyFill="1" applyBorder="1" applyAlignment="1" applyProtection="1">
      <alignment horizontal="center" vertical="center" shrinkToFit="1"/>
    </xf>
    <xf numFmtId="0" fontId="8" fillId="5" borderId="87" xfId="0" applyFont="1" applyFill="1" applyBorder="1" applyAlignment="1" applyProtection="1">
      <alignment horizontal="center" vertical="center" shrinkToFit="1"/>
    </xf>
    <xf numFmtId="0" fontId="8" fillId="7" borderId="20" xfId="0" applyFont="1" applyFill="1" applyBorder="1" applyAlignment="1" applyProtection="1">
      <alignment horizontal="center" vertical="center" wrapText="1" shrinkToFit="1"/>
    </xf>
    <xf numFmtId="0" fontId="8" fillId="7" borderId="4" xfId="0" applyFont="1" applyFill="1" applyBorder="1" applyAlignment="1" applyProtection="1">
      <alignment horizontal="center" vertical="center" wrapText="1" shrinkToFit="1"/>
    </xf>
    <xf numFmtId="185" fontId="8" fillId="0" borderId="4" xfId="0" applyNumberFormat="1" applyFont="1" applyFill="1" applyBorder="1" applyAlignment="1" applyProtection="1">
      <alignment horizontal="center" vertical="center" shrinkToFit="1"/>
      <protection locked="0"/>
    </xf>
    <xf numFmtId="185" fontId="8" fillId="0" borderId="19" xfId="0" applyNumberFormat="1" applyFont="1" applyFill="1" applyBorder="1" applyAlignment="1" applyProtection="1">
      <alignment horizontal="center" vertical="center" shrinkToFit="1"/>
      <protection locked="0"/>
    </xf>
    <xf numFmtId="183" fontId="8" fillId="5" borderId="88" xfId="0" applyNumberFormat="1" applyFont="1" applyFill="1" applyBorder="1" applyAlignment="1" applyProtection="1">
      <alignment horizontal="center" vertical="center" shrinkToFit="1"/>
    </xf>
    <xf numFmtId="183" fontId="8" fillId="5" borderId="55" xfId="0" applyNumberFormat="1" applyFont="1" applyFill="1" applyBorder="1" applyAlignment="1" applyProtection="1">
      <alignment horizontal="center" vertical="center" shrinkToFit="1"/>
    </xf>
    <xf numFmtId="0" fontId="8" fillId="9" borderId="1" xfId="0" applyFont="1" applyFill="1" applyBorder="1" applyAlignment="1" applyProtection="1">
      <alignment horizontal="center" vertical="center" shrinkToFit="1"/>
    </xf>
    <xf numFmtId="0" fontId="8" fillId="9" borderId="2" xfId="0" applyFont="1" applyFill="1" applyBorder="1" applyAlignment="1" applyProtection="1">
      <alignment horizontal="center" vertical="center" shrinkToFit="1"/>
    </xf>
    <xf numFmtId="0" fontId="8" fillId="9" borderId="3" xfId="0" applyFont="1" applyFill="1" applyBorder="1" applyAlignment="1" applyProtection="1">
      <alignment horizontal="center" vertical="center" shrinkToFit="1"/>
    </xf>
    <xf numFmtId="0" fontId="8" fillId="9" borderId="18" xfId="0" applyFont="1" applyFill="1" applyBorder="1" applyAlignment="1" applyProtection="1">
      <alignment horizontal="center" vertical="center" shrinkToFit="1"/>
    </xf>
    <xf numFmtId="0" fontId="8" fillId="9" borderId="22" xfId="0" applyFont="1" applyFill="1" applyBorder="1" applyAlignment="1" applyProtection="1">
      <alignment horizontal="center" vertical="center" shrinkToFit="1"/>
    </xf>
    <xf numFmtId="0" fontId="8" fillId="9" borderId="5" xfId="0" applyFont="1" applyFill="1" applyBorder="1" applyAlignment="1" applyProtection="1">
      <alignment horizontal="center" vertical="center" shrinkToFit="1"/>
    </xf>
    <xf numFmtId="0" fontId="8" fillId="9" borderId="6" xfId="0" applyFont="1" applyFill="1" applyBorder="1" applyAlignment="1" applyProtection="1">
      <alignment horizontal="center" vertical="center" shrinkToFit="1"/>
    </xf>
    <xf numFmtId="0" fontId="8" fillId="9" borderId="7" xfId="0" applyFont="1" applyFill="1" applyBorder="1" applyAlignment="1" applyProtection="1">
      <alignment horizontal="center" vertical="center" shrinkToFit="1"/>
    </xf>
    <xf numFmtId="0" fontId="8" fillId="9" borderId="29" xfId="0" applyNumberFormat="1" applyFont="1" applyFill="1" applyBorder="1" applyAlignment="1" applyProtection="1">
      <alignment horizontal="center" vertical="center" shrinkToFit="1"/>
    </xf>
    <xf numFmtId="0" fontId="8" fillId="9" borderId="12" xfId="0" applyNumberFormat="1" applyFont="1" applyFill="1" applyBorder="1" applyAlignment="1" applyProtection="1">
      <alignment horizontal="center" vertical="center" shrinkToFit="1"/>
    </xf>
    <xf numFmtId="0" fontId="8" fillId="9" borderId="28" xfId="0" applyNumberFormat="1" applyFont="1" applyFill="1" applyBorder="1" applyAlignment="1" applyProtection="1">
      <alignment horizontal="center" vertical="center" shrinkToFit="1"/>
    </xf>
    <xf numFmtId="0" fontId="8" fillId="9" borderId="29" xfId="0" applyFont="1" applyFill="1" applyBorder="1" applyAlignment="1" applyProtection="1">
      <alignment horizontal="center" vertical="center" shrinkToFit="1"/>
    </xf>
    <xf numFmtId="0" fontId="8" fillId="9" borderId="12" xfId="0" applyFont="1" applyFill="1" applyBorder="1" applyAlignment="1" applyProtection="1">
      <alignment horizontal="center" vertical="center" shrinkToFit="1"/>
    </xf>
    <xf numFmtId="0" fontId="8" fillId="9" borderId="28" xfId="0" applyFont="1" applyFill="1" applyBorder="1" applyAlignment="1" applyProtection="1">
      <alignment horizontal="center" vertical="center" shrinkToFit="1"/>
    </xf>
    <xf numFmtId="0" fontId="8" fillId="7" borderId="72" xfId="0" applyFont="1" applyFill="1" applyBorder="1" applyAlignment="1" applyProtection="1">
      <alignment horizontal="center" vertical="center" wrapText="1" shrinkToFit="1"/>
    </xf>
    <xf numFmtId="0" fontId="8" fillId="7" borderId="73" xfId="0" applyFont="1" applyFill="1" applyBorder="1" applyAlignment="1" applyProtection="1">
      <alignment horizontal="center" vertical="center" wrapText="1" shrinkToFit="1"/>
    </xf>
    <xf numFmtId="0" fontId="8" fillId="0" borderId="73" xfId="0" applyFont="1" applyFill="1" applyBorder="1" applyAlignment="1" applyProtection="1">
      <alignment horizontal="center" vertical="center" wrapText="1" shrinkToFit="1"/>
    </xf>
    <xf numFmtId="0" fontId="8" fillId="0" borderId="75" xfId="0" applyFont="1" applyFill="1" applyBorder="1" applyAlignment="1" applyProtection="1">
      <alignment horizontal="center" vertical="center" wrapText="1" shrinkToFit="1"/>
    </xf>
    <xf numFmtId="0" fontId="8" fillId="9" borderId="36" xfId="0" applyFont="1" applyFill="1" applyBorder="1" applyAlignment="1" applyProtection="1">
      <alignment horizontal="center" vertical="center" shrinkToFit="1"/>
    </xf>
    <xf numFmtId="0" fontId="8" fillId="9" borderId="13" xfId="0" applyFont="1" applyFill="1" applyBorder="1" applyAlignment="1" applyProtection="1">
      <alignment horizontal="center" vertical="center" shrinkToFit="1"/>
    </xf>
    <xf numFmtId="0" fontId="6" fillId="9" borderId="83" xfId="0" applyFont="1" applyFill="1" applyBorder="1" applyAlignment="1" applyProtection="1">
      <alignment horizontal="center" vertical="center" shrinkToFit="1"/>
    </xf>
    <xf numFmtId="0" fontId="6" fillId="9" borderId="69" xfId="0" applyFont="1" applyFill="1" applyBorder="1" applyAlignment="1" applyProtection="1">
      <alignment horizontal="center" vertical="center" shrinkToFit="1"/>
    </xf>
    <xf numFmtId="0" fontId="6" fillId="9" borderId="70" xfId="0" applyFont="1" applyFill="1" applyBorder="1" applyAlignment="1" applyProtection="1">
      <alignment horizontal="center" vertical="center" shrinkToFit="1"/>
    </xf>
    <xf numFmtId="0" fontId="8" fillId="0" borderId="68" xfId="0" applyFont="1" applyFill="1" applyBorder="1" applyAlignment="1" applyProtection="1">
      <alignment horizontal="center" vertical="center" shrinkToFit="1"/>
    </xf>
    <xf numFmtId="0" fontId="8" fillId="0" borderId="69" xfId="0" applyFont="1" applyFill="1" applyBorder="1" applyAlignment="1" applyProtection="1">
      <alignment horizontal="center" vertical="center" shrinkToFit="1"/>
    </xf>
    <xf numFmtId="0" fontId="8" fillId="0" borderId="70" xfId="0" applyFont="1" applyFill="1" applyBorder="1" applyAlignment="1" applyProtection="1">
      <alignment horizontal="center" vertical="center" shrinkToFit="1"/>
    </xf>
    <xf numFmtId="0" fontId="8" fillId="7" borderId="68" xfId="0" applyFont="1" applyFill="1" applyBorder="1" applyAlignment="1" applyProtection="1">
      <alignment horizontal="center" vertical="center" shrinkToFit="1"/>
    </xf>
    <xf numFmtId="0" fontId="8" fillId="7" borderId="69" xfId="0" applyFont="1" applyFill="1" applyBorder="1" applyAlignment="1" applyProtection="1">
      <alignment horizontal="center" vertical="center" shrinkToFit="1"/>
    </xf>
    <xf numFmtId="183" fontId="8" fillId="5" borderId="68" xfId="0" applyNumberFormat="1" applyFont="1" applyFill="1" applyBorder="1" applyAlignment="1" applyProtection="1">
      <alignment horizontal="center" vertical="center" shrinkToFit="1"/>
    </xf>
    <xf numFmtId="0" fontId="8" fillId="5" borderId="69" xfId="0" applyFont="1" applyFill="1" applyBorder="1" applyAlignment="1" applyProtection="1">
      <alignment horizontal="center" vertical="center" shrinkToFi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8" fillId="0" borderId="72" xfId="0" applyFont="1" applyBorder="1" applyAlignment="1" applyProtection="1">
      <alignment horizontal="center" vertical="center" shrinkToFit="1"/>
    </xf>
    <xf numFmtId="0" fontId="8" fillId="0" borderId="73" xfId="0" applyFont="1" applyBorder="1" applyAlignment="1" applyProtection="1">
      <alignment horizontal="center" vertical="center" shrinkToFit="1"/>
    </xf>
    <xf numFmtId="0" fontId="8" fillId="9" borderId="72" xfId="0" applyFont="1" applyFill="1" applyBorder="1" applyAlignment="1" applyProtection="1">
      <alignment horizontal="center" vertical="center" wrapText="1" shrinkToFit="1"/>
    </xf>
    <xf numFmtId="0" fontId="8" fillId="0" borderId="75" xfId="0" applyFont="1" applyBorder="1" applyAlignment="1" applyProtection="1">
      <alignment horizontal="center" vertical="center" shrinkToFit="1"/>
    </xf>
    <xf numFmtId="0" fontId="6" fillId="9" borderId="11" xfId="0"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shrinkToFit="1"/>
    </xf>
    <xf numFmtId="0" fontId="6" fillId="9" borderId="28" xfId="0" applyFont="1" applyFill="1" applyBorder="1" applyAlignment="1" applyProtection="1">
      <alignment horizontal="center" vertical="center" shrinkToFit="1"/>
    </xf>
    <xf numFmtId="182" fontId="8" fillId="4" borderId="29" xfId="0" applyNumberFormat="1" applyFont="1" applyFill="1" applyBorder="1" applyAlignment="1" applyProtection="1">
      <alignment horizontal="center" vertical="center" shrinkToFit="1"/>
    </xf>
    <xf numFmtId="182" fontId="8" fillId="4" borderId="12" xfId="0" applyNumberFormat="1" applyFont="1" applyFill="1" applyBorder="1" applyAlignment="1" applyProtection="1">
      <alignment horizontal="center" vertical="center" shrinkToFit="1"/>
    </xf>
    <xf numFmtId="182" fontId="8" fillId="4" borderId="28" xfId="0" applyNumberFormat="1" applyFont="1" applyFill="1" applyBorder="1" applyAlignment="1" applyProtection="1">
      <alignment horizontal="center" vertical="center" shrinkToFit="1"/>
    </xf>
    <xf numFmtId="0" fontId="8" fillId="4" borderId="29" xfId="0" applyFont="1" applyFill="1" applyBorder="1" applyAlignment="1" applyProtection="1">
      <alignment horizontal="center" vertical="center" shrinkToFit="1"/>
    </xf>
    <xf numFmtId="0" fontId="8" fillId="4" borderId="12" xfId="0" applyFont="1" applyFill="1" applyBorder="1" applyAlignment="1" applyProtection="1">
      <alignment horizontal="center" vertical="center" shrinkToFit="1"/>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49" fillId="9" borderId="52" xfId="0" applyFont="1" applyFill="1" applyBorder="1" applyAlignment="1" applyProtection="1">
      <alignment horizontal="center" vertical="center" shrinkToFit="1"/>
    </xf>
    <xf numFmtId="0" fontId="49" fillId="9" borderId="53" xfId="0" applyFont="1" applyFill="1" applyBorder="1" applyAlignment="1" applyProtection="1">
      <alignment horizontal="center" vertical="center" shrinkToFit="1"/>
    </xf>
    <xf numFmtId="0" fontId="49" fillId="9" borderId="54" xfId="0" applyFont="1" applyFill="1" applyBorder="1" applyAlignment="1" applyProtection="1">
      <alignment horizontal="center" vertical="center" shrinkToFit="1"/>
    </xf>
    <xf numFmtId="0" fontId="11" fillId="0" borderId="0" xfId="0" applyFont="1" applyAlignment="1" applyProtection="1">
      <alignment horizontal="center" vertical="center"/>
    </xf>
    <xf numFmtId="20" fontId="8" fillId="4" borderId="29" xfId="0" applyNumberFormat="1" applyFont="1" applyFill="1" applyBorder="1" applyAlignment="1" applyProtection="1">
      <alignment horizontal="center" vertical="center" shrinkToFit="1"/>
    </xf>
    <xf numFmtId="20" fontId="8" fillId="0" borderId="12" xfId="0" applyNumberFormat="1" applyFont="1" applyBorder="1" applyAlignment="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13" borderId="61" xfId="0" applyFont="1" applyFill="1" applyBorder="1" applyAlignment="1" applyProtection="1">
      <alignment horizontal="center" vertical="center" wrapText="1" shrinkToFit="1"/>
    </xf>
    <xf numFmtId="0" fontId="8" fillId="13" borderId="76" xfId="0" applyFont="1" applyFill="1" applyBorder="1" applyAlignment="1" applyProtection="1">
      <alignment horizontal="center" vertical="center" wrapText="1" shrinkToFit="1"/>
    </xf>
    <xf numFmtId="0" fontId="8" fillId="0" borderId="76" xfId="0" applyNumberFormat="1" applyFont="1" applyFill="1" applyBorder="1" applyAlignment="1" applyProtection="1">
      <alignment horizontal="center" vertical="center" shrinkToFit="1"/>
      <protection locked="0"/>
    </xf>
    <xf numFmtId="0" fontId="8" fillId="0" borderId="60" xfId="0" applyNumberFormat="1" applyFont="1" applyFill="1" applyBorder="1" applyAlignment="1" applyProtection="1">
      <alignment horizontal="center" vertical="center" shrinkToFit="1"/>
      <protection locked="0"/>
    </xf>
    <xf numFmtId="0" fontId="8" fillId="9" borderId="62" xfId="0" applyFont="1" applyFill="1" applyBorder="1" applyAlignment="1" applyProtection="1">
      <alignment horizontal="center" vertical="center" shrinkToFit="1"/>
    </xf>
    <xf numFmtId="0" fontId="8" fillId="9" borderId="95" xfId="0" applyNumberFormat="1" applyFont="1" applyFill="1" applyBorder="1" applyAlignment="1" applyProtection="1">
      <alignment horizontal="center" vertical="center" shrinkToFit="1"/>
    </xf>
    <xf numFmtId="0" fontId="8" fillId="9" borderId="96" xfId="0" applyNumberFormat="1" applyFont="1" applyFill="1" applyBorder="1" applyAlignment="1" applyProtection="1">
      <alignment horizontal="center" vertical="center" shrinkToFit="1"/>
    </xf>
    <xf numFmtId="0" fontId="8" fillId="9" borderId="97" xfId="0" applyNumberFormat="1" applyFont="1" applyFill="1" applyBorder="1" applyAlignment="1" applyProtection="1">
      <alignment horizontal="center" vertical="center" shrinkToFit="1"/>
    </xf>
    <xf numFmtId="0" fontId="8" fillId="2" borderId="80" xfId="0" applyFont="1" applyFill="1" applyBorder="1" applyAlignment="1" applyProtection="1">
      <alignment horizontal="center" vertical="center"/>
    </xf>
    <xf numFmtId="0" fontId="8" fillId="2" borderId="81" xfId="0" applyFont="1" applyFill="1" applyBorder="1" applyAlignment="1" applyProtection="1">
      <alignment horizontal="center" vertical="center"/>
    </xf>
    <xf numFmtId="0" fontId="8" fillId="0" borderId="80" xfId="0" applyFont="1" applyFill="1" applyBorder="1" applyAlignment="1" applyProtection="1">
      <alignment horizontal="center" vertical="center" wrapText="1"/>
      <protection locked="0"/>
    </xf>
    <xf numFmtId="0" fontId="8" fillId="0" borderId="82" xfId="0" applyFont="1" applyFill="1" applyBorder="1" applyAlignment="1" applyProtection="1">
      <alignment horizontal="center" vertical="center" wrapText="1"/>
      <protection locked="0"/>
    </xf>
    <xf numFmtId="0" fontId="8" fillId="0" borderId="122" xfId="0" applyFont="1" applyBorder="1" applyAlignment="1" applyProtection="1">
      <alignment horizontal="left" wrapText="1"/>
    </xf>
    <xf numFmtId="0" fontId="8" fillId="0" borderId="123" xfId="0" applyFont="1" applyBorder="1" applyAlignment="1" applyProtection="1">
      <alignment horizontal="left" wrapText="1"/>
    </xf>
    <xf numFmtId="0" fontId="8" fillId="0" borderId="124" xfId="0" applyFont="1" applyBorder="1" applyAlignment="1" applyProtection="1">
      <alignment horizontal="left" wrapText="1"/>
    </xf>
    <xf numFmtId="0" fontId="8" fillId="13" borderId="117" xfId="0" applyFont="1" applyFill="1" applyBorder="1" applyAlignment="1" applyProtection="1">
      <alignment horizontal="center" vertical="center" wrapText="1"/>
    </xf>
    <xf numFmtId="0" fontId="8" fillId="13" borderId="37" xfId="0" applyFont="1" applyFill="1" applyBorder="1" applyAlignment="1" applyProtection="1">
      <alignment horizontal="center" vertical="center" wrapText="1"/>
    </xf>
    <xf numFmtId="0" fontId="8" fillId="13" borderId="119" xfId="0" applyFont="1" applyFill="1" applyBorder="1" applyAlignment="1" applyProtection="1">
      <alignment horizontal="center" vertical="center" wrapText="1"/>
    </xf>
    <xf numFmtId="0" fontId="8" fillId="13" borderId="120" xfId="0" applyFont="1" applyFill="1" applyBorder="1" applyAlignment="1" applyProtection="1">
      <alignment horizontal="center" vertical="center" wrapText="1"/>
    </xf>
    <xf numFmtId="0" fontId="16" fillId="6" borderId="8" xfId="0" applyFont="1" applyFill="1" applyBorder="1" applyAlignment="1" applyProtection="1">
      <alignment horizontal="center" wrapText="1"/>
    </xf>
    <xf numFmtId="0" fontId="16" fillId="6" borderId="6" xfId="0" applyFont="1" applyFill="1" applyBorder="1" applyAlignment="1" applyProtection="1">
      <alignment horizontal="center" wrapText="1"/>
    </xf>
    <xf numFmtId="0" fontId="16" fillId="6" borderId="7" xfId="0" applyFont="1" applyFill="1" applyBorder="1" applyAlignment="1" applyProtection="1">
      <alignment horizontal="center" wrapText="1"/>
    </xf>
    <xf numFmtId="178" fontId="8" fillId="5" borderId="36" xfId="0" applyNumberFormat="1" applyFont="1" applyFill="1" applyBorder="1" applyAlignment="1" applyProtection="1">
      <alignment horizontal="center" vertical="center" wrapText="1"/>
    </xf>
    <xf numFmtId="178" fontId="8" fillId="5" borderId="2" xfId="0" applyNumberFormat="1" applyFont="1" applyFill="1" applyBorder="1" applyAlignment="1" applyProtection="1">
      <alignment horizontal="center" vertical="center" wrapText="1"/>
    </xf>
    <xf numFmtId="178" fontId="8" fillId="5" borderId="13" xfId="0" applyNumberFormat="1" applyFont="1" applyFill="1" applyBorder="1" applyAlignment="1" applyProtection="1">
      <alignment horizontal="center" vertical="center" wrapText="1"/>
    </xf>
    <xf numFmtId="178" fontId="8" fillId="5" borderId="8" xfId="0" applyNumberFormat="1" applyFont="1" applyFill="1" applyBorder="1" applyAlignment="1" applyProtection="1">
      <alignment horizontal="center" vertical="center" wrapText="1"/>
    </xf>
    <xf numFmtId="178" fontId="8" fillId="5" borderId="6" xfId="0" applyNumberFormat="1" applyFont="1" applyFill="1" applyBorder="1" applyAlignment="1" applyProtection="1">
      <alignment horizontal="center" vertical="center" wrapText="1"/>
    </xf>
    <xf numFmtId="178" fontId="8" fillId="5" borderId="9" xfId="0" applyNumberFormat="1" applyFont="1" applyFill="1" applyBorder="1" applyAlignment="1" applyProtection="1">
      <alignment horizontal="center" vertical="center" wrapText="1"/>
    </xf>
    <xf numFmtId="181" fontId="8" fillId="5" borderId="6" xfId="0" applyNumberFormat="1" applyFont="1" applyFill="1" applyBorder="1" applyAlignment="1" applyProtection="1">
      <alignment horizontal="center" vertical="center" wrapText="1"/>
    </xf>
    <xf numFmtId="181" fontId="8" fillId="5" borderId="7" xfId="0" applyNumberFormat="1" applyFont="1" applyFill="1" applyBorder="1" applyAlignment="1" applyProtection="1">
      <alignment horizontal="center" vertical="center" wrapText="1"/>
    </xf>
    <xf numFmtId="0" fontId="8" fillId="0" borderId="113"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xf>
    <xf numFmtId="0" fontId="8" fillId="2"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wrapText="1"/>
      <protection locked="0"/>
    </xf>
    <xf numFmtId="0" fontId="8" fillId="13" borderId="18"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2" borderId="61" xfId="0" applyFont="1" applyFill="1" applyBorder="1" applyAlignment="1" applyProtection="1">
      <alignment horizontal="center" vertical="center"/>
    </xf>
    <xf numFmtId="0" fontId="8" fillId="2" borderId="79" xfId="0" applyFont="1" applyFill="1" applyBorder="1" applyAlignment="1" applyProtection="1">
      <alignment horizontal="center" vertical="center"/>
    </xf>
    <xf numFmtId="0" fontId="8" fillId="0" borderId="114" xfId="0" applyFont="1" applyFill="1" applyBorder="1" applyAlignment="1" applyProtection="1">
      <alignment horizontal="center" vertical="center" wrapText="1"/>
      <protection locked="0"/>
    </xf>
    <xf numFmtId="0" fontId="8" fillId="0" borderId="115"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xf>
    <xf numFmtId="0" fontId="8" fillId="7" borderId="62" xfId="0" applyFont="1" applyFill="1" applyBorder="1" applyAlignment="1" applyProtection="1">
      <alignment horizontal="center" vertical="center" wrapText="1"/>
    </xf>
    <xf numFmtId="0" fontId="8" fillId="7" borderId="63" xfId="0" applyFont="1" applyFill="1" applyBorder="1" applyAlignment="1" applyProtection="1">
      <alignment horizontal="center" vertical="center" wrapText="1"/>
    </xf>
    <xf numFmtId="0" fontId="8" fillId="7" borderId="98" xfId="0" applyFont="1" applyFill="1" applyBorder="1" applyAlignment="1" applyProtection="1">
      <alignment horizontal="center" vertical="center" wrapText="1"/>
    </xf>
    <xf numFmtId="0" fontId="8" fillId="7" borderId="96" xfId="0" applyFont="1" applyFill="1" applyBorder="1" applyAlignment="1" applyProtection="1">
      <alignment horizontal="center" vertical="center" wrapText="1"/>
    </xf>
    <xf numFmtId="0" fontId="8" fillId="2" borderId="6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8" fillId="0" borderId="67" xfId="0" applyFont="1" applyFill="1" applyBorder="1" applyAlignment="1" applyProtection="1">
      <alignment horizontal="center" vertical="center" wrapText="1"/>
      <protection locked="0"/>
    </xf>
    <xf numFmtId="0" fontId="8" fillId="7" borderId="68" xfId="0" applyFont="1" applyFill="1" applyBorder="1" applyAlignment="1" applyProtection="1">
      <alignment horizontal="center" vertical="center"/>
    </xf>
    <xf numFmtId="0" fontId="8" fillId="0" borderId="69" xfId="0" applyFont="1" applyBorder="1" applyProtection="1">
      <alignment vertical="center"/>
    </xf>
    <xf numFmtId="0" fontId="8" fillId="0" borderId="70" xfId="0" applyFont="1" applyBorder="1" applyProtection="1">
      <alignment vertical="center"/>
    </xf>
    <xf numFmtId="49" fontId="8" fillId="0" borderId="68" xfId="0" applyNumberFormat="1" applyFont="1" applyFill="1" applyBorder="1" applyAlignment="1" applyProtection="1">
      <alignment horizontal="center" vertical="center"/>
      <protection locked="0"/>
    </xf>
    <xf numFmtId="49" fontId="8" fillId="0" borderId="69" xfId="0" applyNumberFormat="1" applyFont="1" applyFill="1" applyBorder="1" applyAlignment="1" applyProtection="1">
      <alignment horizontal="center" vertical="center"/>
      <protection locked="0"/>
    </xf>
    <xf numFmtId="49" fontId="8" fillId="0" borderId="71" xfId="0" applyNumberFormat="1" applyFont="1" applyFill="1" applyBorder="1" applyAlignment="1" applyProtection="1">
      <alignment horizontal="center" vertical="center"/>
      <protection locked="0"/>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96" xfId="0" applyFont="1" applyFill="1" applyBorder="1" applyAlignment="1" applyProtection="1">
      <alignment horizontal="center" vertical="center" wrapText="1"/>
      <protection locked="0"/>
    </xf>
    <xf numFmtId="0" fontId="8" fillId="0" borderId="97" xfId="0" applyFont="1" applyFill="1" applyBorder="1" applyAlignment="1" applyProtection="1">
      <alignment horizontal="center" vertical="center" wrapText="1"/>
      <protection locked="0"/>
    </xf>
    <xf numFmtId="0" fontId="8" fillId="7" borderId="69" xfId="0" applyFont="1" applyFill="1" applyBorder="1" applyAlignment="1" applyProtection="1">
      <alignment horizontal="center" vertical="center"/>
    </xf>
    <xf numFmtId="0" fontId="8" fillId="7" borderId="70" xfId="0" applyFont="1" applyFill="1" applyBorder="1" applyAlignment="1" applyProtection="1">
      <alignment horizontal="center" vertical="center"/>
    </xf>
    <xf numFmtId="0" fontId="8" fillId="0" borderId="68" xfId="0" applyFont="1" applyFill="1" applyBorder="1" applyAlignment="1" applyProtection="1">
      <alignment horizontal="center" vertical="center" shrinkToFit="1"/>
      <protection locked="0"/>
    </xf>
    <xf numFmtId="0" fontId="8" fillId="0" borderId="69" xfId="0" applyFont="1" applyFill="1" applyBorder="1" applyAlignment="1" applyProtection="1">
      <alignment horizontal="center" vertical="center" shrinkToFit="1"/>
      <protection locked="0"/>
    </xf>
    <xf numFmtId="0" fontId="8" fillId="0" borderId="71" xfId="0" applyFont="1" applyFill="1" applyBorder="1" applyAlignment="1" applyProtection="1">
      <alignment horizontal="center" vertical="center" shrinkToFit="1"/>
      <protection locked="0"/>
    </xf>
    <xf numFmtId="0" fontId="44" fillId="0" borderId="0" xfId="1" applyFont="1" applyFill="1" applyBorder="1" applyAlignment="1">
      <alignment horizontal="left" vertical="center" justifyLastLine="1"/>
    </xf>
    <xf numFmtId="0" fontId="19" fillId="9" borderId="120" xfId="1" applyFont="1" applyFill="1" applyBorder="1" applyAlignment="1">
      <alignment horizontal="center" vertical="center" justifyLastLine="1"/>
    </xf>
    <xf numFmtId="0" fontId="19" fillId="0" borderId="120" xfId="1" applyFont="1" applyFill="1" applyBorder="1" applyAlignment="1">
      <alignment horizontal="center" vertical="center" shrinkToFit="1"/>
    </xf>
    <xf numFmtId="0" fontId="19" fillId="0" borderId="72" xfId="1" applyFont="1" applyFill="1" applyBorder="1" applyAlignment="1">
      <alignment horizontal="center" vertical="center" shrinkToFit="1"/>
    </xf>
    <xf numFmtId="0" fontId="19" fillId="0" borderId="73" xfId="1" applyFont="1" applyFill="1" applyBorder="1" applyAlignment="1">
      <alignment horizontal="center" vertical="center" shrinkToFit="1"/>
    </xf>
    <xf numFmtId="0" fontId="19" fillId="0" borderId="74" xfId="1" applyFont="1" applyFill="1" applyBorder="1" applyAlignment="1">
      <alignment horizontal="center" vertical="center" shrinkToFit="1"/>
    </xf>
    <xf numFmtId="0" fontId="19" fillId="0" borderId="121" xfId="1" applyFont="1" applyFill="1" applyBorder="1" applyAlignment="1">
      <alignment horizontal="center" vertical="center" shrinkToFit="1"/>
    </xf>
    <xf numFmtId="0" fontId="8" fillId="7" borderId="89"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2" borderId="109" xfId="0" applyFont="1" applyFill="1" applyBorder="1" applyAlignment="1" applyProtection="1">
      <alignment horizontal="center" vertical="center"/>
    </xf>
    <xf numFmtId="0" fontId="8" fillId="2" borderId="93"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8" fillId="0" borderId="112" xfId="0" applyFont="1" applyFill="1" applyBorder="1" applyAlignment="1" applyProtection="1">
      <alignment horizontal="center" vertical="center" wrapText="1"/>
      <protection locked="0"/>
    </xf>
    <xf numFmtId="0" fontId="8" fillId="0" borderId="93" xfId="0" applyFont="1" applyFill="1" applyBorder="1" applyAlignment="1" applyProtection="1">
      <alignment horizontal="center" vertical="center" wrapText="1"/>
      <protection locked="0"/>
    </xf>
    <xf numFmtId="0" fontId="8" fillId="0" borderId="110"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6" fillId="9" borderId="11" xfId="1" applyFont="1" applyFill="1" applyBorder="1" applyAlignment="1">
      <alignment horizontal="center" vertical="center" wrapText="1"/>
    </xf>
    <xf numFmtId="0" fontId="6" fillId="9" borderId="12" xfId="1" applyFont="1" applyFill="1" applyBorder="1" applyAlignment="1">
      <alignment horizontal="center" vertical="center" wrapText="1"/>
    </xf>
    <xf numFmtId="0" fontId="6" fillId="9" borderId="116" xfId="1" applyFont="1" applyFill="1" applyBorder="1" applyAlignment="1">
      <alignment horizontal="center" vertical="center" wrapText="1"/>
    </xf>
    <xf numFmtId="0" fontId="6" fillId="5" borderId="29"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23" xfId="1" applyFont="1" applyFill="1" applyBorder="1" applyAlignment="1">
      <alignment horizontal="center" vertical="center"/>
    </xf>
    <xf numFmtId="0" fontId="44" fillId="0" borderId="0" xfId="1" applyFont="1" applyFill="1" applyBorder="1" applyAlignment="1">
      <alignment horizontal="center" vertical="center" justifyLastLine="1"/>
    </xf>
    <xf numFmtId="0" fontId="8" fillId="7" borderId="18"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8" fillId="7" borderId="22" xfId="0" applyFont="1" applyFill="1" applyBorder="1" applyAlignment="1" applyProtection="1">
      <alignment horizontal="center" vertical="center"/>
    </xf>
    <xf numFmtId="0" fontId="8" fillId="5" borderId="88" xfId="0" applyFont="1" applyFill="1" applyBorder="1" applyAlignment="1" applyProtection="1">
      <alignment horizontal="center" vertical="center" wrapText="1"/>
    </xf>
    <xf numFmtId="0" fontId="8" fillId="7" borderId="29"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8" fillId="5" borderId="29"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31" xfId="0" applyFont="1" applyFill="1" applyBorder="1" applyAlignment="1" applyProtection="1">
      <alignment horizontal="center" vertical="center" wrapText="1"/>
    </xf>
    <xf numFmtId="180" fontId="8" fillId="0" borderId="30" xfId="0" applyNumberFormat="1" applyFont="1" applyFill="1" applyBorder="1" applyAlignment="1" applyProtection="1">
      <alignment horizontal="center" vertical="center"/>
      <protection locked="0"/>
    </xf>
    <xf numFmtId="180" fontId="8" fillId="0" borderId="10" xfId="0" applyNumberFormat="1" applyFont="1" applyFill="1" applyBorder="1" applyAlignment="1" applyProtection="1">
      <alignment horizontal="center" vertical="center"/>
      <protection locked="0"/>
    </xf>
    <xf numFmtId="180" fontId="8" fillId="0" borderId="31" xfId="0" applyNumberFormat="1" applyFont="1" applyFill="1" applyBorder="1" applyAlignment="1" applyProtection="1">
      <alignment horizontal="center" vertical="center"/>
      <protection locked="0"/>
    </xf>
    <xf numFmtId="0" fontId="8" fillId="7" borderId="30" xfId="0" applyFont="1" applyFill="1" applyBorder="1" applyAlignment="1" applyProtection="1">
      <alignment horizontal="center" vertical="center"/>
    </xf>
    <xf numFmtId="0" fontId="8" fillId="0" borderId="10" xfId="0" applyFont="1" applyBorder="1" applyProtection="1">
      <alignment vertical="center"/>
    </xf>
    <xf numFmtId="0" fontId="8" fillId="0" borderId="31" xfId="0" applyFont="1" applyBorder="1" applyProtection="1">
      <alignment vertical="center"/>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19" fillId="9" borderId="37" xfId="1" applyFont="1" applyFill="1" applyBorder="1" applyAlignment="1">
      <alignment horizontal="center" vertical="center" justifyLastLine="1"/>
    </xf>
    <xf numFmtId="0" fontId="19" fillId="0" borderId="37" xfId="1" applyFont="1" applyFill="1" applyBorder="1" applyAlignment="1">
      <alignment horizontal="center" vertical="center" justifyLastLine="1"/>
    </xf>
    <xf numFmtId="0" fontId="19" fillId="0" borderId="118" xfId="1" applyFont="1" applyFill="1" applyBorder="1" applyAlignment="1">
      <alignment horizontal="center" vertical="center" justifyLastLine="1"/>
    </xf>
    <xf numFmtId="0" fontId="19" fillId="9" borderId="117" xfId="1" applyFont="1" applyFill="1" applyBorder="1" applyAlignment="1">
      <alignment horizontal="center" vertical="center" justifyLastLine="1"/>
    </xf>
    <xf numFmtId="0" fontId="19" fillId="9" borderId="119" xfId="1" applyFont="1" applyFill="1" applyBorder="1" applyAlignment="1">
      <alignment horizontal="center" vertical="center" justifyLastLine="1"/>
    </xf>
    <xf numFmtId="0" fontId="35" fillId="4" borderId="0" xfId="3" applyFont="1" applyFill="1" applyBorder="1" applyAlignment="1">
      <alignment horizontal="left" vertical="center" wrapText="1"/>
    </xf>
    <xf numFmtId="182" fontId="32" fillId="4" borderId="35" xfId="3" applyNumberFormat="1" applyFont="1" applyFill="1" applyBorder="1" applyAlignment="1">
      <alignment vertical="center" shrinkToFit="1"/>
    </xf>
    <xf numFmtId="182" fontId="32" fillId="4" borderId="38" xfId="3" applyNumberFormat="1" applyFont="1" applyFill="1" applyBorder="1" applyAlignment="1">
      <alignment vertical="center" shrinkToFit="1"/>
    </xf>
    <xf numFmtId="0" fontId="31" fillId="2" borderId="29" xfId="3" applyFont="1" applyFill="1" applyBorder="1" applyAlignment="1">
      <alignment horizontal="center" vertical="center"/>
    </xf>
    <xf numFmtId="0" fontId="31" fillId="2" borderId="12" xfId="3" applyFont="1" applyFill="1" applyBorder="1" applyAlignment="1">
      <alignment horizontal="center" vertical="center"/>
    </xf>
    <xf numFmtId="0" fontId="31" fillId="2" borderId="28" xfId="3" applyFont="1" applyFill="1" applyBorder="1" applyAlignment="1">
      <alignment horizontal="center" vertical="center"/>
    </xf>
    <xf numFmtId="0" fontId="32" fillId="4" borderId="35" xfId="3" applyFont="1" applyFill="1" applyBorder="1" applyAlignment="1">
      <alignment horizontal="center" vertical="center"/>
    </xf>
    <xf numFmtId="0" fontId="32" fillId="2" borderId="2" xfId="3" applyFont="1" applyFill="1" applyBorder="1" applyAlignment="1">
      <alignment horizontal="center" vertical="center" shrinkToFit="1"/>
    </xf>
    <xf numFmtId="0" fontId="32" fillId="2" borderId="36" xfId="3" applyFont="1" applyFill="1" applyBorder="1" applyAlignment="1">
      <alignment horizontal="center" vertical="center" shrinkToFit="1"/>
    </xf>
    <xf numFmtId="0" fontId="32" fillId="2" borderId="13" xfId="3" applyFont="1" applyFill="1" applyBorder="1" applyAlignment="1">
      <alignment horizontal="center" vertical="center" shrinkToFit="1"/>
    </xf>
    <xf numFmtId="0" fontId="32" fillId="2" borderId="37" xfId="3" applyFont="1" applyFill="1" applyBorder="1" applyAlignment="1">
      <alignment horizontal="center" vertical="center" shrinkToFit="1"/>
    </xf>
    <xf numFmtId="0" fontId="32" fillId="2" borderId="29" xfId="3" applyFont="1" applyFill="1" applyBorder="1" applyAlignment="1">
      <alignment horizontal="center" vertical="center" shrinkToFit="1"/>
    </xf>
    <xf numFmtId="0" fontId="32" fillId="2" borderId="12" xfId="3" applyFont="1" applyFill="1" applyBorder="1" applyAlignment="1">
      <alignment horizontal="center" vertical="center" shrinkToFit="1"/>
    </xf>
    <xf numFmtId="0" fontId="32" fillId="2" borderId="28" xfId="3" applyFont="1" applyFill="1" applyBorder="1" applyAlignment="1">
      <alignment horizontal="center" vertical="center" shrinkToFit="1"/>
    </xf>
    <xf numFmtId="0" fontId="32" fillId="4"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31" xfId="3" applyFont="1" applyFill="1" applyBorder="1" applyAlignment="1">
      <alignment horizontal="center" vertical="center" shrinkToFit="1"/>
    </xf>
    <xf numFmtId="0" fontId="32" fillId="4" borderId="30" xfId="3" applyFont="1" applyFill="1" applyBorder="1" applyAlignment="1">
      <alignment horizontal="left" vertical="center" shrinkToFit="1"/>
    </xf>
    <xf numFmtId="0" fontId="32" fillId="4" borderId="10" xfId="3" applyFont="1" applyFill="1" applyBorder="1" applyAlignment="1">
      <alignment horizontal="left" vertical="center" shrinkToFit="1"/>
    </xf>
    <xf numFmtId="0" fontId="32" fillId="4" borderId="31" xfId="3" applyFont="1" applyFill="1" applyBorder="1" applyAlignment="1">
      <alignment horizontal="left" vertical="center" shrinkToFit="1"/>
    </xf>
    <xf numFmtId="0" fontId="32" fillId="4" borderId="35" xfId="3" applyFont="1" applyFill="1" applyBorder="1" applyAlignment="1">
      <alignment horizontal="left" vertical="center" shrinkToFit="1"/>
    </xf>
    <xf numFmtId="182" fontId="32" fillId="4" borderId="30" xfId="3" applyNumberFormat="1" applyFont="1" applyFill="1" applyBorder="1" applyAlignment="1">
      <alignment vertical="center"/>
    </xf>
    <xf numFmtId="182" fontId="32" fillId="4" borderId="10" xfId="3" applyNumberFormat="1" applyFont="1" applyFill="1" applyBorder="1" applyAlignment="1">
      <alignment vertical="center"/>
    </xf>
    <xf numFmtId="182" fontId="32" fillId="4" borderId="25" xfId="3" applyNumberFormat="1" applyFont="1" applyFill="1" applyBorder="1" applyAlignment="1">
      <alignment vertical="center"/>
    </xf>
    <xf numFmtId="0" fontId="32" fillId="2" borderId="1" xfId="3" applyFont="1" applyFill="1" applyBorder="1" applyAlignment="1">
      <alignment horizontal="center" vertical="center" shrinkToFit="1"/>
    </xf>
    <xf numFmtId="0" fontId="32" fillId="2" borderId="3" xfId="3" applyFont="1" applyFill="1" applyBorder="1" applyAlignment="1">
      <alignment horizontal="center" vertical="center" shrinkToFit="1"/>
    </xf>
    <xf numFmtId="176" fontId="32" fillId="4" borderId="30" xfId="3" applyNumberFormat="1" applyFont="1" applyFill="1" applyBorder="1" applyAlignment="1">
      <alignment horizontal="right" vertical="center" shrinkToFit="1"/>
    </xf>
    <xf numFmtId="176" fontId="32" fillId="4" borderId="10" xfId="3" applyNumberFormat="1" applyFont="1" applyFill="1" applyBorder="1" applyAlignment="1">
      <alignment horizontal="right" vertical="center" shrinkToFit="1"/>
    </xf>
    <xf numFmtId="182" fontId="32" fillId="4" borderId="31" xfId="3" applyNumberFormat="1" applyFont="1" applyFill="1" applyBorder="1" applyAlignment="1">
      <alignment vertical="center"/>
    </xf>
    <xf numFmtId="0" fontId="32" fillId="2" borderId="8" xfId="3" applyFont="1" applyFill="1" applyBorder="1" applyAlignment="1">
      <alignment vertical="center"/>
    </xf>
    <xf numFmtId="0" fontId="32" fillId="2" borderId="6" xfId="3" applyFont="1" applyFill="1" applyBorder="1" applyAlignment="1">
      <alignment vertical="center"/>
    </xf>
    <xf numFmtId="0" fontId="32" fillId="2" borderId="9" xfId="3" applyFont="1" applyFill="1" applyBorder="1" applyAlignment="1">
      <alignment vertical="center"/>
    </xf>
    <xf numFmtId="0" fontId="32" fillId="2" borderId="7" xfId="3" applyFont="1" applyFill="1" applyBorder="1" applyAlignment="1">
      <alignment vertical="center"/>
    </xf>
    <xf numFmtId="0" fontId="32" fillId="2" borderId="5" xfId="3" applyFont="1" applyFill="1" applyBorder="1" applyAlignment="1">
      <alignment horizontal="center" vertical="center" shrinkToFit="1"/>
    </xf>
    <xf numFmtId="0" fontId="32" fillId="2" borderId="6" xfId="3" applyFont="1" applyFill="1" applyBorder="1" applyAlignment="1">
      <alignment horizontal="center" vertical="center" shrinkToFit="1"/>
    </xf>
    <xf numFmtId="0" fontId="32" fillId="2" borderId="7" xfId="3" applyFont="1" applyFill="1" applyBorder="1" applyAlignment="1">
      <alignment horizontal="center" vertical="center" shrinkToFit="1"/>
    </xf>
    <xf numFmtId="0" fontId="32" fillId="2" borderId="39" xfId="3" applyFont="1" applyFill="1" applyBorder="1" applyAlignment="1">
      <alignment horizontal="center" vertical="center" shrinkToFit="1"/>
    </xf>
    <xf numFmtId="0" fontId="9" fillId="0" borderId="0" xfId="0" applyFont="1" applyBorder="1" applyAlignment="1">
      <alignment horizontal="left" vertical="center" wrapText="1" shrinkToFit="1"/>
    </xf>
    <xf numFmtId="0" fontId="6" fillId="0" borderId="10" xfId="0" applyFont="1" applyBorder="1" applyAlignment="1">
      <alignment horizontal="center" vertical="center"/>
    </xf>
    <xf numFmtId="0" fontId="6" fillId="5" borderId="10" xfId="0" applyFont="1" applyFill="1" applyBorder="1" applyAlignment="1" applyProtection="1">
      <alignment horizontal="center" vertical="center" shrinkToFit="1"/>
    </xf>
    <xf numFmtId="0" fontId="33" fillId="0" borderId="0" xfId="1" applyFont="1" applyFill="1" applyBorder="1" applyAlignment="1">
      <alignment horizontal="left" vertical="center" wrapText="1" justifyLastLine="1"/>
    </xf>
    <xf numFmtId="0" fontId="19" fillId="4" borderId="0" xfId="5" applyFont="1" applyFill="1" applyAlignment="1">
      <alignment horizontal="center" vertical="center" wrapText="1"/>
    </xf>
    <xf numFmtId="0" fontId="19" fillId="4" borderId="0" xfId="5" applyFont="1" applyFill="1" applyAlignment="1">
      <alignment horizontal="center" vertical="center"/>
    </xf>
    <xf numFmtId="0" fontId="6" fillId="0" borderId="4" xfId="0" applyFont="1" applyBorder="1" applyAlignment="1">
      <alignment horizontal="center" vertical="center" shrinkToFit="1"/>
    </xf>
    <xf numFmtId="0" fontId="6" fillId="5" borderId="4" xfId="0" applyFont="1" applyFill="1" applyBorder="1" applyAlignment="1" applyProtection="1">
      <alignment horizontal="center" vertical="center" shrinkToFit="1"/>
    </xf>
    <xf numFmtId="0" fontId="3" fillId="0" borderId="0" xfId="1" applyFont="1" applyFill="1" applyBorder="1" applyAlignment="1">
      <alignment horizontal="center" vertical="center" wrapText="1"/>
    </xf>
    <xf numFmtId="0" fontId="22" fillId="0" borderId="0" xfId="0" applyFont="1" applyBorder="1" applyAlignment="1">
      <alignment horizontal="left" vertical="center" shrinkToFit="1"/>
    </xf>
    <xf numFmtId="176" fontId="32" fillId="5" borderId="8" xfId="3" applyNumberFormat="1" applyFont="1" applyFill="1" applyBorder="1" applyAlignment="1">
      <alignment horizontal="right" vertical="center" shrinkToFit="1"/>
    </xf>
    <xf numFmtId="176" fontId="32" fillId="5" borderId="6" xfId="3" applyNumberFormat="1" applyFont="1" applyFill="1" applyBorder="1" applyAlignment="1">
      <alignment horizontal="right" vertical="center" shrinkToFit="1"/>
    </xf>
    <xf numFmtId="0" fontId="32" fillId="2" borderId="39" xfId="3" applyFont="1" applyFill="1" applyBorder="1" applyAlignment="1">
      <alignment horizontal="center" vertical="center"/>
    </xf>
    <xf numFmtId="0" fontId="37" fillId="0" borderId="0" xfId="0" applyFont="1" applyFill="1" applyAlignment="1" applyProtection="1">
      <alignment horizontal="center" vertical="center"/>
      <protection locked="0"/>
    </xf>
    <xf numFmtId="0" fontId="28" fillId="0" borderId="10" xfId="0" applyFont="1" applyFill="1" applyBorder="1" applyAlignment="1" applyProtection="1">
      <alignment horizontal="center" vertical="center" wrapText="1" shrinkToFit="1"/>
      <protection locked="0"/>
    </xf>
    <xf numFmtId="0" fontId="46" fillId="0" borderId="0"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4"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0" fillId="4" borderId="35" xfId="3" applyFont="1" applyFill="1" applyBorder="1" applyAlignment="1">
      <alignment vertical="center" wrapText="1" shrinkToFit="1"/>
    </xf>
    <xf numFmtId="0" fontId="28" fillId="0" borderId="35" xfId="3" applyFont="1" applyFill="1" applyBorder="1" applyAlignment="1">
      <alignment horizontal="center" vertical="center" wrapText="1" shrinkToFit="1"/>
    </xf>
    <xf numFmtId="0" fontId="37" fillId="5" borderId="35" xfId="0" applyFont="1" applyFill="1" applyBorder="1" applyAlignment="1">
      <alignment horizontal="center" vertical="center"/>
    </xf>
    <xf numFmtId="0" fontId="63" fillId="4" borderId="105" xfId="8" applyFont="1" applyFill="1" applyBorder="1" applyAlignment="1" applyProtection="1">
      <alignment horizontal="center" vertical="center"/>
      <protection locked="0"/>
    </xf>
    <xf numFmtId="0" fontId="63" fillId="4" borderId="105" xfId="7" applyFont="1" applyFill="1" applyBorder="1" applyAlignment="1" applyProtection="1">
      <alignment horizontal="center" vertical="center"/>
      <protection locked="0"/>
    </xf>
    <xf numFmtId="0" fontId="63" fillId="4" borderId="102" xfId="8" applyFont="1" applyFill="1" applyBorder="1" applyAlignment="1" applyProtection="1">
      <alignment horizontal="center" vertical="center"/>
      <protection locked="0"/>
    </xf>
    <xf numFmtId="0" fontId="63" fillId="4" borderId="102" xfId="7" applyFont="1" applyFill="1" applyBorder="1" applyAlignment="1" applyProtection="1">
      <alignment horizontal="center" vertical="center"/>
      <protection locked="0"/>
    </xf>
    <xf numFmtId="0" fontId="38" fillId="0" borderId="133" xfId="0" applyFont="1" applyFill="1" applyBorder="1" applyAlignment="1" applyProtection="1">
      <alignment horizontal="left" vertical="center" wrapText="1"/>
      <protection locked="0"/>
    </xf>
    <xf numFmtId="0" fontId="38" fillId="0" borderId="92" xfId="0" applyFont="1" applyFill="1" applyBorder="1" applyAlignment="1" applyProtection="1">
      <alignment horizontal="left" vertical="center" wrapText="1"/>
      <protection locked="0"/>
    </xf>
    <xf numFmtId="0" fontId="38" fillId="0" borderId="134"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38" fillId="0" borderId="6"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0" fontId="38" fillId="0" borderId="72" xfId="0" applyFont="1" applyFill="1" applyBorder="1" applyAlignment="1" applyProtection="1">
      <alignment horizontal="left" vertical="center" wrapText="1"/>
      <protection locked="0"/>
    </xf>
    <xf numFmtId="0" fontId="38" fillId="0" borderId="73" xfId="0" applyFont="1" applyFill="1" applyBorder="1" applyAlignment="1" applyProtection="1">
      <alignment horizontal="left" vertical="center" wrapText="1"/>
      <protection locked="0"/>
    </xf>
    <xf numFmtId="0" fontId="38" fillId="0" borderId="75" xfId="0"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shrinkToFit="1"/>
    </xf>
    <xf numFmtId="0" fontId="10" fillId="7" borderId="2" xfId="0" applyFont="1" applyFill="1" applyBorder="1" applyAlignment="1" applyProtection="1">
      <alignment horizontal="center" vertical="center" wrapText="1" shrinkToFit="1"/>
    </xf>
    <xf numFmtId="0" fontId="10" fillId="7" borderId="3" xfId="0" applyFont="1" applyFill="1" applyBorder="1" applyAlignment="1" applyProtection="1">
      <alignment horizontal="center" vertical="center" wrapText="1" shrinkToFit="1"/>
    </xf>
    <xf numFmtId="0" fontId="38" fillId="4" borderId="26" xfId="0" applyFont="1" applyFill="1" applyBorder="1" applyAlignment="1" applyProtection="1">
      <alignment horizontal="center" vertical="center" shrinkToFit="1"/>
    </xf>
    <xf numFmtId="0" fontId="38" fillId="4" borderId="0" xfId="0" applyFont="1" applyFill="1" applyBorder="1" applyAlignment="1" applyProtection="1">
      <alignment horizontal="center" vertical="center" shrinkToFit="1"/>
    </xf>
    <xf numFmtId="0" fontId="38" fillId="4" borderId="21" xfId="0" applyFont="1" applyFill="1" applyBorder="1" applyAlignment="1" applyProtection="1">
      <alignment horizontal="center" vertical="center" shrinkToFit="1"/>
    </xf>
    <xf numFmtId="0" fontId="38" fillId="0" borderId="90"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8" fillId="0" borderId="91" xfId="0" applyFont="1" applyFill="1" applyBorder="1" applyAlignment="1" applyProtection="1">
      <alignment horizontal="left" vertical="center" wrapText="1"/>
      <protection locked="0"/>
    </xf>
    <xf numFmtId="185" fontId="38" fillId="0" borderId="4" xfId="0" applyNumberFormat="1" applyFont="1" applyFill="1" applyBorder="1" applyAlignment="1" applyProtection="1">
      <alignment horizontal="center" vertical="center" shrinkToFit="1"/>
      <protection locked="0"/>
    </xf>
    <xf numFmtId="185" fontId="38" fillId="0" borderId="19" xfId="0" applyNumberFormat="1" applyFont="1" applyFill="1" applyBorder="1" applyAlignment="1" applyProtection="1">
      <alignment horizontal="center" vertical="center" shrinkToFit="1"/>
      <protection locked="0"/>
    </xf>
    <xf numFmtId="0" fontId="38" fillId="0" borderId="76" xfId="0" applyNumberFormat="1" applyFont="1" applyFill="1" applyBorder="1" applyAlignment="1" applyProtection="1">
      <alignment horizontal="center" vertical="center" shrinkToFit="1"/>
      <protection locked="0"/>
    </xf>
    <xf numFmtId="0" fontId="38" fillId="0" borderId="60" xfId="0" applyNumberFormat="1" applyFont="1" applyFill="1" applyBorder="1" applyAlignment="1" applyProtection="1">
      <alignment horizontal="center" vertical="center" shrinkToFit="1"/>
      <protection locked="0"/>
    </xf>
    <xf numFmtId="179" fontId="38" fillId="0" borderId="76" xfId="0" applyNumberFormat="1" applyFont="1" applyFill="1" applyBorder="1" applyAlignment="1" applyProtection="1">
      <alignment horizontal="center" vertical="center" shrinkToFit="1"/>
      <protection locked="0"/>
    </xf>
    <xf numFmtId="179" fontId="38" fillId="0" borderId="60" xfId="0" applyNumberFormat="1" applyFont="1" applyFill="1" applyBorder="1" applyAlignment="1" applyProtection="1">
      <alignment horizontal="center" vertical="center" shrinkToFit="1"/>
      <protection locked="0"/>
    </xf>
    <xf numFmtId="0" fontId="38" fillId="0" borderId="73" xfId="0" applyFont="1" applyFill="1" applyBorder="1" applyAlignment="1" applyProtection="1">
      <alignment horizontal="center" vertical="center" wrapText="1" shrinkToFit="1"/>
    </xf>
    <xf numFmtId="0" fontId="38" fillId="0" borderId="75" xfId="0" applyFont="1" applyFill="1" applyBorder="1" applyAlignment="1" applyProtection="1">
      <alignment horizontal="center" vertical="center" wrapText="1" shrinkToFit="1"/>
    </xf>
    <xf numFmtId="179" fontId="38" fillId="0" borderId="15" xfId="0" applyNumberFormat="1" applyFont="1" applyFill="1" applyBorder="1" applyAlignment="1" applyProtection="1">
      <alignment horizontal="center" vertical="center" shrinkToFit="1"/>
      <protection locked="0"/>
    </xf>
    <xf numFmtId="179" fontId="38" fillId="0" borderId="42" xfId="0" applyNumberFormat="1" applyFont="1" applyFill="1" applyBorder="1" applyAlignment="1" applyProtection="1">
      <alignment horizontal="center" vertical="center" shrinkToFit="1"/>
      <protection locked="0"/>
    </xf>
    <xf numFmtId="0" fontId="38" fillId="0" borderId="68" xfId="0" applyFont="1" applyFill="1" applyBorder="1" applyAlignment="1" applyProtection="1">
      <alignment horizontal="center" vertical="center" shrinkToFit="1"/>
    </xf>
    <xf numFmtId="0" fontId="38" fillId="0" borderId="69" xfId="0" applyFont="1" applyFill="1" applyBorder="1" applyAlignment="1" applyProtection="1">
      <alignment horizontal="center" vertical="center" shrinkToFit="1"/>
    </xf>
    <xf numFmtId="0" fontId="38" fillId="0" borderId="70" xfId="0" applyFont="1" applyFill="1" applyBorder="1" applyAlignment="1" applyProtection="1">
      <alignment horizontal="center" vertical="center" shrinkToFit="1"/>
    </xf>
    <xf numFmtId="0" fontId="38" fillId="0" borderId="72" xfId="0" applyFont="1" applyBorder="1" applyAlignment="1" applyProtection="1">
      <alignment horizontal="center" vertical="center" shrinkToFit="1"/>
    </xf>
    <xf numFmtId="0" fontId="38" fillId="0" borderId="73" xfId="0" applyFont="1" applyBorder="1" applyAlignment="1" applyProtection="1">
      <alignment horizontal="center" vertical="center" shrinkToFit="1"/>
    </xf>
    <xf numFmtId="0" fontId="38" fillId="0" borderId="75" xfId="0" applyFont="1" applyBorder="1" applyAlignment="1" applyProtection="1">
      <alignment horizontal="center" vertical="center" shrinkToFit="1"/>
    </xf>
    <xf numFmtId="182" fontId="38" fillId="4" borderId="29" xfId="0" applyNumberFormat="1" applyFont="1" applyFill="1" applyBorder="1" applyAlignment="1" applyProtection="1">
      <alignment horizontal="center" vertical="center" shrinkToFit="1"/>
    </xf>
    <xf numFmtId="182" fontId="38" fillId="4" borderId="12" xfId="0" applyNumberFormat="1" applyFont="1" applyFill="1" applyBorder="1" applyAlignment="1" applyProtection="1">
      <alignment horizontal="center" vertical="center" shrinkToFit="1"/>
    </xf>
    <xf numFmtId="182" fontId="38" fillId="4" borderId="28" xfId="0" applyNumberFormat="1" applyFont="1" applyFill="1" applyBorder="1" applyAlignment="1" applyProtection="1">
      <alignment horizontal="center" vertical="center" shrinkToFit="1"/>
    </xf>
    <xf numFmtId="20" fontId="38" fillId="4" borderId="29" xfId="0" applyNumberFormat="1" applyFont="1" applyFill="1" applyBorder="1" applyAlignment="1" applyProtection="1">
      <alignment horizontal="center" vertical="center" shrinkToFit="1"/>
    </xf>
    <xf numFmtId="0" fontId="38" fillId="4" borderId="12" xfId="0" applyFont="1" applyFill="1" applyBorder="1" applyAlignment="1" applyProtection="1">
      <alignment horizontal="center" vertical="center" shrinkToFit="1"/>
    </xf>
    <xf numFmtId="20" fontId="38" fillId="0" borderId="12" xfId="0" applyNumberFormat="1" applyFont="1" applyBorder="1" applyAlignment="1">
      <alignment horizontal="center" vertical="center"/>
    </xf>
    <xf numFmtId="0" fontId="38" fillId="0" borderId="12" xfId="0" applyFont="1" applyBorder="1" applyAlignment="1">
      <alignment horizontal="center" vertical="center"/>
    </xf>
    <xf numFmtId="0" fontId="38" fillId="0" borderId="23" xfId="0" applyFont="1" applyBorder="1" applyAlignment="1">
      <alignment horizontal="center" vertical="center"/>
    </xf>
    <xf numFmtId="0" fontId="38" fillId="5" borderId="0" xfId="0" applyFont="1" applyFill="1" applyBorder="1" applyAlignment="1" applyProtection="1">
      <alignment horizontal="center" vertical="center"/>
    </xf>
    <xf numFmtId="0" fontId="38" fillId="0" borderId="18"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113" xfId="0" applyFont="1" applyFill="1" applyBorder="1" applyAlignment="1" applyProtection="1">
      <alignment horizontal="center" vertical="center" wrapText="1"/>
      <protection locked="0"/>
    </xf>
    <xf numFmtId="0" fontId="38" fillId="0" borderId="76" xfId="0" applyFont="1" applyFill="1" applyBorder="1" applyAlignment="1" applyProtection="1">
      <alignment horizontal="center" vertical="center" wrapText="1"/>
      <protection locked="0"/>
    </xf>
    <xf numFmtId="0" fontId="38" fillId="0" borderId="60" xfId="0" applyFont="1" applyFill="1" applyBorder="1" applyAlignment="1" applyProtection="1">
      <alignment horizontal="center" vertical="center" wrapText="1"/>
      <protection locked="0"/>
    </xf>
    <xf numFmtId="0" fontId="38" fillId="0" borderId="96" xfId="0" applyFont="1" applyFill="1" applyBorder="1" applyAlignment="1" applyProtection="1">
      <alignment horizontal="center" vertical="center" wrapText="1"/>
      <protection locked="0"/>
    </xf>
    <xf numFmtId="0" fontId="38" fillId="0" borderId="97" xfId="0" applyFont="1" applyFill="1" applyBorder="1" applyAlignment="1" applyProtection="1">
      <alignment horizontal="center" vertical="center" wrapText="1"/>
      <protection locked="0"/>
    </xf>
    <xf numFmtId="0" fontId="38" fillId="0" borderId="68" xfId="0" applyFont="1" applyFill="1" applyBorder="1" applyAlignment="1" applyProtection="1">
      <alignment horizontal="center" vertical="center" shrinkToFit="1"/>
      <protection locked="0"/>
    </xf>
    <xf numFmtId="0" fontId="38" fillId="0" borderId="69" xfId="0" applyFont="1" applyFill="1" applyBorder="1" applyAlignment="1" applyProtection="1">
      <alignment horizontal="center" vertical="center" shrinkToFit="1"/>
      <protection locked="0"/>
    </xf>
    <xf numFmtId="0" fontId="38" fillId="0" borderId="71" xfId="0" applyFont="1" applyFill="1" applyBorder="1" applyAlignment="1" applyProtection="1">
      <alignment horizontal="center" vertical="center" shrinkToFit="1"/>
      <protection locked="0"/>
    </xf>
    <xf numFmtId="0" fontId="38" fillId="0" borderId="112"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protection locked="0"/>
    </xf>
    <xf numFmtId="0" fontId="38" fillId="0" borderId="67" xfId="0" applyFont="1" applyFill="1" applyBorder="1" applyAlignment="1" applyProtection="1">
      <alignment horizontal="center" vertical="center" wrapText="1"/>
      <protection locked="0"/>
    </xf>
    <xf numFmtId="180" fontId="38" fillId="0" borderId="30" xfId="0" applyNumberFormat="1" applyFont="1" applyFill="1" applyBorder="1" applyAlignment="1" applyProtection="1">
      <alignment horizontal="center" vertical="center"/>
      <protection locked="0"/>
    </xf>
    <xf numFmtId="180" fontId="38" fillId="0" borderId="10" xfId="0" applyNumberFormat="1" applyFont="1" applyFill="1" applyBorder="1" applyAlignment="1" applyProtection="1">
      <alignment horizontal="center" vertical="center"/>
      <protection locked="0"/>
    </xf>
    <xf numFmtId="180" fontId="38" fillId="0" borderId="31" xfId="0" applyNumberFormat="1" applyFont="1" applyFill="1" applyBorder="1" applyAlignment="1" applyProtection="1">
      <alignment horizontal="center" vertical="center"/>
      <protection locked="0"/>
    </xf>
    <xf numFmtId="0" fontId="38" fillId="0" borderId="30"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25" xfId="0" applyFont="1" applyFill="1" applyBorder="1" applyAlignment="1" applyProtection="1">
      <alignment horizontal="center" vertical="center"/>
      <protection locked="0"/>
    </xf>
    <xf numFmtId="49" fontId="38" fillId="0" borderId="68" xfId="0" applyNumberFormat="1" applyFont="1" applyFill="1" applyBorder="1" applyAlignment="1" applyProtection="1">
      <alignment horizontal="center" vertical="center"/>
      <protection locked="0"/>
    </xf>
    <xf numFmtId="49" fontId="38" fillId="0" borderId="69" xfId="0" applyNumberFormat="1" applyFont="1" applyFill="1" applyBorder="1" applyAlignment="1" applyProtection="1">
      <alignment horizontal="center" vertical="center"/>
      <protection locked="0"/>
    </xf>
    <xf numFmtId="49" fontId="38" fillId="0" borderId="71" xfId="0" applyNumberFormat="1" applyFont="1" applyFill="1" applyBorder="1" applyAlignment="1" applyProtection="1">
      <alignment horizontal="center" vertical="center"/>
      <protection locked="0"/>
    </xf>
    <xf numFmtId="0" fontId="44" fillId="0" borderId="0" xfId="1" applyFont="1" applyFill="1" applyBorder="1" applyAlignment="1">
      <alignment horizontal="center" vertical="center" shrinkToFit="1"/>
    </xf>
    <xf numFmtId="0" fontId="11" fillId="0" borderId="2" xfId="0" applyFont="1" applyBorder="1" applyAlignment="1" applyProtection="1">
      <alignment horizontal="center" vertical="center"/>
    </xf>
    <xf numFmtId="0" fontId="39" fillId="5" borderId="29" xfId="1" applyFont="1" applyFill="1" applyBorder="1" applyAlignment="1">
      <alignment horizontal="center" vertical="center"/>
    </xf>
    <xf numFmtId="0" fontId="39" fillId="5" borderId="12" xfId="1" applyFont="1" applyFill="1" applyBorder="1" applyAlignment="1">
      <alignment horizontal="center" vertical="center"/>
    </xf>
    <xf numFmtId="0" fontId="39" fillId="5" borderId="23" xfId="1" applyFont="1" applyFill="1" applyBorder="1" applyAlignment="1">
      <alignment horizontal="center" vertical="center"/>
    </xf>
    <xf numFmtId="0" fontId="38" fillId="5" borderId="29" xfId="0" applyFont="1" applyFill="1" applyBorder="1" applyAlignment="1" applyProtection="1">
      <alignment horizontal="center" vertical="center" wrapText="1"/>
    </xf>
    <xf numFmtId="0" fontId="38" fillId="5" borderId="12" xfId="0" applyFont="1" applyFill="1" applyBorder="1" applyAlignment="1" applyProtection="1">
      <alignment horizontal="center" vertical="center" wrapText="1"/>
    </xf>
    <xf numFmtId="0" fontId="38" fillId="5" borderId="28" xfId="0" applyFont="1" applyFill="1" applyBorder="1" applyAlignment="1" applyProtection="1">
      <alignment horizontal="center" vertical="center" wrapText="1"/>
    </xf>
    <xf numFmtId="0" fontId="27" fillId="5" borderId="30" xfId="0" applyFont="1" applyFill="1" applyBorder="1" applyAlignment="1" applyProtection="1">
      <alignment horizontal="center" vertical="center"/>
    </xf>
    <xf numFmtId="0" fontId="27" fillId="5" borderId="10" xfId="0" applyFont="1" applyFill="1" applyBorder="1" applyAlignment="1" applyProtection="1">
      <alignment horizontal="center" vertical="center"/>
    </xf>
    <xf numFmtId="0" fontId="27" fillId="5" borderId="25" xfId="0" applyFont="1" applyFill="1" applyBorder="1" applyAlignment="1" applyProtection="1">
      <alignment horizontal="center" vertical="center"/>
    </xf>
    <xf numFmtId="0" fontId="19" fillId="0" borderId="37" xfId="1" applyFont="1" applyFill="1" applyBorder="1" applyAlignment="1">
      <alignment horizontal="center" vertical="center" shrinkToFit="1"/>
    </xf>
    <xf numFmtId="0" fontId="19" fillId="0" borderId="118" xfId="1" applyFont="1" applyFill="1" applyBorder="1" applyAlignment="1">
      <alignment horizontal="center" vertical="center" shrinkToFit="1"/>
    </xf>
    <xf numFmtId="0" fontId="36" fillId="4" borderId="24" xfId="3" applyFont="1" applyFill="1" applyBorder="1" applyAlignment="1">
      <alignment horizontal="center" vertical="center" shrinkToFit="1"/>
    </xf>
    <xf numFmtId="0" fontId="36" fillId="4" borderId="10" xfId="3" applyFont="1" applyFill="1" applyBorder="1" applyAlignment="1">
      <alignment horizontal="center" vertical="center" shrinkToFit="1"/>
    </xf>
    <xf numFmtId="0" fontId="36" fillId="4" borderId="31" xfId="3" applyFont="1" applyFill="1" applyBorder="1" applyAlignment="1">
      <alignment horizontal="center" vertical="center" shrinkToFit="1"/>
    </xf>
    <xf numFmtId="0" fontId="36" fillId="4" borderId="30" xfId="3" applyFont="1" applyFill="1" applyBorder="1" applyAlignment="1">
      <alignment horizontal="left" vertical="center" shrinkToFit="1"/>
    </xf>
    <xf numFmtId="0" fontId="36" fillId="4" borderId="10" xfId="3" applyFont="1" applyFill="1" applyBorder="1" applyAlignment="1">
      <alignment horizontal="left" vertical="center" shrinkToFit="1"/>
    </xf>
    <xf numFmtId="0" fontId="36" fillId="4" borderId="31" xfId="3" applyFont="1" applyFill="1" applyBorder="1" applyAlignment="1">
      <alignment horizontal="left" vertical="center" shrinkToFit="1"/>
    </xf>
    <xf numFmtId="0" fontId="36" fillId="4" borderId="35" xfId="3" applyFont="1" applyFill="1" applyBorder="1" applyAlignment="1">
      <alignment horizontal="left" vertical="center" shrinkToFit="1"/>
    </xf>
    <xf numFmtId="176" fontId="36" fillId="4" borderId="30" xfId="3" applyNumberFormat="1" applyFont="1" applyFill="1" applyBorder="1" applyAlignment="1">
      <alignment horizontal="right" vertical="center" shrinkToFit="1"/>
    </xf>
    <xf numFmtId="176" fontId="36" fillId="4" borderId="10" xfId="3" applyNumberFormat="1" applyFont="1" applyFill="1" applyBorder="1" applyAlignment="1">
      <alignment horizontal="right" vertical="center" shrinkToFit="1"/>
    </xf>
    <xf numFmtId="176" fontId="36" fillId="5" borderId="8" xfId="3" applyNumberFormat="1" applyFont="1" applyFill="1" applyBorder="1" applyAlignment="1">
      <alignment horizontal="right" vertical="center" shrinkToFit="1"/>
    </xf>
    <xf numFmtId="176" fontId="36" fillId="5" borderId="6" xfId="3" applyNumberFormat="1" applyFont="1" applyFill="1" applyBorder="1" applyAlignment="1">
      <alignment horizontal="right" vertical="center" shrinkToFit="1"/>
    </xf>
    <xf numFmtId="182" fontId="39" fillId="4" borderId="35" xfId="3" applyNumberFormat="1" applyFont="1" applyFill="1" applyBorder="1" applyAlignment="1">
      <alignment vertical="center" shrinkToFit="1"/>
    </xf>
    <xf numFmtId="182" fontId="39" fillId="4" borderId="38" xfId="3" applyNumberFormat="1" applyFont="1" applyFill="1" applyBorder="1" applyAlignment="1">
      <alignment vertical="center" shrinkToFit="1"/>
    </xf>
    <xf numFmtId="0" fontId="29" fillId="4" borderId="24" xfId="3" applyFont="1" applyFill="1" applyBorder="1" applyAlignment="1">
      <alignment horizontal="center" vertical="center" shrinkToFit="1"/>
    </xf>
    <xf numFmtId="0" fontId="29" fillId="4" borderId="10" xfId="3" applyFont="1" applyFill="1" applyBorder="1" applyAlignment="1">
      <alignment horizontal="center" vertical="center" shrinkToFit="1"/>
    </xf>
    <xf numFmtId="0" fontId="29" fillId="4" borderId="31" xfId="3" applyFont="1" applyFill="1" applyBorder="1" applyAlignment="1">
      <alignment horizontal="center" vertical="center" shrinkToFit="1"/>
    </xf>
    <xf numFmtId="0" fontId="29" fillId="4" borderId="30" xfId="3" applyFont="1" applyFill="1" applyBorder="1" applyAlignment="1">
      <alignment horizontal="left" vertical="center" shrinkToFit="1"/>
    </xf>
    <xf numFmtId="0" fontId="29" fillId="4" borderId="10" xfId="3" applyFont="1" applyFill="1" applyBorder="1" applyAlignment="1">
      <alignment horizontal="left" vertical="center" shrinkToFit="1"/>
    </xf>
    <xf numFmtId="0" fontId="29" fillId="4" borderId="31" xfId="3" applyFont="1" applyFill="1" applyBorder="1" applyAlignment="1">
      <alignment horizontal="left" vertical="center" shrinkToFit="1"/>
    </xf>
    <xf numFmtId="0" fontId="29" fillId="4" borderId="35" xfId="3" applyFont="1" applyFill="1" applyBorder="1" applyAlignment="1">
      <alignment horizontal="left" vertical="center" shrinkToFit="1"/>
    </xf>
    <xf numFmtId="176" fontId="29" fillId="4" borderId="30" xfId="3" applyNumberFormat="1" applyFont="1" applyFill="1" applyBorder="1" applyAlignment="1">
      <alignment horizontal="right" vertical="center" shrinkToFit="1"/>
    </xf>
    <xf numFmtId="176" fontId="29" fillId="4" borderId="10" xfId="3" applyNumberFormat="1" applyFont="1" applyFill="1" applyBorder="1" applyAlignment="1">
      <alignment horizontal="right" vertical="center" shrinkToFit="1"/>
    </xf>
    <xf numFmtId="0" fontId="37" fillId="4" borderId="35" xfId="3" applyFont="1" applyFill="1" applyBorder="1" applyAlignment="1">
      <alignment horizontal="center" vertical="center"/>
    </xf>
    <xf numFmtId="0" fontId="39" fillId="5" borderId="10" xfId="0" applyFont="1" applyFill="1" applyBorder="1" applyAlignment="1" applyProtection="1">
      <alignment horizontal="center" vertical="center" shrinkToFit="1"/>
    </xf>
    <xf numFmtId="0" fontId="39" fillId="5" borderId="4" xfId="0" applyFont="1" applyFill="1" applyBorder="1" applyAlignment="1" applyProtection="1">
      <alignment horizontal="center" vertical="center" shrinkToFit="1"/>
    </xf>
  </cellXfs>
  <cellStyles count="9">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91">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patternType="none">
          <bgColor auto="1"/>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auto="1"/>
      </font>
      <fill>
        <patternFill>
          <bgColor rgb="FFFF00FF"/>
        </patternFill>
      </fill>
    </dxf>
    <dxf>
      <fill>
        <patternFill>
          <bgColor rgb="FFC0C0C0"/>
        </patternFill>
      </fill>
    </dxf>
    <dxf>
      <fill>
        <patternFill>
          <bgColor rgb="FFC0C0C0"/>
        </patternFill>
      </fill>
    </dxf>
    <dxf>
      <fill>
        <patternFill>
          <bgColor rgb="FFC0C0C0"/>
        </patternFill>
      </fill>
    </dxf>
    <dxf>
      <font>
        <color rgb="FFC0C0C0"/>
      </font>
      <fill>
        <patternFill>
          <bgColor rgb="FFC0C0C0"/>
        </patternFill>
      </fill>
    </dxf>
    <dxf>
      <fill>
        <patternFill>
          <bgColor rgb="FFFFFFCC"/>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FF"/>
      <color rgb="FFC0C0C0"/>
      <color rgb="FFFFFFCC"/>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26" lockText="1" noThreeD="1"/>
</file>

<file path=xl/ctrlProps/ctrlProp2.xml><?xml version="1.0" encoding="utf-8"?>
<formControlPr xmlns="http://schemas.microsoft.com/office/spreadsheetml/2009/9/main" objectType="CheckBox" checked="Checked" fmlaLink="$A$43" lockText="1" noThreeD="1"/>
</file>

<file path=xl/ctrlProps/ctrlProp3.xml><?xml version="1.0" encoding="utf-8"?>
<formControlPr xmlns="http://schemas.microsoft.com/office/spreadsheetml/2009/9/main" objectType="CheckBox" checked="Checked" fmlaLink="$A$58" lockText="1" noThreeD="1"/>
</file>

<file path=xl/ctrlProps/ctrlProp4.xml><?xml version="1.0" encoding="utf-8"?>
<formControlPr xmlns="http://schemas.microsoft.com/office/spreadsheetml/2009/9/main" objectType="CheckBox" checked="Checked" fmlaLink="$A$26" lockText="1" noThreeD="1"/>
</file>

<file path=xl/ctrlProps/ctrlProp5.xml><?xml version="1.0" encoding="utf-8"?>
<formControlPr xmlns="http://schemas.microsoft.com/office/spreadsheetml/2009/9/main" objectType="CheckBox" checked="Checked" fmlaLink="$A$44" lockText="1" noThreeD="1"/>
</file>

<file path=xl/ctrlProps/ctrlProp6.xml><?xml version="1.0" encoding="utf-8"?>
<formControlPr xmlns="http://schemas.microsoft.com/office/spreadsheetml/2009/9/main" objectType="CheckBox" checked="Checked" fmlaLink="$A$59" lockText="1" noThreeD="1"/>
</file>

<file path=xl/drawings/drawing1.xml><?xml version="1.0" encoding="utf-8"?>
<xdr:wsDr xmlns:xdr="http://schemas.openxmlformats.org/drawingml/2006/spreadsheetDrawing" xmlns:a="http://schemas.openxmlformats.org/drawingml/2006/main">
  <xdr:oneCellAnchor>
    <xdr:from>
      <xdr:col>63</xdr:col>
      <xdr:colOff>117540</xdr:colOff>
      <xdr:row>61</xdr:row>
      <xdr:rowOff>102679</xdr:rowOff>
    </xdr:from>
    <xdr:ext cx="5016500" cy="1343025"/>
    <xdr:sp macro="" textlink="">
      <xdr:nvSpPr>
        <xdr:cNvPr id="2" name="テキスト ボックス 1"/>
        <xdr:cNvSpPr txBox="1"/>
      </xdr:nvSpPr>
      <xdr:spPr>
        <a:xfrm>
          <a:off x="14421605" y="20958288"/>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47</xdr:row>
      <xdr:rowOff>190501</xdr:rowOff>
    </xdr:from>
    <xdr:ext cx="5016500" cy="1343025"/>
    <xdr:sp macro="" textlink="">
      <xdr:nvSpPr>
        <xdr:cNvPr id="3" name="テキスト ボックス 2"/>
        <xdr:cNvSpPr txBox="1"/>
      </xdr:nvSpPr>
      <xdr:spPr>
        <a:xfrm>
          <a:off x="14331397" y="1530626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219075</xdr:colOff>
          <xdr:row>22</xdr:row>
          <xdr:rowOff>180975</xdr:rowOff>
        </xdr:from>
        <xdr:to>
          <xdr:col>9</xdr:col>
          <xdr:colOff>133350</xdr:colOff>
          <xdr:row>24</xdr:row>
          <xdr:rowOff>19050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219075</xdr:rowOff>
        </xdr:from>
        <xdr:to>
          <xdr:col>12</xdr:col>
          <xdr:colOff>152400</xdr:colOff>
          <xdr:row>23</xdr:row>
          <xdr:rowOff>209550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16</xdr:col>
          <xdr:colOff>85725</xdr:colOff>
          <xdr:row>23</xdr:row>
          <xdr:rowOff>209550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117540</xdr:colOff>
      <xdr:row>62</xdr:row>
      <xdr:rowOff>102679</xdr:rowOff>
    </xdr:from>
    <xdr:ext cx="5016500" cy="1343025"/>
    <xdr:sp macro="" textlink="">
      <xdr:nvSpPr>
        <xdr:cNvPr id="2" name="テキスト ボックス 1"/>
        <xdr:cNvSpPr txBox="1"/>
      </xdr:nvSpPr>
      <xdr:spPr>
        <a:xfrm>
          <a:off x="10779789" y="2105624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48</xdr:row>
      <xdr:rowOff>190501</xdr:rowOff>
    </xdr:from>
    <xdr:ext cx="5016500" cy="1343025"/>
    <xdr:sp macro="" textlink="">
      <xdr:nvSpPr>
        <xdr:cNvPr id="3" name="テキスト ボックス 2"/>
        <xdr:cNvSpPr txBox="1"/>
      </xdr:nvSpPr>
      <xdr:spPr>
        <a:xfrm>
          <a:off x="10689581" y="1526947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0707389" y="839926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219075</xdr:colOff>
          <xdr:row>22</xdr:row>
          <xdr:rowOff>180975</xdr:rowOff>
        </xdr:from>
        <xdr:to>
          <xdr:col>9</xdr:col>
          <xdr:colOff>133350</xdr:colOff>
          <xdr:row>24</xdr:row>
          <xdr:rowOff>19050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219075</xdr:rowOff>
        </xdr:from>
        <xdr:to>
          <xdr:col>12</xdr:col>
          <xdr:colOff>152400</xdr:colOff>
          <xdr:row>23</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16</xdr:col>
          <xdr:colOff>85725</xdr:colOff>
          <xdr:row>23</xdr:row>
          <xdr:rowOff>209550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Users\muasminakazawa\Library\Application%20Support\Microsoft\Office\Office%202011%20AutoRecovery\shien2_tei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bceastfl01\kodomo\&#9733;&#12304;R2&#12305;&#23376;&#20379;&#32946;&#25104;&#32207;&#21512;&#20107;&#26989;3&#27425;&#35036;&#27491;\11.&#25163;&#24341;&#12365;\&#22577;&#21578;&#26360;&#27096;&#24335;\&#65288;&#21442;&#32771;&#65289;&#21109;&#20986;&#20107;&#26989;\&#9312;R02&#21109;&#20986;&#20107;&#26989;&#12304;&#27096;&#24335;6_8&#12305;&#12304;&#23398;&#26657;&#12395;&#12424;&#12427;&#25552;&#26696;&#22411;&#12305;&#23455;&#26045;&#26657;&#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１"/>
      <sheetName val="様式２－２"/>
    </sheetNames>
    <sheetDataSet>
      <sheetData sheetId="0">
        <row r="2">
          <cell r="AJ2" t="str">
            <v>北海道</v>
          </cell>
        </row>
        <row r="3">
          <cell r="AJ3" t="str">
            <v>青森県</v>
          </cell>
        </row>
        <row r="4">
          <cell r="AJ4" t="str">
            <v>岩手県</v>
          </cell>
        </row>
        <row r="5">
          <cell r="AJ5" t="str">
            <v>宮城県</v>
          </cell>
        </row>
        <row r="6">
          <cell r="AJ6" t="str">
            <v>秋田県</v>
          </cell>
        </row>
        <row r="7">
          <cell r="AJ7" t="str">
            <v>山形県</v>
          </cell>
        </row>
        <row r="8">
          <cell r="AJ8" t="str">
            <v>福島県</v>
          </cell>
        </row>
        <row r="9">
          <cell r="AJ9" t="str">
            <v>茨城県</v>
          </cell>
        </row>
        <row r="10">
          <cell r="AJ10" t="str">
            <v>栃木県</v>
          </cell>
        </row>
        <row r="11">
          <cell r="AJ11" t="str">
            <v>群馬県</v>
          </cell>
        </row>
        <row r="12">
          <cell r="AJ12" t="str">
            <v>埼玉県</v>
          </cell>
        </row>
        <row r="13">
          <cell r="AJ13" t="str">
            <v>千葉県</v>
          </cell>
        </row>
        <row r="14">
          <cell r="AJ14" t="str">
            <v>東京都</v>
          </cell>
        </row>
        <row r="15">
          <cell r="AJ15" t="str">
            <v>神奈川県</v>
          </cell>
        </row>
        <row r="16">
          <cell r="AJ16" t="str">
            <v>新潟県</v>
          </cell>
        </row>
        <row r="17">
          <cell r="AJ17" t="str">
            <v>富山県</v>
          </cell>
        </row>
        <row r="18">
          <cell r="AJ18" t="str">
            <v>石川県</v>
          </cell>
        </row>
        <row r="19">
          <cell r="AJ19" t="str">
            <v>福井県</v>
          </cell>
        </row>
        <row r="20">
          <cell r="AJ20" t="str">
            <v>山梨県</v>
          </cell>
        </row>
        <row r="21">
          <cell r="AJ21" t="str">
            <v>長野県</v>
          </cell>
        </row>
        <row r="22">
          <cell r="AJ22" t="str">
            <v>岐阜県</v>
          </cell>
        </row>
        <row r="23">
          <cell r="AJ23" t="str">
            <v>静岡県</v>
          </cell>
        </row>
        <row r="24">
          <cell r="AJ24" t="str">
            <v>愛知県</v>
          </cell>
        </row>
        <row r="25">
          <cell r="AJ25" t="str">
            <v>三重県</v>
          </cell>
        </row>
        <row r="26">
          <cell r="AJ26" t="str">
            <v>滋賀県</v>
          </cell>
        </row>
        <row r="27">
          <cell r="AJ27" t="str">
            <v>京都府</v>
          </cell>
        </row>
        <row r="28">
          <cell r="AJ28" t="str">
            <v>大阪府</v>
          </cell>
        </row>
        <row r="29">
          <cell r="AJ29" t="str">
            <v>兵庫県</v>
          </cell>
        </row>
        <row r="30">
          <cell r="AJ30" t="str">
            <v>奈良県</v>
          </cell>
        </row>
        <row r="31">
          <cell r="AJ31" t="str">
            <v>和歌山県</v>
          </cell>
        </row>
        <row r="32">
          <cell r="AJ32" t="str">
            <v>鳥取県</v>
          </cell>
        </row>
        <row r="33">
          <cell r="AJ33" t="str">
            <v>島根県</v>
          </cell>
        </row>
        <row r="34">
          <cell r="AJ34" t="str">
            <v>岡山県</v>
          </cell>
        </row>
        <row r="35">
          <cell r="AJ35" t="str">
            <v>広島県</v>
          </cell>
        </row>
        <row r="36">
          <cell r="AJ36" t="str">
            <v>山口県</v>
          </cell>
        </row>
        <row r="37">
          <cell r="AJ37" t="str">
            <v>徳島県</v>
          </cell>
        </row>
        <row r="38">
          <cell r="AJ38" t="str">
            <v>香川県</v>
          </cell>
        </row>
        <row r="39">
          <cell r="AJ39" t="str">
            <v>愛媛県</v>
          </cell>
        </row>
        <row r="40">
          <cell r="AJ40" t="str">
            <v>高知県</v>
          </cell>
        </row>
        <row r="41">
          <cell r="AJ41" t="str">
            <v>福岡県</v>
          </cell>
        </row>
        <row r="42">
          <cell r="AJ42" t="str">
            <v>佐賀県</v>
          </cell>
        </row>
        <row r="43">
          <cell r="AJ43" t="str">
            <v>長崎県</v>
          </cell>
        </row>
        <row r="44">
          <cell r="AJ44" t="str">
            <v>熊本県</v>
          </cell>
        </row>
        <row r="45">
          <cell r="AJ45" t="str">
            <v>大分県</v>
          </cell>
        </row>
        <row r="46">
          <cell r="AJ46" t="str">
            <v>宮崎県</v>
          </cell>
        </row>
        <row r="47">
          <cell r="AJ47" t="str">
            <v>鹿児島県</v>
          </cell>
        </row>
        <row r="48">
          <cell r="AJ48" t="str">
            <v>沖縄県</v>
          </cell>
        </row>
        <row r="49">
          <cell r="AJ49" t="str">
            <v>札幌市</v>
          </cell>
        </row>
        <row r="50">
          <cell r="AJ50" t="str">
            <v>仙台市</v>
          </cell>
        </row>
        <row r="51">
          <cell r="AJ51" t="str">
            <v>さいたま市</v>
          </cell>
        </row>
        <row r="52">
          <cell r="AJ52" t="str">
            <v>千葉市</v>
          </cell>
        </row>
        <row r="53">
          <cell r="AJ53" t="str">
            <v>横浜市</v>
          </cell>
        </row>
        <row r="54">
          <cell r="AJ54" t="str">
            <v>川崎市</v>
          </cell>
        </row>
        <row r="55">
          <cell r="AJ55" t="str">
            <v>相模原市</v>
          </cell>
        </row>
        <row r="56">
          <cell r="AJ56" t="str">
            <v>新潟市</v>
          </cell>
        </row>
        <row r="57">
          <cell r="AJ57" t="str">
            <v>静岡市</v>
          </cell>
        </row>
        <row r="58">
          <cell r="AJ58" t="str">
            <v>浜松市</v>
          </cell>
        </row>
        <row r="59">
          <cell r="AJ59" t="str">
            <v>名古屋市</v>
          </cell>
        </row>
        <row r="60">
          <cell r="AJ60" t="str">
            <v>京都市</v>
          </cell>
        </row>
        <row r="61">
          <cell r="AJ61" t="str">
            <v>大阪市</v>
          </cell>
        </row>
        <row r="62">
          <cell r="AJ62" t="str">
            <v>堺市</v>
          </cell>
        </row>
        <row r="63">
          <cell r="AJ63" t="str">
            <v>神戸市</v>
          </cell>
        </row>
        <row r="64">
          <cell r="AJ64" t="str">
            <v>岡山市</v>
          </cell>
        </row>
        <row r="65">
          <cell r="AJ65" t="str">
            <v>広島市</v>
          </cell>
        </row>
        <row r="66">
          <cell r="AJ66" t="str">
            <v>北九州市</v>
          </cell>
        </row>
        <row r="67">
          <cell r="AJ67" t="str">
            <v>福岡市</v>
          </cell>
        </row>
        <row r="68">
          <cell r="AJ68" t="str">
            <v>熊本市</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6】実施報告書"/>
      <sheetName val="【様式7】実施状況報告書"/>
      <sheetName val="【様式8】経費報告書兼支払依頼書"/>
      <sheetName val="【様式6】実施報告書 (記入例)"/>
      <sheetName val="【様式7】実施状況報告書 (記入例)"/>
      <sheetName val="【様式8】経費報告書兼支払依頼書 (記入例)"/>
      <sheetName val="【中止報告書】"/>
      <sheetName val="【中止報告書】 (記入例)"/>
      <sheetName val="プルダウン案内"/>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topLeftCell="A16" workbookViewId="0">
      <selection activeCell="B67" sqref="B67"/>
    </sheetView>
  </sheetViews>
  <sheetFormatPr defaultRowHeight="13.5"/>
  <sheetData>
    <row r="1" spans="1:2">
      <c r="A1" s="40" t="s">
        <v>35</v>
      </c>
      <c r="B1" s="41" t="s">
        <v>10</v>
      </c>
    </row>
    <row r="2" spans="1:2">
      <c r="A2" s="37">
        <v>1</v>
      </c>
      <c r="B2" s="38" t="s">
        <v>36</v>
      </c>
    </row>
    <row r="3" spans="1:2">
      <c r="A3" s="37">
        <v>2</v>
      </c>
      <c r="B3" s="38" t="s">
        <v>37</v>
      </c>
    </row>
    <row r="4" spans="1:2">
      <c r="A4" s="37">
        <v>3</v>
      </c>
      <c r="B4" s="38" t="s">
        <v>38</v>
      </c>
    </row>
    <row r="5" spans="1:2">
      <c r="A5" s="37">
        <v>4</v>
      </c>
      <c r="B5" s="38" t="s">
        <v>39</v>
      </c>
    </row>
    <row r="6" spans="1:2">
      <c r="A6" s="39">
        <v>5</v>
      </c>
      <c r="B6" s="38" t="s">
        <v>40</v>
      </c>
    </row>
    <row r="7" spans="1:2">
      <c r="A7" s="37">
        <v>6</v>
      </c>
      <c r="B7" s="38" t="s">
        <v>41</v>
      </c>
    </row>
    <row r="8" spans="1:2">
      <c r="A8" s="37">
        <v>7</v>
      </c>
      <c r="B8" s="38" t="s">
        <v>42</v>
      </c>
    </row>
    <row r="9" spans="1:2">
      <c r="A9" s="37">
        <v>8</v>
      </c>
      <c r="B9" s="38" t="s">
        <v>43</v>
      </c>
    </row>
    <row r="10" spans="1:2">
      <c r="A10" s="37">
        <v>9</v>
      </c>
      <c r="B10" s="38" t="s">
        <v>44</v>
      </c>
    </row>
    <row r="11" spans="1:2">
      <c r="A11" s="39">
        <v>10</v>
      </c>
      <c r="B11" s="38" t="s">
        <v>45</v>
      </c>
    </row>
    <row r="12" spans="1:2">
      <c r="A12" s="37">
        <v>11</v>
      </c>
      <c r="B12" s="38" t="s">
        <v>46</v>
      </c>
    </row>
    <row r="13" spans="1:2">
      <c r="A13" s="37">
        <v>12</v>
      </c>
      <c r="B13" s="38" t="s">
        <v>47</v>
      </c>
    </row>
    <row r="14" spans="1:2">
      <c r="A14" s="37">
        <v>13</v>
      </c>
      <c r="B14" s="38" t="s">
        <v>48</v>
      </c>
    </row>
    <row r="15" spans="1:2">
      <c r="A15" s="37">
        <v>14</v>
      </c>
      <c r="B15" s="38" t="s">
        <v>49</v>
      </c>
    </row>
    <row r="16" spans="1:2">
      <c r="A16" s="37">
        <v>15</v>
      </c>
      <c r="B16" s="38" t="s">
        <v>50</v>
      </c>
    </row>
    <row r="17" spans="1:2">
      <c r="A17" s="37">
        <v>16</v>
      </c>
      <c r="B17" s="38" t="s">
        <v>51</v>
      </c>
    </row>
    <row r="18" spans="1:2">
      <c r="A18" s="37">
        <v>17</v>
      </c>
      <c r="B18" s="38" t="s">
        <v>52</v>
      </c>
    </row>
    <row r="19" spans="1:2">
      <c r="A19" s="37">
        <v>18</v>
      </c>
      <c r="B19" s="38" t="s">
        <v>53</v>
      </c>
    </row>
    <row r="20" spans="1:2">
      <c r="A20" s="37">
        <v>19</v>
      </c>
      <c r="B20" s="38" t="s">
        <v>54</v>
      </c>
    </row>
    <row r="21" spans="1:2">
      <c r="A21" s="37">
        <v>20</v>
      </c>
      <c r="B21" s="38" t="s">
        <v>55</v>
      </c>
    </row>
    <row r="22" spans="1:2">
      <c r="A22" s="37">
        <v>21</v>
      </c>
      <c r="B22" s="38" t="s">
        <v>56</v>
      </c>
    </row>
    <row r="23" spans="1:2">
      <c r="A23" s="37">
        <v>22</v>
      </c>
      <c r="B23" s="38" t="s">
        <v>57</v>
      </c>
    </row>
    <row r="24" spans="1:2">
      <c r="A24" s="37">
        <v>23</v>
      </c>
      <c r="B24" s="38" t="s">
        <v>58</v>
      </c>
    </row>
    <row r="25" spans="1:2">
      <c r="A25" s="39">
        <v>24</v>
      </c>
      <c r="B25" s="38" t="s">
        <v>59</v>
      </c>
    </row>
    <row r="26" spans="1:2">
      <c r="A26" s="37">
        <v>25</v>
      </c>
      <c r="B26" s="38" t="s">
        <v>60</v>
      </c>
    </row>
    <row r="27" spans="1:2">
      <c r="A27" s="37">
        <v>26</v>
      </c>
      <c r="B27" s="38" t="s">
        <v>61</v>
      </c>
    </row>
    <row r="28" spans="1:2">
      <c r="A28" s="37">
        <v>27</v>
      </c>
      <c r="B28" s="38" t="s">
        <v>62</v>
      </c>
    </row>
    <row r="29" spans="1:2">
      <c r="A29" s="39">
        <v>28</v>
      </c>
      <c r="B29" s="38" t="s">
        <v>63</v>
      </c>
    </row>
    <row r="30" spans="1:2">
      <c r="A30" s="37">
        <v>29</v>
      </c>
      <c r="B30" s="38" t="s">
        <v>64</v>
      </c>
    </row>
    <row r="31" spans="1:2">
      <c r="A31" s="37">
        <v>30</v>
      </c>
      <c r="B31" s="38" t="s">
        <v>65</v>
      </c>
    </row>
    <row r="32" spans="1:2">
      <c r="A32" s="37">
        <v>31</v>
      </c>
      <c r="B32" s="38" t="s">
        <v>66</v>
      </c>
    </row>
    <row r="33" spans="1:2">
      <c r="A33" s="39">
        <v>32</v>
      </c>
      <c r="B33" s="38" t="s">
        <v>67</v>
      </c>
    </row>
    <row r="34" spans="1:2">
      <c r="A34" s="37">
        <v>33</v>
      </c>
      <c r="B34" s="38" t="s">
        <v>68</v>
      </c>
    </row>
    <row r="35" spans="1:2">
      <c r="A35" s="37">
        <v>34</v>
      </c>
      <c r="B35" s="38" t="s">
        <v>69</v>
      </c>
    </row>
    <row r="36" spans="1:2">
      <c r="A36" s="37">
        <v>35</v>
      </c>
      <c r="B36" s="38" t="s">
        <v>70</v>
      </c>
    </row>
    <row r="37" spans="1:2">
      <c r="A37" s="37">
        <v>36</v>
      </c>
      <c r="B37" s="38" t="s">
        <v>71</v>
      </c>
    </row>
    <row r="38" spans="1:2">
      <c r="A38" s="37">
        <v>37</v>
      </c>
      <c r="B38" s="38" t="s">
        <v>72</v>
      </c>
    </row>
    <row r="39" spans="1:2">
      <c r="A39" s="37">
        <v>38</v>
      </c>
      <c r="B39" s="38" t="s">
        <v>73</v>
      </c>
    </row>
    <row r="40" spans="1:2">
      <c r="A40" s="37">
        <v>39</v>
      </c>
      <c r="B40" s="38" t="s">
        <v>74</v>
      </c>
    </row>
    <row r="41" spans="1:2">
      <c r="A41" s="37">
        <v>40</v>
      </c>
      <c r="B41" s="38" t="s">
        <v>75</v>
      </c>
    </row>
    <row r="42" spans="1:2">
      <c r="A42" s="37">
        <v>41</v>
      </c>
      <c r="B42" s="38" t="s">
        <v>76</v>
      </c>
    </row>
    <row r="43" spans="1:2">
      <c r="A43" s="37">
        <v>42</v>
      </c>
      <c r="B43" s="38" t="s">
        <v>77</v>
      </c>
    </row>
    <row r="44" spans="1:2">
      <c r="A44" s="37">
        <v>43</v>
      </c>
      <c r="B44" s="38" t="s">
        <v>78</v>
      </c>
    </row>
    <row r="45" spans="1:2">
      <c r="A45" s="37">
        <v>44</v>
      </c>
      <c r="B45" s="38" t="s">
        <v>79</v>
      </c>
    </row>
    <row r="46" spans="1:2">
      <c r="A46" s="37">
        <v>45</v>
      </c>
      <c r="B46" s="38" t="s">
        <v>80</v>
      </c>
    </row>
    <row r="47" spans="1:2">
      <c r="A47" s="37">
        <v>46</v>
      </c>
      <c r="B47" s="38" t="s">
        <v>81</v>
      </c>
    </row>
    <row r="48" spans="1:2">
      <c r="A48" s="37">
        <v>47</v>
      </c>
      <c r="B48" s="38" t="s">
        <v>82</v>
      </c>
    </row>
    <row r="49" spans="1:2">
      <c r="A49" s="37">
        <v>48</v>
      </c>
      <c r="B49" s="38" t="s">
        <v>83</v>
      </c>
    </row>
    <row r="50" spans="1:2">
      <c r="A50" s="37">
        <v>49</v>
      </c>
      <c r="B50" s="38" t="s">
        <v>84</v>
      </c>
    </row>
    <row r="51" spans="1:2">
      <c r="A51" s="37">
        <v>50</v>
      </c>
      <c r="B51" s="38" t="s">
        <v>85</v>
      </c>
    </row>
    <row r="52" spans="1:2">
      <c r="A52" s="37">
        <v>51</v>
      </c>
      <c r="B52" s="38" t="s">
        <v>86</v>
      </c>
    </row>
    <row r="53" spans="1:2">
      <c r="A53" s="37">
        <v>52</v>
      </c>
      <c r="B53" s="38" t="s">
        <v>87</v>
      </c>
    </row>
    <row r="54" spans="1:2">
      <c r="A54" s="37">
        <v>53</v>
      </c>
      <c r="B54" s="38" t="s">
        <v>88</v>
      </c>
    </row>
    <row r="55" spans="1:2">
      <c r="A55" s="37">
        <v>54</v>
      </c>
      <c r="B55" s="38" t="s">
        <v>89</v>
      </c>
    </row>
    <row r="56" spans="1:2">
      <c r="A56" s="37">
        <v>55</v>
      </c>
      <c r="B56" s="38" t="s">
        <v>90</v>
      </c>
    </row>
    <row r="57" spans="1:2">
      <c r="A57" s="37">
        <v>56</v>
      </c>
      <c r="B57" s="38" t="s">
        <v>91</v>
      </c>
    </row>
    <row r="58" spans="1:2">
      <c r="A58" s="37">
        <v>57</v>
      </c>
      <c r="B58" s="38" t="s">
        <v>92</v>
      </c>
    </row>
    <row r="59" spans="1:2">
      <c r="A59" s="37">
        <v>58</v>
      </c>
      <c r="B59" s="38" t="s">
        <v>93</v>
      </c>
    </row>
    <row r="60" spans="1:2">
      <c r="A60" s="37">
        <v>59</v>
      </c>
      <c r="B60" s="38" t="s">
        <v>94</v>
      </c>
    </row>
    <row r="61" spans="1:2">
      <c r="A61" s="37">
        <v>60</v>
      </c>
      <c r="B61" s="38" t="s">
        <v>95</v>
      </c>
    </row>
    <row r="62" spans="1:2">
      <c r="A62" s="37">
        <v>61</v>
      </c>
      <c r="B62" s="38" t="s">
        <v>96</v>
      </c>
    </row>
    <row r="63" spans="1:2">
      <c r="A63" s="37">
        <v>62</v>
      </c>
      <c r="B63" s="38" t="s">
        <v>97</v>
      </c>
    </row>
    <row r="64" spans="1:2">
      <c r="A64" s="37">
        <v>63</v>
      </c>
      <c r="B64" s="38" t="s">
        <v>98</v>
      </c>
    </row>
    <row r="65" spans="1:2">
      <c r="A65" s="37">
        <v>64</v>
      </c>
      <c r="B65" s="38" t="s">
        <v>99</v>
      </c>
    </row>
    <row r="66" spans="1:2">
      <c r="A66" s="37">
        <v>65</v>
      </c>
      <c r="B66" s="38" t="s">
        <v>100</v>
      </c>
    </row>
    <row r="67" spans="1:2">
      <c r="A67" s="37">
        <v>66</v>
      </c>
      <c r="B67" s="38" t="s">
        <v>101</v>
      </c>
    </row>
    <row r="68" spans="1:2">
      <c r="A68" s="37">
        <v>67</v>
      </c>
      <c r="B68" s="38" t="s">
        <v>102</v>
      </c>
    </row>
    <row r="82" spans="2:2" ht="21">
      <c r="B82" ph="1"/>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37"/>
  <sheetViews>
    <sheetView showGridLines="0" tabSelected="1" view="pageBreakPreview" zoomScaleNormal="100" zoomScaleSheetLayoutView="100" workbookViewId="0">
      <selection activeCell="AW16" sqref="AW16"/>
    </sheetView>
  </sheetViews>
  <sheetFormatPr defaultColWidth="2.5" defaultRowHeight="15" customHeight="1"/>
  <cols>
    <col min="1" max="1" width="9" style="102" customWidth="1"/>
    <col min="2" max="15" width="2.5" style="102"/>
    <col min="16" max="18" width="3.75" style="102" customWidth="1"/>
    <col min="19" max="25" width="2.5" style="102"/>
    <col min="26" max="26" width="4.875" style="102" customWidth="1"/>
    <col min="27" max="29" width="2.5" style="102"/>
    <col min="30" max="30" width="2.125" style="102" customWidth="1"/>
    <col min="31" max="31" width="3.25" style="102" customWidth="1"/>
    <col min="32" max="16384" width="2.5" style="102"/>
  </cols>
  <sheetData>
    <row r="1" spans="1:65" ht="22.7" customHeight="1">
      <c r="A1" s="33" t="s">
        <v>125</v>
      </c>
      <c r="B1" s="101"/>
      <c r="C1" s="101"/>
      <c r="D1" s="101"/>
      <c r="E1" s="101"/>
      <c r="F1" s="101"/>
      <c r="G1" s="101"/>
      <c r="H1" s="101"/>
      <c r="I1" s="101"/>
      <c r="J1" s="101"/>
      <c r="K1" s="101"/>
      <c r="L1" s="101"/>
    </row>
    <row r="2" spans="1:65" ht="22.7" customHeight="1">
      <c r="Z2" s="184" t="s">
        <v>34</v>
      </c>
      <c r="AA2" s="184"/>
      <c r="AB2" s="194"/>
      <c r="AC2" s="194"/>
      <c r="AD2" s="102" t="s">
        <v>5</v>
      </c>
      <c r="AE2" s="194"/>
      <c r="AF2" s="194"/>
      <c r="AG2" s="103" t="s">
        <v>6</v>
      </c>
      <c r="AH2" s="194"/>
      <c r="AI2" s="194"/>
      <c r="AJ2" s="102" t="s">
        <v>7</v>
      </c>
      <c r="AP2" s="2" t="s">
        <v>4</v>
      </c>
      <c r="AQ2" s="3"/>
      <c r="AR2" s="190" t="s">
        <v>115</v>
      </c>
      <c r="AS2" s="191"/>
      <c r="AT2" s="191"/>
      <c r="AU2" s="191"/>
      <c r="AV2" s="191"/>
      <c r="AW2" s="191"/>
      <c r="AX2" s="191"/>
      <c r="AY2" s="191"/>
      <c r="AZ2" s="191"/>
      <c r="BA2" s="191"/>
      <c r="BB2" s="191"/>
      <c r="BC2" s="191"/>
      <c r="BD2" s="191"/>
      <c r="BE2" s="191"/>
      <c r="BF2" s="191"/>
      <c r="BG2" s="191"/>
      <c r="BH2" s="191"/>
      <c r="BI2" s="191"/>
      <c r="BJ2" s="191"/>
      <c r="BK2" s="191"/>
      <c r="BL2" s="191"/>
      <c r="BM2" s="191"/>
    </row>
    <row r="3" spans="1:65" s="104" customFormat="1" ht="22.7" customHeight="1">
      <c r="A3" s="187" t="s">
        <v>294</v>
      </c>
      <c r="B3" s="187"/>
      <c r="C3" s="187"/>
      <c r="D3" s="187"/>
      <c r="E3" s="187"/>
      <c r="F3" s="187"/>
      <c r="G3" s="187"/>
      <c r="H3" s="187"/>
      <c r="I3" s="187"/>
      <c r="J3" s="187"/>
      <c r="K3" s="187"/>
      <c r="L3" s="187"/>
      <c r="M3" s="187"/>
      <c r="N3" s="187" t="s">
        <v>8</v>
      </c>
      <c r="O3" s="187"/>
      <c r="AP3" s="1" t="s">
        <v>4</v>
      </c>
      <c r="AQ3" s="5"/>
      <c r="AR3" s="192" t="s">
        <v>118</v>
      </c>
      <c r="AS3" s="193"/>
      <c r="AT3" s="193"/>
      <c r="AU3" s="193"/>
      <c r="AV3" s="193"/>
      <c r="AW3" s="193"/>
      <c r="AX3" s="193"/>
      <c r="AY3" s="193"/>
      <c r="AZ3" s="193"/>
      <c r="BA3" s="193"/>
      <c r="BB3" s="193"/>
      <c r="BC3" s="193"/>
      <c r="BD3" s="193"/>
      <c r="BE3" s="193"/>
      <c r="BF3" s="193"/>
      <c r="BG3" s="193"/>
      <c r="BH3" s="193"/>
      <c r="BI3" s="193"/>
      <c r="BJ3" s="193"/>
      <c r="BK3" s="193"/>
      <c r="BL3" s="193"/>
      <c r="BM3" s="193"/>
    </row>
    <row r="4" spans="1:65" s="104" customFormat="1" ht="22.7" customHeight="1">
      <c r="A4" s="185"/>
      <c r="B4" s="185"/>
      <c r="C4" s="185"/>
      <c r="D4" s="185"/>
      <c r="E4" s="185"/>
      <c r="F4" s="185"/>
      <c r="G4" s="185"/>
      <c r="H4" s="185"/>
      <c r="I4" s="185"/>
      <c r="J4" s="185"/>
      <c r="K4" s="185"/>
      <c r="L4" s="185"/>
      <c r="M4" s="185"/>
      <c r="N4" s="186" t="s">
        <v>9</v>
      </c>
      <c r="O4" s="186"/>
      <c r="AP4" s="1"/>
      <c r="AQ4" s="71" t="s">
        <v>120</v>
      </c>
      <c r="AR4" s="189" t="s">
        <v>121</v>
      </c>
      <c r="AS4" s="189"/>
      <c r="AT4" s="189"/>
      <c r="AU4" s="189"/>
      <c r="AV4" s="189"/>
      <c r="AW4" s="189"/>
      <c r="AX4" s="189"/>
      <c r="AY4" s="189"/>
      <c r="AZ4" s="189"/>
      <c r="BA4" s="189"/>
      <c r="BB4" s="189"/>
      <c r="BC4" s="189"/>
      <c r="BD4" s="189"/>
      <c r="BE4" s="189"/>
      <c r="BF4" s="189"/>
      <c r="BG4" s="189"/>
      <c r="BH4" s="189"/>
      <c r="BI4" s="189"/>
      <c r="BJ4" s="189"/>
      <c r="BK4" s="100"/>
      <c r="BL4" s="99"/>
      <c r="BM4" s="99"/>
    </row>
    <row r="5" spans="1:65" ht="15" customHeight="1">
      <c r="A5" s="105" t="s">
        <v>137</v>
      </c>
      <c r="B5" s="105"/>
      <c r="C5" s="105"/>
      <c r="AP5" s="70"/>
      <c r="AR5" s="189"/>
      <c r="AS5" s="189"/>
      <c r="AT5" s="189"/>
      <c r="AU5" s="189"/>
      <c r="AV5" s="189"/>
      <c r="AW5" s="189"/>
      <c r="AX5" s="189"/>
      <c r="AY5" s="189"/>
      <c r="AZ5" s="189"/>
      <c r="BA5" s="189"/>
      <c r="BB5" s="189"/>
      <c r="BC5" s="189"/>
      <c r="BD5" s="189"/>
      <c r="BE5" s="189"/>
      <c r="BF5" s="189"/>
      <c r="BG5" s="189"/>
      <c r="BH5" s="189"/>
      <c r="BI5" s="189"/>
      <c r="BJ5" s="189"/>
      <c r="BK5" s="100"/>
      <c r="BL5" s="47"/>
      <c r="BM5" s="47"/>
    </row>
    <row r="8" spans="1:65" ht="15" customHeight="1">
      <c r="S8" s="188" t="s">
        <v>10</v>
      </c>
      <c r="T8" s="188"/>
      <c r="U8" s="188"/>
      <c r="V8" s="188"/>
      <c r="W8" s="188"/>
      <c r="X8" s="175"/>
      <c r="Y8" s="175"/>
      <c r="Z8" s="175"/>
      <c r="AA8" s="175"/>
      <c r="AB8" s="175"/>
      <c r="AC8" s="175"/>
      <c r="AD8" s="175"/>
      <c r="AE8" s="175"/>
      <c r="AF8" s="175"/>
      <c r="AG8" s="175"/>
      <c r="AH8" s="175"/>
      <c r="AI8" s="175"/>
      <c r="AJ8" s="175"/>
    </row>
    <row r="9" spans="1:65" ht="15" customHeight="1">
      <c r="S9" s="177" t="s">
        <v>11</v>
      </c>
      <c r="T9" s="177"/>
      <c r="U9" s="177"/>
      <c r="V9" s="177"/>
      <c r="W9" s="177"/>
      <c r="X9" s="176"/>
      <c r="Y9" s="176"/>
      <c r="Z9" s="176"/>
      <c r="AA9" s="176"/>
      <c r="AB9" s="176"/>
      <c r="AC9" s="176"/>
      <c r="AD9" s="176"/>
      <c r="AE9" s="176"/>
      <c r="AF9" s="176"/>
      <c r="AG9" s="176"/>
      <c r="AH9" s="176"/>
      <c r="AI9" s="176"/>
      <c r="AJ9" s="176"/>
    </row>
    <row r="10" spans="1:65" ht="30.2" customHeight="1">
      <c r="S10" s="180" t="s">
        <v>12</v>
      </c>
      <c r="T10" s="180"/>
      <c r="U10" s="180"/>
      <c r="V10" s="180"/>
      <c r="W10" s="180"/>
      <c r="X10" s="178"/>
      <c r="Y10" s="178"/>
      <c r="Z10" s="178"/>
      <c r="AA10" s="178"/>
      <c r="AB10" s="178"/>
      <c r="AC10" s="178"/>
      <c r="AD10" s="178"/>
      <c r="AE10" s="178"/>
      <c r="AF10" s="178"/>
      <c r="AG10" s="178"/>
      <c r="AH10" s="178"/>
      <c r="AI10" s="178"/>
      <c r="AJ10" s="178"/>
    </row>
    <row r="11" spans="1:65" ht="30.2" customHeight="1">
      <c r="S11" s="180" t="s">
        <v>13</v>
      </c>
      <c r="T11" s="180"/>
      <c r="U11" s="180"/>
      <c r="V11" s="180"/>
      <c r="W11" s="180"/>
      <c r="X11" s="178"/>
      <c r="Y11" s="178"/>
      <c r="Z11" s="178"/>
      <c r="AA11" s="178"/>
      <c r="AB11" s="178"/>
      <c r="AC11" s="178"/>
      <c r="AD11" s="178"/>
      <c r="AE11" s="178"/>
      <c r="AF11" s="178"/>
      <c r="AG11" s="178"/>
      <c r="AH11" s="178"/>
      <c r="AI11" s="178"/>
      <c r="AJ11" s="178"/>
    </row>
    <row r="12" spans="1:65" ht="30.2" customHeight="1">
      <c r="S12" s="180" t="s">
        <v>14</v>
      </c>
      <c r="T12" s="180"/>
      <c r="U12" s="180"/>
      <c r="V12" s="180"/>
      <c r="W12" s="180"/>
      <c r="X12" s="178"/>
      <c r="Y12" s="178"/>
      <c r="Z12" s="178"/>
      <c r="AA12" s="178"/>
      <c r="AB12" s="178"/>
      <c r="AC12" s="178"/>
      <c r="AD12" s="178"/>
      <c r="AE12" s="178"/>
      <c r="AF12" s="178"/>
      <c r="AG12" s="178"/>
      <c r="AH12" s="178"/>
      <c r="AI12" s="178"/>
      <c r="AJ12" s="178"/>
    </row>
    <row r="13" spans="1:65" ht="15" customHeight="1">
      <c r="U13" s="106"/>
      <c r="V13" s="106"/>
      <c r="W13" s="106"/>
      <c r="X13" s="106"/>
      <c r="Y13" s="106"/>
      <c r="Z13" s="107"/>
      <c r="AA13" s="107"/>
      <c r="AB13" s="107"/>
      <c r="AC13" s="107"/>
      <c r="AD13" s="107"/>
      <c r="AE13" s="107"/>
      <c r="AF13" s="107"/>
      <c r="AG13" s="107"/>
      <c r="AH13" s="107"/>
      <c r="AI13" s="107"/>
      <c r="AJ13" s="107"/>
    </row>
    <row r="16" spans="1:65" s="108" customFormat="1" ht="22.7" customHeight="1">
      <c r="A16" s="181" t="s">
        <v>152</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row>
    <row r="17" spans="1:37" s="108" customFormat="1" ht="22.7" customHeight="1">
      <c r="A17" s="181" t="s">
        <v>151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row>
    <row r="18" spans="1:37" ht="15" customHeight="1">
      <c r="A18" s="183"/>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row>
    <row r="20" spans="1:37" s="104" customFormat="1" ht="22.7" customHeight="1">
      <c r="A20" s="182" t="s">
        <v>293</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row>
    <row r="21" spans="1:37" s="104" customFormat="1" ht="22.7" customHeigh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row>
    <row r="22" spans="1:37" s="104" customFormat="1" ht="15" customHeight="1"/>
    <row r="23" spans="1:37" ht="15" customHeight="1">
      <c r="AI23" s="109"/>
    </row>
    <row r="24" spans="1:37" s="104" customFormat="1" ht="22.7" customHeight="1">
      <c r="A24" s="179" t="s">
        <v>15</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row>
    <row r="25" spans="1:37" s="104" customFormat="1" ht="22.7" customHeight="1"/>
    <row r="26" spans="1:37" ht="15" customHeight="1">
      <c r="B26" s="172" t="s">
        <v>159</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t="s">
        <v>160</v>
      </c>
      <c r="AA26" s="172"/>
      <c r="AB26" s="172"/>
      <c r="AC26" s="172"/>
      <c r="AD26" s="172"/>
      <c r="AE26" s="172"/>
      <c r="AJ26" s="113"/>
      <c r="AK26" s="113"/>
    </row>
    <row r="27" spans="1:37" ht="32.25" customHeight="1">
      <c r="B27" s="173" t="s">
        <v>171</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4"/>
      <c r="AA27" s="174"/>
      <c r="AB27" s="174"/>
      <c r="AC27" s="174"/>
      <c r="AD27" s="174"/>
      <c r="AE27" s="174"/>
      <c r="AJ27" s="113"/>
      <c r="AK27" s="113"/>
    </row>
    <row r="28" spans="1:37" ht="30.75" customHeight="1">
      <c r="B28" s="173" t="s">
        <v>162</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4"/>
      <c r="AA28" s="174"/>
      <c r="AB28" s="174"/>
      <c r="AC28" s="174"/>
      <c r="AD28" s="174"/>
      <c r="AE28" s="174"/>
      <c r="AJ28" s="113"/>
      <c r="AK28" s="113"/>
    </row>
    <row r="29" spans="1:37" s="104" customFormat="1" ht="33.75" customHeight="1">
      <c r="B29" s="173" t="s">
        <v>172</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4"/>
      <c r="AA29" s="174"/>
      <c r="AB29" s="174"/>
      <c r="AC29" s="174"/>
      <c r="AD29" s="174"/>
      <c r="AE29" s="174"/>
      <c r="AJ29" s="113"/>
      <c r="AK29" s="113"/>
    </row>
    <row r="30" spans="1:37" s="104" customFormat="1" ht="30.2" customHeight="1">
      <c r="B30" s="173" t="s">
        <v>163</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4"/>
      <c r="AA30" s="174"/>
      <c r="AB30" s="174"/>
      <c r="AC30" s="174"/>
      <c r="AD30" s="174"/>
      <c r="AE30" s="174"/>
      <c r="AJ30" s="113"/>
      <c r="AK30" s="113"/>
    </row>
    <row r="34" spans="2:37" ht="21.2" customHeight="1">
      <c r="B34" s="195" t="s">
        <v>164</v>
      </c>
      <c r="C34" s="195"/>
      <c r="D34" s="195"/>
      <c r="E34" s="195"/>
      <c r="F34" s="195"/>
      <c r="G34" s="195"/>
      <c r="H34" s="195"/>
      <c r="I34" s="196" t="str">
        <f>IF(Z30="","",IF(Z30="はい","様式6,様式7,様式8","様式6,様式7"))</f>
        <v/>
      </c>
      <c r="J34" s="196"/>
      <c r="K34" s="196"/>
      <c r="L34" s="196"/>
      <c r="M34" s="196"/>
      <c r="N34" s="196"/>
      <c r="O34" s="196"/>
      <c r="P34" s="196"/>
      <c r="Q34" s="196"/>
      <c r="R34" s="196"/>
      <c r="S34" s="196"/>
      <c r="T34" s="196"/>
      <c r="U34" s="196"/>
      <c r="V34" s="196"/>
      <c r="W34" s="196"/>
      <c r="X34" s="196"/>
      <c r="Y34" s="196"/>
      <c r="Z34" s="196"/>
      <c r="AA34" s="196"/>
      <c r="AB34" s="196"/>
      <c r="AC34" s="196"/>
      <c r="AD34" s="196"/>
      <c r="AE34" s="196"/>
    </row>
    <row r="35" spans="2:37" s="104" customFormat="1" ht="18" customHeight="1">
      <c r="B35" s="195"/>
      <c r="C35" s="195"/>
      <c r="D35" s="195"/>
      <c r="E35" s="195"/>
      <c r="F35" s="195"/>
      <c r="G35" s="195"/>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J35" s="113"/>
      <c r="AK35" s="113"/>
    </row>
    <row r="36" spans="2:37" s="104" customFormat="1" ht="22.7" customHeight="1"/>
    <row r="37" spans="2:37" ht="15" customHeight="1">
      <c r="AF37" s="102" t="s">
        <v>16</v>
      </c>
    </row>
  </sheetData>
  <mergeCells count="37">
    <mergeCell ref="B29:Y29"/>
    <mergeCell ref="Z29:AE29"/>
    <mergeCell ref="B30:Y30"/>
    <mergeCell ref="Z30:AE30"/>
    <mergeCell ref="B34:H35"/>
    <mergeCell ref="I34:AE35"/>
    <mergeCell ref="AR4:BJ5"/>
    <mergeCell ref="AR2:BM2"/>
    <mergeCell ref="AR3:BM3"/>
    <mergeCell ref="Z2:AA2"/>
    <mergeCell ref="AB2:AC2"/>
    <mergeCell ref="AE2:AF2"/>
    <mergeCell ref="AH2:AI2"/>
    <mergeCell ref="A4:M4"/>
    <mergeCell ref="N4:O4"/>
    <mergeCell ref="A3:M3"/>
    <mergeCell ref="N3:O3"/>
    <mergeCell ref="S10:W10"/>
    <mergeCell ref="S8:W8"/>
    <mergeCell ref="X8:AJ9"/>
    <mergeCell ref="S9:W9"/>
    <mergeCell ref="X10:AJ10"/>
    <mergeCell ref="A24:AJ24"/>
    <mergeCell ref="S11:W11"/>
    <mergeCell ref="X11:AJ11"/>
    <mergeCell ref="S12:W12"/>
    <mergeCell ref="X12:AJ12"/>
    <mergeCell ref="A16:AJ16"/>
    <mergeCell ref="A17:AJ17"/>
    <mergeCell ref="A20:AJ21"/>
    <mergeCell ref="A18:AJ18"/>
    <mergeCell ref="Z26:AE26"/>
    <mergeCell ref="B26:Y26"/>
    <mergeCell ref="B28:Y28"/>
    <mergeCell ref="Z28:AE28"/>
    <mergeCell ref="B27:Y27"/>
    <mergeCell ref="Z27:AE27"/>
  </mergeCells>
  <phoneticPr fontId="4"/>
  <conditionalFormatting sqref="A4:M4">
    <cfRule type="expression" dxfId="290" priority="18">
      <formula>ISBLANK(A4)</formula>
    </cfRule>
  </conditionalFormatting>
  <conditionalFormatting sqref="AB2:AC2">
    <cfRule type="expression" dxfId="289" priority="16">
      <formula>ISBLANK(AB2)</formula>
    </cfRule>
  </conditionalFormatting>
  <conditionalFormatting sqref="AE2:AF2">
    <cfRule type="expression" dxfId="288" priority="15">
      <formula>ISBLANK(AE2)</formula>
    </cfRule>
  </conditionalFormatting>
  <conditionalFormatting sqref="AH2:AI2">
    <cfRule type="expression" dxfId="287" priority="14">
      <formula>ISBLANK(AH2)</formula>
    </cfRule>
  </conditionalFormatting>
  <conditionalFormatting sqref="X10">
    <cfRule type="expression" dxfId="286" priority="11">
      <formula>ISBLANK(X10)</formula>
    </cfRule>
  </conditionalFormatting>
  <conditionalFormatting sqref="X11:AJ11">
    <cfRule type="expression" dxfId="285" priority="10">
      <formula>ISBLANK(X11)</formula>
    </cfRule>
  </conditionalFormatting>
  <conditionalFormatting sqref="X12:AJ12">
    <cfRule type="expression" dxfId="284" priority="9">
      <formula>ISBLANK(X12)</formula>
    </cfRule>
  </conditionalFormatting>
  <conditionalFormatting sqref="X8">
    <cfRule type="containsBlanks" dxfId="283" priority="8">
      <formula>LEN(TRIM(X8))=0</formula>
    </cfRule>
  </conditionalFormatting>
  <conditionalFormatting sqref="Z30">
    <cfRule type="containsBlanks" dxfId="282" priority="1">
      <formula>LEN(TRIM(Z30))=0</formula>
    </cfRule>
  </conditionalFormatting>
  <conditionalFormatting sqref="Z27:Z29">
    <cfRule type="containsBlanks" dxfId="281" priority="2">
      <formula>LEN(TRIM(Z27))=0</formula>
    </cfRule>
  </conditionalFormatting>
  <dataValidations count="2">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 type="list" allowBlank="1" showInputMessage="1" showErrorMessage="1" sqref="Z29:AE30 Z27:AE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C125"/>
  <sheetViews>
    <sheetView view="pageBreakPreview" topLeftCell="B1" zoomScaleNormal="100" zoomScaleSheetLayoutView="100" workbookViewId="0">
      <selection activeCell="AE8" sqref="AE8:AJ8"/>
    </sheetView>
  </sheetViews>
  <sheetFormatPr defaultColWidth="2.5" defaultRowHeight="18.75" customHeight="1"/>
  <cols>
    <col min="1" max="1" width="6.125" style="32" hidden="1"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1" width="0" style="32" hidden="1" customWidth="1"/>
    <col min="42" max="42" width="6.5" style="32" hidden="1" customWidth="1"/>
    <col min="43" max="47" width="2.5" style="32" hidden="1" customWidth="1"/>
    <col min="48" max="50" width="0" style="32" hidden="1" customWidth="1"/>
    <col min="51" max="55" width="8.25" style="32" hidden="1" customWidth="1"/>
    <col min="56" max="56" width="0" style="32" hidden="1" customWidth="1"/>
    <col min="57" max="16384" width="2.5" style="32"/>
  </cols>
  <sheetData>
    <row r="1" spans="2:54" s="9" customFormat="1" ht="25.5" customHeight="1">
      <c r="B1" s="35" t="s">
        <v>108</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173</v>
      </c>
      <c r="AH1" s="377" t="s">
        <v>284</v>
      </c>
      <c r="AI1" s="377"/>
      <c r="AJ1" s="377"/>
    </row>
    <row r="2" spans="2:54" s="9" customFormat="1" ht="25.5" customHeight="1">
      <c r="B2" s="426" t="s">
        <v>258</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row>
    <row r="3" spans="2:54" s="9" customFormat="1" ht="25.5" customHeight="1">
      <c r="B3" s="426" t="s">
        <v>126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69"/>
      <c r="AL3" s="469"/>
      <c r="AM3" s="469"/>
      <c r="AN3" s="469"/>
      <c r="AO3" s="469"/>
      <c r="AP3" s="469"/>
      <c r="AQ3" s="469"/>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476" t="s">
        <v>174</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row>
    <row r="6" spans="2:54" customFormat="1" ht="21.6" customHeight="1" thickBot="1">
      <c r="B6" s="452" t="s">
        <v>257</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144"/>
    </row>
    <row r="7" spans="2:54" s="145" customFormat="1" ht="22.7" customHeight="1">
      <c r="B7" s="502" t="s">
        <v>248</v>
      </c>
      <c r="C7" s="499"/>
      <c r="D7" s="499"/>
      <c r="E7" s="499"/>
      <c r="F7" s="499"/>
      <c r="G7" s="500" t="str">
        <f>IF(SUM(BB13:BB16)=0,"","未入力があります！")</f>
        <v>未入力があります！</v>
      </c>
      <c r="H7" s="500"/>
      <c r="I7" s="500"/>
      <c r="J7" s="500"/>
      <c r="K7" s="500"/>
      <c r="L7" s="500"/>
      <c r="M7" s="500"/>
      <c r="N7" s="500"/>
      <c r="O7" s="500"/>
      <c r="P7" s="500"/>
      <c r="Q7" s="500"/>
      <c r="R7" s="500"/>
      <c r="S7" s="499" t="s">
        <v>252</v>
      </c>
      <c r="T7" s="499"/>
      <c r="U7" s="499"/>
      <c r="V7" s="499"/>
      <c r="W7" s="499"/>
      <c r="X7" s="499"/>
      <c r="Y7" s="500" t="str">
        <f>IF(SUM(BC76:BC119)=0,"","未入力があります！")</f>
        <v>未入力があります！</v>
      </c>
      <c r="Z7" s="500"/>
      <c r="AA7" s="500"/>
      <c r="AB7" s="500"/>
      <c r="AC7" s="500"/>
      <c r="AD7" s="500"/>
      <c r="AE7" s="500"/>
      <c r="AF7" s="500"/>
      <c r="AG7" s="500"/>
      <c r="AH7" s="500"/>
      <c r="AI7" s="500"/>
      <c r="AJ7" s="501"/>
    </row>
    <row r="8" spans="2:54" customFormat="1" ht="22.7" customHeight="1" thickBot="1">
      <c r="B8" s="503" t="s">
        <v>249</v>
      </c>
      <c r="C8" s="453"/>
      <c r="D8" s="453"/>
      <c r="E8" s="453"/>
      <c r="F8" s="453"/>
      <c r="G8" s="453" t="s">
        <v>247</v>
      </c>
      <c r="H8" s="453"/>
      <c r="I8" s="453"/>
      <c r="J8" s="453"/>
      <c r="K8" s="454" t="str">
        <f>IF(SUM(BC27:BC39)=0,"","未入力があります！")</f>
        <v>未入力があります！</v>
      </c>
      <c r="L8" s="454"/>
      <c r="M8" s="454"/>
      <c r="N8" s="454"/>
      <c r="O8" s="454"/>
      <c r="P8" s="454"/>
      <c r="Q8" s="453" t="s">
        <v>250</v>
      </c>
      <c r="R8" s="453"/>
      <c r="S8" s="453"/>
      <c r="T8" s="453"/>
      <c r="U8" s="455" t="str">
        <f>IF(SUM(BC44:BC56)=0,"","未入力があります！")</f>
        <v>未入力があります！</v>
      </c>
      <c r="V8" s="456"/>
      <c r="W8" s="456"/>
      <c r="X8" s="456"/>
      <c r="Y8" s="456"/>
      <c r="Z8" s="457"/>
      <c r="AA8" s="453" t="s">
        <v>251</v>
      </c>
      <c r="AB8" s="453"/>
      <c r="AC8" s="453"/>
      <c r="AD8" s="453"/>
      <c r="AE8" s="454" t="str">
        <f>IF(SUM(BC59:BC71)=0,"","未入力があります！")</f>
        <v>未入力があります！</v>
      </c>
      <c r="AF8" s="454"/>
      <c r="AG8" s="454"/>
      <c r="AH8" s="454"/>
      <c r="AI8" s="454"/>
      <c r="AJ8" s="458"/>
    </row>
    <row r="9" spans="2:54" customFormat="1" ht="9.75" customHeight="1">
      <c r="B9" s="135"/>
      <c r="C9" s="135"/>
      <c r="D9" s="140"/>
      <c r="E9" s="140"/>
      <c r="F9" s="140"/>
      <c r="G9" s="140"/>
      <c r="H9" s="135"/>
      <c r="I9" s="135"/>
      <c r="J9" s="135"/>
      <c r="K9" s="135"/>
      <c r="L9" s="135"/>
      <c r="M9" s="135"/>
      <c r="N9" s="135"/>
      <c r="O9" s="140"/>
      <c r="P9" s="140"/>
      <c r="Q9" s="140"/>
      <c r="R9" s="140"/>
      <c r="S9" s="135"/>
      <c r="T9" s="135"/>
      <c r="U9" s="135"/>
      <c r="V9" s="135"/>
      <c r="W9" s="135"/>
      <c r="X9" s="135"/>
      <c r="Y9" s="135"/>
      <c r="Z9" s="135"/>
      <c r="AA9" s="135"/>
      <c r="AB9" s="135"/>
      <c r="AC9" s="135"/>
      <c r="AD9" s="135"/>
      <c r="AE9" s="135"/>
      <c r="AF9" s="135"/>
      <c r="AG9" s="135"/>
      <c r="AH9" s="135"/>
      <c r="AI9" s="135"/>
      <c r="AJ9" s="135"/>
    </row>
    <row r="10" spans="2:54" customFormat="1" ht="18.75" customHeight="1" thickBot="1">
      <c r="B10" s="141" t="s">
        <v>244</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2:54" customFormat="1" ht="31.7" customHeight="1" thickBot="1">
      <c r="B11" s="470" t="s">
        <v>175</v>
      </c>
      <c r="C11" s="471"/>
      <c r="D11" s="471"/>
      <c r="E11" s="471"/>
      <c r="F11" s="472"/>
      <c r="G11" s="473" t="str">
        <f>IF(【様式6】実施報告書!X8="","",【様式6】実施報告書!X8)</f>
        <v/>
      </c>
      <c r="H11" s="474"/>
      <c r="I11" s="474"/>
      <c r="J11" s="474"/>
      <c r="K11" s="474"/>
      <c r="L11" s="474"/>
      <c r="M11" s="474"/>
      <c r="N11" s="474"/>
      <c r="O11" s="474"/>
      <c r="P11" s="474"/>
      <c r="Q11" s="474"/>
      <c r="R11" s="474"/>
      <c r="S11" s="474"/>
      <c r="T11" s="474"/>
      <c r="U11" s="475"/>
      <c r="V11" s="148"/>
      <c r="W11" s="149"/>
      <c r="X11" s="149"/>
      <c r="Y11" s="149"/>
      <c r="Z11" s="149"/>
      <c r="AA11" s="149"/>
      <c r="AB11" s="149"/>
      <c r="AC11" s="149"/>
      <c r="AD11" s="149"/>
      <c r="AE11" s="149"/>
      <c r="AF11" s="149"/>
      <c r="AG11" s="149"/>
      <c r="AH11" s="149"/>
      <c r="AI11" s="149"/>
      <c r="AJ11" s="149"/>
    </row>
    <row r="12" spans="2:54" s="12" customFormat="1" ht="45" customHeight="1">
      <c r="B12" s="477" t="s">
        <v>176</v>
      </c>
      <c r="C12" s="478"/>
      <c r="D12" s="478"/>
      <c r="E12" s="478"/>
      <c r="F12" s="479"/>
      <c r="G12" s="480" t="str">
        <f>IF(【様式6】実施報告書!X10="","",【様式6】実施報告書!X10)</f>
        <v/>
      </c>
      <c r="H12" s="480"/>
      <c r="I12" s="480"/>
      <c r="J12" s="480"/>
      <c r="K12" s="480"/>
      <c r="L12" s="480"/>
      <c r="M12" s="480"/>
      <c r="N12" s="480"/>
      <c r="O12" s="480"/>
      <c r="P12" s="480"/>
      <c r="Q12" s="480"/>
      <c r="R12" s="480"/>
      <c r="S12" s="480"/>
      <c r="T12" s="480"/>
      <c r="U12" s="480"/>
      <c r="V12" s="481" t="s">
        <v>177</v>
      </c>
      <c r="W12" s="482"/>
      <c r="X12" s="482"/>
      <c r="Y12" s="482"/>
      <c r="Z12" s="483"/>
      <c r="AA12" s="484" t="str">
        <f>IF(【様式6】実施報告書!X12="","",【様式6】実施報告書!X12)</f>
        <v/>
      </c>
      <c r="AB12" s="485"/>
      <c r="AC12" s="485"/>
      <c r="AD12" s="485"/>
      <c r="AE12" s="485"/>
      <c r="AF12" s="485"/>
      <c r="AG12" s="485"/>
      <c r="AH12" s="485"/>
      <c r="AI12" s="485"/>
      <c r="AJ12" s="486"/>
    </row>
    <row r="13" spans="2:54" s="12" customFormat="1" ht="36" customHeight="1">
      <c r="B13" s="487" t="s">
        <v>178</v>
      </c>
      <c r="C13" s="488"/>
      <c r="D13" s="488"/>
      <c r="E13" s="488"/>
      <c r="F13" s="489"/>
      <c r="G13" s="490"/>
      <c r="H13" s="491"/>
      <c r="I13" s="491"/>
      <c r="J13" s="491"/>
      <c r="K13" s="491"/>
      <c r="L13" s="491"/>
      <c r="M13" s="491"/>
      <c r="N13" s="491"/>
      <c r="O13" s="491"/>
      <c r="P13" s="491"/>
      <c r="Q13" s="491"/>
      <c r="R13" s="491"/>
      <c r="S13" s="491"/>
      <c r="T13" s="491"/>
      <c r="U13" s="492"/>
      <c r="V13" s="493" t="s">
        <v>179</v>
      </c>
      <c r="W13" s="494"/>
      <c r="X13" s="494"/>
      <c r="Y13" s="494"/>
      <c r="Z13" s="495"/>
      <c r="AA13" s="496"/>
      <c r="AB13" s="497"/>
      <c r="AC13" s="497"/>
      <c r="AD13" s="497"/>
      <c r="AE13" s="497"/>
      <c r="AF13" s="497"/>
      <c r="AG13" s="497"/>
      <c r="AH13" s="497"/>
      <c r="AI13" s="497"/>
      <c r="AJ13" s="498"/>
      <c r="AK13" s="11"/>
      <c r="AY13" s="12" t="b">
        <f>IF(G13&lt;&gt;"",TRUE,FALSE)</f>
        <v>0</v>
      </c>
      <c r="AZ13" s="12" t="b">
        <f>IF(AA13&lt;&gt;"",TRUE,FALSE)</f>
        <v>0</v>
      </c>
      <c r="BB13" s="12">
        <f>COUNTIF(AY13:BA13,FALSE)</f>
        <v>2</v>
      </c>
    </row>
    <row r="14" spans="2:54" s="12" customFormat="1" ht="25.5" customHeight="1">
      <c r="B14" s="427" t="s">
        <v>180</v>
      </c>
      <c r="C14" s="428"/>
      <c r="D14" s="428"/>
      <c r="E14" s="428"/>
      <c r="F14" s="428"/>
      <c r="G14" s="431" t="s">
        <v>181</v>
      </c>
      <c r="H14" s="432"/>
      <c r="I14" s="432"/>
      <c r="J14" s="432"/>
      <c r="K14" s="433"/>
      <c r="L14" s="434"/>
      <c r="M14" s="434"/>
      <c r="N14" s="434"/>
      <c r="O14" s="434"/>
      <c r="P14" s="434"/>
      <c r="Q14" s="434"/>
      <c r="R14" s="434"/>
      <c r="S14" s="434"/>
      <c r="T14" s="434"/>
      <c r="U14" s="435"/>
      <c r="V14" s="436" t="s">
        <v>182</v>
      </c>
      <c r="W14" s="437"/>
      <c r="X14" s="437"/>
      <c r="Y14" s="437"/>
      <c r="Z14" s="438"/>
      <c r="AA14" s="439"/>
      <c r="AB14" s="440"/>
      <c r="AC14" s="440"/>
      <c r="AD14" s="440"/>
      <c r="AE14" s="440"/>
      <c r="AF14" s="440"/>
      <c r="AG14" s="440"/>
      <c r="AH14" s="440"/>
      <c r="AI14" s="440"/>
      <c r="AJ14" s="441"/>
      <c r="AY14" s="16" t="b">
        <f>IF(L14="",FALSE,IF(OR($L$14="実施校の体育館",$L$14="実施校の教室",$L$14="合同開催校の体育館",$L$14="合同開催校の教室"),TRUE,"詳細入力"))</f>
        <v>0</v>
      </c>
      <c r="AZ14" s="12" t="b">
        <f>IF(AA14&lt;&gt;"",TRUE,FALSE)</f>
        <v>0</v>
      </c>
      <c r="BB14" s="12">
        <f>COUNTIF(AY14:BA14,FALSE)</f>
        <v>2</v>
      </c>
    </row>
    <row r="15" spans="2:54" s="12" customFormat="1" ht="25.5" customHeight="1">
      <c r="B15" s="429"/>
      <c r="C15" s="430"/>
      <c r="D15" s="430"/>
      <c r="E15" s="430"/>
      <c r="F15" s="430"/>
      <c r="G15" s="442" t="s">
        <v>183</v>
      </c>
      <c r="H15" s="443"/>
      <c r="I15" s="443"/>
      <c r="J15" s="443"/>
      <c r="K15" s="444"/>
      <c r="L15" s="445"/>
      <c r="M15" s="445"/>
      <c r="N15" s="445"/>
      <c r="O15" s="445"/>
      <c r="P15" s="445"/>
      <c r="Q15" s="445"/>
      <c r="R15" s="445"/>
      <c r="S15" s="445"/>
      <c r="T15" s="445"/>
      <c r="U15" s="446"/>
      <c r="V15" s="436" t="s">
        <v>184</v>
      </c>
      <c r="W15" s="447"/>
      <c r="X15" s="447"/>
      <c r="Y15" s="447"/>
      <c r="Z15" s="448"/>
      <c r="AA15" s="449"/>
      <c r="AB15" s="450"/>
      <c r="AC15" s="450"/>
      <c r="AD15" s="450"/>
      <c r="AE15" s="450"/>
      <c r="AF15" s="450"/>
      <c r="AG15" s="450"/>
      <c r="AH15" s="450"/>
      <c r="AI15" s="450"/>
      <c r="AJ15" s="451"/>
      <c r="AY15" s="16" t="b">
        <f>IF(AY14="詳細入力",IF(L15&lt;&gt;"",TRUE,FALSE),IF(AY14=TRUE,TRUE,FALSE))</f>
        <v>0</v>
      </c>
      <c r="BB15" s="12">
        <f>COUNTIF(AY15:BA15,FALSE)</f>
        <v>1</v>
      </c>
    </row>
    <row r="16" spans="2:54" s="12" customFormat="1" ht="27.75" customHeight="1">
      <c r="B16" s="427" t="s">
        <v>238</v>
      </c>
      <c r="C16" s="428"/>
      <c r="D16" s="428"/>
      <c r="E16" s="428"/>
      <c r="F16" s="459"/>
      <c r="G16" s="463" t="s">
        <v>185</v>
      </c>
      <c r="H16" s="464"/>
      <c r="I16" s="465"/>
      <c r="J16" s="466"/>
      <c r="K16" s="434"/>
      <c r="L16" s="434"/>
      <c r="M16" s="434"/>
      <c r="N16" s="434"/>
      <c r="O16" s="434"/>
      <c r="P16" s="434"/>
      <c r="Q16" s="434"/>
      <c r="R16" s="434"/>
      <c r="S16" s="434"/>
      <c r="T16" s="434"/>
      <c r="U16" s="435"/>
      <c r="V16" s="464" t="s">
        <v>186</v>
      </c>
      <c r="W16" s="464"/>
      <c r="X16" s="465"/>
      <c r="Y16" s="467"/>
      <c r="Z16" s="467"/>
      <c r="AA16" s="467"/>
      <c r="AB16" s="467"/>
      <c r="AC16" s="467"/>
      <c r="AD16" s="467"/>
      <c r="AE16" s="467"/>
      <c r="AF16" s="467"/>
      <c r="AG16" s="467"/>
      <c r="AH16" s="467"/>
      <c r="AI16" s="467"/>
      <c r="AJ16" s="468"/>
      <c r="AY16" s="12" t="b">
        <f>IF(B17&lt;&gt;"",TRUE,FALSE)</f>
        <v>0</v>
      </c>
      <c r="BB16" s="12">
        <f>COUNTIF(AY16:BA16,FALSE)</f>
        <v>1</v>
      </c>
    </row>
    <row r="17" spans="1:55" s="12" customFormat="1" ht="27.75" customHeight="1">
      <c r="B17" s="460"/>
      <c r="C17" s="461"/>
      <c r="D17" s="461"/>
      <c r="E17" s="461"/>
      <c r="F17" s="462"/>
      <c r="G17" s="422" t="s">
        <v>187</v>
      </c>
      <c r="H17" s="416"/>
      <c r="I17" s="417"/>
      <c r="J17" s="413"/>
      <c r="K17" s="414"/>
      <c r="L17" s="414"/>
      <c r="M17" s="414"/>
      <c r="N17" s="414"/>
      <c r="O17" s="414"/>
      <c r="P17" s="414"/>
      <c r="Q17" s="414"/>
      <c r="R17" s="414"/>
      <c r="S17" s="414"/>
      <c r="T17" s="414"/>
      <c r="U17" s="415"/>
      <c r="V17" s="416" t="s">
        <v>188</v>
      </c>
      <c r="W17" s="416"/>
      <c r="X17" s="417"/>
      <c r="Y17" s="414"/>
      <c r="Z17" s="414"/>
      <c r="AA17" s="414"/>
      <c r="AB17" s="414"/>
      <c r="AC17" s="414"/>
      <c r="AD17" s="414"/>
      <c r="AE17" s="414"/>
      <c r="AF17" s="414"/>
      <c r="AG17" s="414"/>
      <c r="AH17" s="414"/>
      <c r="AI17" s="414"/>
      <c r="AJ17" s="418"/>
      <c r="AY17" s="16"/>
    </row>
    <row r="18" spans="1:55" s="12" customFormat="1" ht="27.75" customHeight="1">
      <c r="B18" s="419" t="s">
        <v>239</v>
      </c>
      <c r="C18" s="420"/>
      <c r="D18" s="420"/>
      <c r="E18" s="420"/>
      <c r="F18" s="421"/>
      <c r="G18" s="422" t="s">
        <v>190</v>
      </c>
      <c r="H18" s="416"/>
      <c r="I18" s="417"/>
      <c r="J18" s="413"/>
      <c r="K18" s="414"/>
      <c r="L18" s="414"/>
      <c r="M18" s="414"/>
      <c r="N18" s="414"/>
      <c r="O18" s="414"/>
      <c r="P18" s="414"/>
      <c r="Q18" s="414"/>
      <c r="R18" s="414"/>
      <c r="S18" s="414"/>
      <c r="T18" s="414"/>
      <c r="U18" s="415"/>
      <c r="V18" s="416" t="s">
        <v>191</v>
      </c>
      <c r="W18" s="416"/>
      <c r="X18" s="417"/>
      <c r="Y18" s="414"/>
      <c r="Z18" s="414"/>
      <c r="AA18" s="414"/>
      <c r="AB18" s="414"/>
      <c r="AC18" s="414"/>
      <c r="AD18" s="414"/>
      <c r="AE18" s="414"/>
      <c r="AF18" s="414"/>
      <c r="AG18" s="414"/>
      <c r="AH18" s="414"/>
      <c r="AI18" s="414"/>
      <c r="AJ18" s="418"/>
    </row>
    <row r="19" spans="1:55" s="12" customFormat="1" ht="27.75" customHeight="1">
      <c r="B19" s="419"/>
      <c r="C19" s="420"/>
      <c r="D19" s="420"/>
      <c r="E19" s="420"/>
      <c r="F19" s="421"/>
      <c r="G19" s="422" t="s">
        <v>192</v>
      </c>
      <c r="H19" s="416"/>
      <c r="I19" s="417"/>
      <c r="J19" s="413"/>
      <c r="K19" s="414"/>
      <c r="L19" s="414"/>
      <c r="M19" s="414"/>
      <c r="N19" s="414"/>
      <c r="O19" s="414"/>
      <c r="P19" s="414"/>
      <c r="Q19" s="414"/>
      <c r="R19" s="414"/>
      <c r="S19" s="414"/>
      <c r="T19" s="414"/>
      <c r="U19" s="415"/>
      <c r="V19" s="416" t="s">
        <v>193</v>
      </c>
      <c r="W19" s="416"/>
      <c r="X19" s="417"/>
      <c r="Y19" s="414"/>
      <c r="Z19" s="414"/>
      <c r="AA19" s="414"/>
      <c r="AB19" s="414"/>
      <c r="AC19" s="414"/>
      <c r="AD19" s="414"/>
      <c r="AE19" s="414"/>
      <c r="AF19" s="414"/>
      <c r="AG19" s="414"/>
      <c r="AH19" s="414"/>
      <c r="AI19" s="414"/>
      <c r="AJ19" s="418"/>
    </row>
    <row r="20" spans="1:55" s="12" customFormat="1" ht="27.75" customHeight="1" thickBot="1">
      <c r="B20" s="136" t="s">
        <v>189</v>
      </c>
      <c r="C20" s="411">
        <f>COUNTA(J16:U20,Y16:AJ20)</f>
        <v>0</v>
      </c>
      <c r="D20" s="411"/>
      <c r="E20" s="411"/>
      <c r="F20" s="412"/>
      <c r="G20" s="423" t="s">
        <v>194</v>
      </c>
      <c r="H20" s="391"/>
      <c r="I20" s="392"/>
      <c r="J20" s="424"/>
      <c r="K20" s="393"/>
      <c r="L20" s="393"/>
      <c r="M20" s="393"/>
      <c r="N20" s="393"/>
      <c r="O20" s="393"/>
      <c r="P20" s="393"/>
      <c r="Q20" s="393"/>
      <c r="R20" s="393"/>
      <c r="S20" s="393"/>
      <c r="T20" s="393"/>
      <c r="U20" s="425"/>
      <c r="V20" s="391" t="s">
        <v>195</v>
      </c>
      <c r="W20" s="391"/>
      <c r="X20" s="392"/>
      <c r="Y20" s="393"/>
      <c r="Z20" s="393"/>
      <c r="AA20" s="393"/>
      <c r="AB20" s="393"/>
      <c r="AC20" s="393"/>
      <c r="AD20" s="393"/>
      <c r="AE20" s="393"/>
      <c r="AF20" s="393"/>
      <c r="AG20" s="393"/>
      <c r="AH20" s="393"/>
      <c r="AI20" s="393"/>
      <c r="AJ20" s="394"/>
    </row>
    <row r="21" spans="1:55" customFormat="1" ht="9.75" customHeight="1">
      <c r="B21" s="135"/>
      <c r="C21" s="135"/>
      <c r="D21" s="140"/>
      <c r="E21" s="140"/>
      <c r="F21" s="140"/>
      <c r="G21" s="140"/>
      <c r="H21" s="135"/>
      <c r="I21" s="135"/>
      <c r="J21" s="135"/>
      <c r="K21" s="135"/>
      <c r="L21" s="135"/>
      <c r="M21" s="135"/>
      <c r="N21" s="135"/>
      <c r="O21" s="140"/>
      <c r="P21" s="140"/>
      <c r="Q21" s="140"/>
      <c r="R21" s="140"/>
      <c r="S21" s="135"/>
      <c r="T21" s="135"/>
      <c r="U21" s="135"/>
      <c r="V21" s="135"/>
      <c r="W21" s="135"/>
      <c r="X21" s="135"/>
      <c r="Y21" s="135"/>
      <c r="Z21" s="135"/>
      <c r="AA21" s="135"/>
      <c r="AB21" s="135"/>
      <c r="AC21" s="135"/>
      <c r="AD21" s="135"/>
      <c r="AE21" s="135"/>
      <c r="AF21" s="135"/>
      <c r="AG21" s="135"/>
      <c r="AH21" s="135"/>
      <c r="AI21" s="135"/>
      <c r="AJ21" s="135"/>
    </row>
    <row r="22" spans="1:55" s="30" customFormat="1" ht="18" customHeight="1" thickBot="1">
      <c r="B22" s="139" t="s">
        <v>245</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55" s="30" customFormat="1" ht="18" customHeight="1">
      <c r="B23" s="398" t="s">
        <v>241</v>
      </c>
      <c r="C23" s="399"/>
      <c r="D23" s="399"/>
      <c r="E23" s="399"/>
      <c r="F23" s="399"/>
      <c r="G23" s="395" t="s">
        <v>242</v>
      </c>
      <c r="H23" s="396"/>
      <c r="I23" s="396"/>
      <c r="J23" s="396"/>
      <c r="K23" s="396"/>
      <c r="L23" s="396"/>
      <c r="M23" s="396"/>
      <c r="N23" s="396"/>
      <c r="O23" s="396"/>
      <c r="P23" s="396"/>
      <c r="Q23" s="396"/>
      <c r="R23" s="396"/>
      <c r="S23" s="396"/>
      <c r="T23" s="396"/>
      <c r="U23" s="397"/>
      <c r="V23" s="405">
        <f>COUNTIF(A26:A58,TRUE)</f>
        <v>3</v>
      </c>
      <c r="W23" s="406"/>
      <c r="X23" s="406"/>
      <c r="Y23" s="406"/>
      <c r="Z23" s="406"/>
      <c r="AA23" s="406"/>
      <c r="AB23" s="406"/>
      <c r="AC23" s="406"/>
      <c r="AD23" s="406"/>
      <c r="AE23" s="406"/>
      <c r="AF23" s="406"/>
      <c r="AG23" s="406"/>
      <c r="AH23" s="406"/>
      <c r="AI23" s="406"/>
      <c r="AJ23" s="407"/>
    </row>
    <row r="24" spans="1:55" s="30" customFormat="1" ht="18" customHeight="1" thickBot="1">
      <c r="B24" s="400"/>
      <c r="C24" s="401"/>
      <c r="D24" s="401"/>
      <c r="E24" s="401"/>
      <c r="F24" s="401"/>
      <c r="G24" s="402"/>
      <c r="H24" s="403"/>
      <c r="I24" s="403"/>
      <c r="J24" s="403"/>
      <c r="K24" s="403"/>
      <c r="L24" s="403"/>
      <c r="M24" s="403"/>
      <c r="N24" s="403"/>
      <c r="O24" s="403"/>
      <c r="P24" s="403"/>
      <c r="Q24" s="403"/>
      <c r="R24" s="403"/>
      <c r="S24" s="403"/>
      <c r="T24" s="403"/>
      <c r="U24" s="404"/>
      <c r="V24" s="408"/>
      <c r="W24" s="409"/>
      <c r="X24" s="409"/>
      <c r="Y24" s="409"/>
      <c r="Z24" s="409"/>
      <c r="AA24" s="409"/>
      <c r="AB24" s="409"/>
      <c r="AC24" s="409"/>
      <c r="AD24" s="409"/>
      <c r="AE24" s="409"/>
      <c r="AF24" s="409"/>
      <c r="AG24" s="409"/>
      <c r="AH24" s="409"/>
      <c r="AI24" s="409"/>
      <c r="AJ24" s="410"/>
      <c r="AY24" s="30" t="b">
        <f>A26</f>
        <v>1</v>
      </c>
      <c r="BB24" s="12"/>
      <c r="BC24" s="12">
        <f>COUNTIF(AY24:BB24,FALSE)</f>
        <v>0</v>
      </c>
    </row>
    <row r="25" spans="1:55" s="30" customFormat="1" ht="12.2" customHeight="1" thickBot="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row>
    <row r="26" spans="1:55" s="12" customFormat="1" ht="22.7" customHeight="1" thickBot="1">
      <c r="A26" s="12" t="b">
        <v>1</v>
      </c>
      <c r="B26" s="374" t="s">
        <v>31</v>
      </c>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6"/>
      <c r="AK26" s="137"/>
      <c r="AL26" s="138"/>
      <c r="AM26" s="138"/>
      <c r="AN26" s="138"/>
      <c r="AO26" s="138"/>
      <c r="AP26" s="138"/>
      <c r="AQ26" s="138"/>
      <c r="AR26" s="138"/>
    </row>
    <row r="27" spans="1:55" s="12" customFormat="1" ht="24" customHeight="1">
      <c r="B27" s="364" t="s">
        <v>196</v>
      </c>
      <c r="C27" s="365"/>
      <c r="D27" s="365"/>
      <c r="E27" s="365"/>
      <c r="F27" s="366"/>
      <c r="G27" s="367"/>
      <c r="H27" s="368"/>
      <c r="I27" s="368"/>
      <c r="J27" s="368"/>
      <c r="K27" s="368"/>
      <c r="L27" s="368"/>
      <c r="M27" s="368"/>
      <c r="N27" s="368"/>
      <c r="O27" s="368"/>
      <c r="P27" s="368"/>
      <c r="Q27" s="368"/>
      <c r="R27" s="368"/>
      <c r="S27" s="369"/>
      <c r="T27" s="308" t="s">
        <v>197</v>
      </c>
      <c r="U27" s="308"/>
      <c r="V27" s="308"/>
      <c r="W27" s="308"/>
      <c r="X27" s="308"/>
      <c r="Y27" s="308"/>
      <c r="Z27" s="378"/>
      <c r="AA27" s="371"/>
      <c r="AB27" s="371"/>
      <c r="AC27" s="371"/>
      <c r="AD27" s="371"/>
      <c r="AE27" s="118" t="s">
        <v>199</v>
      </c>
      <c r="AF27" s="379"/>
      <c r="AG27" s="372"/>
      <c r="AH27" s="372"/>
      <c r="AI27" s="372"/>
      <c r="AJ27" s="373"/>
      <c r="AK27" s="358"/>
      <c r="AL27" s="359"/>
      <c r="AM27" s="359"/>
      <c r="AN27" s="359"/>
      <c r="AO27" s="359"/>
      <c r="AP27" s="359"/>
      <c r="AQ27" s="359"/>
      <c r="AR27" s="359"/>
      <c r="AY27" s="12" t="b">
        <f>IF(G27&lt;&gt;"",TRUE,FALSE)</f>
        <v>0</v>
      </c>
      <c r="AZ27" s="12" t="b">
        <f>IF(Z27&lt;&gt;"",TRUE,FALSE)</f>
        <v>0</v>
      </c>
      <c r="BA27" s="12" t="b">
        <f>IF(AF27&lt;&gt;"",TRUE,FALSE)</f>
        <v>0</v>
      </c>
      <c r="BC27" s="12">
        <f>COUNTIF(AY27:BB27,FALSE)</f>
        <v>3</v>
      </c>
    </row>
    <row r="28" spans="1:55" s="12" customFormat="1" ht="28.15" customHeight="1">
      <c r="B28" s="348" t="s">
        <v>200</v>
      </c>
      <c r="C28" s="349"/>
      <c r="D28" s="349"/>
      <c r="E28" s="349"/>
      <c r="F28" s="350"/>
      <c r="G28" s="351"/>
      <c r="H28" s="352"/>
      <c r="I28" s="352"/>
      <c r="J28" s="352"/>
      <c r="K28" s="352"/>
      <c r="L28" s="352"/>
      <c r="M28" s="352"/>
      <c r="N28" s="352"/>
      <c r="O28" s="352"/>
      <c r="P28" s="352"/>
      <c r="Q28" s="352"/>
      <c r="R28" s="352"/>
      <c r="S28" s="353"/>
      <c r="T28" s="354" t="s">
        <v>201</v>
      </c>
      <c r="U28" s="355"/>
      <c r="V28" s="355"/>
      <c r="W28" s="355"/>
      <c r="X28" s="355"/>
      <c r="Y28" s="355"/>
      <c r="Z28" s="356">
        <f>AE34</f>
        <v>0</v>
      </c>
      <c r="AA28" s="357"/>
      <c r="AB28" s="357"/>
      <c r="AC28" s="357"/>
      <c r="AD28" s="357"/>
      <c r="AE28" s="357"/>
      <c r="AF28" s="357"/>
      <c r="AG28" s="357"/>
      <c r="AH28" s="357"/>
      <c r="AI28" s="357"/>
      <c r="AJ28" s="119" t="s">
        <v>32</v>
      </c>
      <c r="AK28" s="358"/>
      <c r="AL28" s="359"/>
      <c r="AM28" s="359"/>
      <c r="AN28" s="359"/>
      <c r="AO28" s="359"/>
      <c r="AP28" s="359"/>
      <c r="AQ28" s="359"/>
      <c r="AR28" s="359"/>
      <c r="AY28" s="12" t="b">
        <f>IF(G28&lt;&gt;"",TRUE,FALSE)</f>
        <v>0</v>
      </c>
      <c r="BC28" s="12">
        <f>COUNTIF(AY28:BB28,FALSE)</f>
        <v>1</v>
      </c>
    </row>
    <row r="29" spans="1:55" s="12" customFormat="1" ht="35.1" customHeight="1" thickBot="1">
      <c r="B29" s="333" t="s">
        <v>202</v>
      </c>
      <c r="C29" s="334"/>
      <c r="D29" s="334"/>
      <c r="E29" s="334"/>
      <c r="F29" s="335"/>
      <c r="G29" s="360"/>
      <c r="H29" s="361"/>
      <c r="I29" s="361"/>
      <c r="J29" s="361"/>
      <c r="K29" s="361"/>
      <c r="L29" s="361"/>
      <c r="M29" s="361"/>
      <c r="N29" s="361"/>
      <c r="O29" s="361"/>
      <c r="P29" s="361"/>
      <c r="Q29" s="361"/>
      <c r="R29" s="361"/>
      <c r="S29" s="361"/>
      <c r="T29" s="362" t="s">
        <v>203</v>
      </c>
      <c r="U29" s="286"/>
      <c r="V29" s="286"/>
      <c r="W29" s="286"/>
      <c r="X29" s="286"/>
      <c r="Y29" s="287"/>
      <c r="Z29" s="360"/>
      <c r="AA29" s="361"/>
      <c r="AB29" s="361"/>
      <c r="AC29" s="361"/>
      <c r="AD29" s="361"/>
      <c r="AE29" s="361"/>
      <c r="AF29" s="361"/>
      <c r="AG29" s="361"/>
      <c r="AH29" s="361"/>
      <c r="AI29" s="361"/>
      <c r="AJ29" s="363"/>
      <c r="AY29" s="12" t="b">
        <f>IF(G29="",FALSE,IF(OR($G$29="総合的な学習の時間",$G$29="学校行事"),TRUE,"詳細入力"))</f>
        <v>0</v>
      </c>
      <c r="AZ29" s="12" t="b">
        <f>IF(AY29="詳細入力",IF(Z29&lt;&gt;"",TRUE,FALSE),IF(AY29=TRUE,TRUE,FALSE))</f>
        <v>0</v>
      </c>
      <c r="BC29" s="12">
        <f>COUNTIF(AY29:BB29,FALSE)</f>
        <v>2</v>
      </c>
    </row>
    <row r="30" spans="1:55" s="12" customFormat="1" ht="22.7" customHeight="1">
      <c r="B30" s="387" t="s">
        <v>256</v>
      </c>
      <c r="C30" s="314"/>
      <c r="D30" s="314"/>
      <c r="E30" s="314"/>
      <c r="F30" s="315"/>
      <c r="G30" s="388" t="s">
        <v>205</v>
      </c>
      <c r="H30" s="389"/>
      <c r="I30" s="389"/>
      <c r="J30" s="389"/>
      <c r="K30" s="389"/>
      <c r="L30" s="389"/>
      <c r="M30" s="389"/>
      <c r="N30" s="390"/>
      <c r="O30" s="197" t="s">
        <v>206</v>
      </c>
      <c r="P30" s="198"/>
      <c r="Q30" s="198"/>
      <c r="R30" s="198"/>
      <c r="S30" s="198"/>
      <c r="T30" s="198"/>
      <c r="U30" s="198"/>
      <c r="V30" s="199"/>
      <c r="W30" s="197" t="s">
        <v>207</v>
      </c>
      <c r="X30" s="198"/>
      <c r="Y30" s="198"/>
      <c r="Z30" s="198"/>
      <c r="AA30" s="198"/>
      <c r="AB30" s="198"/>
      <c r="AC30" s="198"/>
      <c r="AD30" s="199"/>
      <c r="AE30" s="200" t="s">
        <v>208</v>
      </c>
      <c r="AF30" s="201"/>
      <c r="AG30" s="201"/>
      <c r="AH30" s="201"/>
      <c r="AI30" s="201"/>
      <c r="AJ30" s="202"/>
      <c r="AY30" s="146" t="s">
        <v>253</v>
      </c>
      <c r="AZ30" s="146" t="s">
        <v>254</v>
      </c>
      <c r="BA30" s="146"/>
      <c r="BB30" s="12" t="s">
        <v>255</v>
      </c>
    </row>
    <row r="31" spans="1:55" s="12" customFormat="1" ht="30.2" customHeight="1">
      <c r="B31" s="331"/>
      <c r="C31" s="201"/>
      <c r="D31" s="201"/>
      <c r="E31" s="201"/>
      <c r="F31" s="332"/>
      <c r="G31" s="203" t="s">
        <v>209</v>
      </c>
      <c r="H31" s="204"/>
      <c r="I31" s="204"/>
      <c r="J31" s="205"/>
      <c r="K31" s="205"/>
      <c r="L31" s="205"/>
      <c r="M31" s="205"/>
      <c r="N31" s="206"/>
      <c r="O31" s="203" t="s">
        <v>209</v>
      </c>
      <c r="P31" s="204"/>
      <c r="Q31" s="204"/>
      <c r="R31" s="205"/>
      <c r="S31" s="205"/>
      <c r="T31" s="205"/>
      <c r="U31" s="205"/>
      <c r="V31" s="206"/>
      <c r="W31" s="203" t="s">
        <v>209</v>
      </c>
      <c r="X31" s="204"/>
      <c r="Y31" s="204"/>
      <c r="Z31" s="205"/>
      <c r="AA31" s="205"/>
      <c r="AB31" s="205"/>
      <c r="AC31" s="205"/>
      <c r="AD31" s="206"/>
      <c r="AE31" s="207">
        <f>SUM(J31,R31,Z31)</f>
        <v>0</v>
      </c>
      <c r="AF31" s="207"/>
      <c r="AG31" s="207"/>
      <c r="AH31" s="207"/>
      <c r="AI31" s="207"/>
      <c r="AJ31" s="208"/>
      <c r="AK31" s="116"/>
      <c r="AL31" s="116"/>
      <c r="AX31" s="147"/>
      <c r="AY31" s="12" t="b">
        <f>IF(J31&lt;&gt;"",TRUE,FALSE)</f>
        <v>0</v>
      </c>
      <c r="AZ31" s="12" t="b">
        <f>IF(J32="",FALSE,IF($J$32="全学年",TRUE,"詳細入力"))</f>
        <v>0</v>
      </c>
      <c r="BA31" s="12" t="b">
        <f>IF(AZ31="詳細入力",IF(J33&lt;&gt;"",TRUE,FALSE),IF(AZ31=TRUE,TRUE,FALSE))</f>
        <v>0</v>
      </c>
      <c r="BB31" s="12" t="b">
        <f>IF(J34&lt;&gt;"",TRUE,FALSE)</f>
        <v>0</v>
      </c>
      <c r="BC31" s="12">
        <f>COUNTIF(AY31:BB31,FALSE)</f>
        <v>4</v>
      </c>
    </row>
    <row r="32" spans="1:55" s="12" customFormat="1" ht="33" customHeight="1">
      <c r="A32" s="146" t="str">
        <f>IF(R31&lt;&gt;"","〇","×")</f>
        <v>×</v>
      </c>
      <c r="B32" s="331"/>
      <c r="C32" s="201"/>
      <c r="D32" s="201"/>
      <c r="E32" s="201"/>
      <c r="F32" s="332"/>
      <c r="G32" s="212" t="s">
        <v>236</v>
      </c>
      <c r="H32" s="213"/>
      <c r="I32" s="213"/>
      <c r="J32" s="214"/>
      <c r="K32" s="214"/>
      <c r="L32" s="214"/>
      <c r="M32" s="214"/>
      <c r="N32" s="215"/>
      <c r="O32" s="212" t="s">
        <v>236</v>
      </c>
      <c r="P32" s="213"/>
      <c r="Q32" s="213"/>
      <c r="R32" s="214"/>
      <c r="S32" s="214"/>
      <c r="T32" s="214"/>
      <c r="U32" s="214"/>
      <c r="V32" s="215"/>
      <c r="W32" s="212" t="s">
        <v>236</v>
      </c>
      <c r="X32" s="213"/>
      <c r="Y32" s="213"/>
      <c r="Z32" s="214"/>
      <c r="AA32" s="214"/>
      <c r="AB32" s="214"/>
      <c r="AC32" s="214"/>
      <c r="AD32" s="215"/>
      <c r="AE32" s="217" t="s">
        <v>210</v>
      </c>
      <c r="AF32" s="218"/>
      <c r="AG32" s="218"/>
      <c r="AH32" s="218"/>
      <c r="AI32" s="218"/>
      <c r="AJ32" s="219"/>
      <c r="AK32" s="116"/>
      <c r="AL32" s="116"/>
      <c r="AX32" s="147"/>
      <c r="AY32" s="12" t="b">
        <f>IF(A32="×",TRUE,IF(R31&lt;&gt;"",TRUE,FALSE))</f>
        <v>1</v>
      </c>
      <c r="AZ32" s="12" t="b">
        <f>IF(A32="×",TRUE,IF(R32="",FALSE,IF($R$32="全学年",TRUE,"詳細入力")))</f>
        <v>1</v>
      </c>
      <c r="BA32" s="12" t="b">
        <f>IF(A32="×",TRUE,IF(AZ32="詳細入力",IF(R33&lt;&gt;"",TRUE,FALSE),IF(AZ32=TRUE,TRUE,FALSE)))</f>
        <v>1</v>
      </c>
      <c r="BB32" s="12" t="b">
        <f>IF(A32="×",TRUE,IF(R34&lt;&gt;"",TRUE,FALSE))</f>
        <v>1</v>
      </c>
      <c r="BC32" s="12">
        <f>COUNTIF(AY32:BB32,FALSE)</f>
        <v>0</v>
      </c>
    </row>
    <row r="33" spans="1:55" s="12" customFormat="1" ht="48.2" customHeight="1">
      <c r="A33" s="146" t="str">
        <f>IF(Z31&lt;&gt;"","〇","×")</f>
        <v>×</v>
      </c>
      <c r="B33" s="331"/>
      <c r="C33" s="201"/>
      <c r="D33" s="201"/>
      <c r="E33" s="201"/>
      <c r="F33" s="332"/>
      <c r="G33" s="383" t="s">
        <v>237</v>
      </c>
      <c r="H33" s="384"/>
      <c r="I33" s="384"/>
      <c r="J33" s="385"/>
      <c r="K33" s="385"/>
      <c r="L33" s="385"/>
      <c r="M33" s="385"/>
      <c r="N33" s="386"/>
      <c r="O33" s="212" t="s">
        <v>237</v>
      </c>
      <c r="P33" s="213"/>
      <c r="Q33" s="213"/>
      <c r="R33" s="385"/>
      <c r="S33" s="385"/>
      <c r="T33" s="385"/>
      <c r="U33" s="385"/>
      <c r="V33" s="386"/>
      <c r="W33" s="212" t="s">
        <v>237</v>
      </c>
      <c r="X33" s="213"/>
      <c r="Y33" s="213"/>
      <c r="Z33" s="385"/>
      <c r="AA33" s="385"/>
      <c r="AB33" s="385"/>
      <c r="AC33" s="385"/>
      <c r="AD33" s="386"/>
      <c r="AE33" s="217" t="s">
        <v>211</v>
      </c>
      <c r="AF33" s="218"/>
      <c r="AG33" s="218"/>
      <c r="AH33" s="218"/>
      <c r="AI33" s="218"/>
      <c r="AJ33" s="219"/>
      <c r="AK33" s="116"/>
      <c r="AL33" s="116"/>
      <c r="AX33" s="147"/>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 customHeight="1">
      <c r="B34" s="331"/>
      <c r="C34" s="201"/>
      <c r="D34" s="201"/>
      <c r="E34" s="201"/>
      <c r="F34" s="332"/>
      <c r="G34" s="322" t="s">
        <v>212</v>
      </c>
      <c r="H34" s="323"/>
      <c r="I34" s="323"/>
      <c r="J34" s="324"/>
      <c r="K34" s="324"/>
      <c r="L34" s="324"/>
      <c r="M34" s="324"/>
      <c r="N34" s="325"/>
      <c r="O34" s="322" t="s">
        <v>212</v>
      </c>
      <c r="P34" s="323"/>
      <c r="Q34" s="323"/>
      <c r="R34" s="324"/>
      <c r="S34" s="324"/>
      <c r="T34" s="324"/>
      <c r="U34" s="324"/>
      <c r="V34" s="325"/>
      <c r="W34" s="322" t="s">
        <v>212</v>
      </c>
      <c r="X34" s="323"/>
      <c r="Y34" s="323"/>
      <c r="Z34" s="324"/>
      <c r="AA34" s="324"/>
      <c r="AB34" s="324"/>
      <c r="AC34" s="324"/>
      <c r="AD34" s="325"/>
      <c r="AE34" s="326">
        <f>SUM(J34,R34,Z34)</f>
        <v>0</v>
      </c>
      <c r="AF34" s="326"/>
      <c r="AG34" s="326"/>
      <c r="AH34" s="326"/>
      <c r="AI34" s="326"/>
      <c r="AJ34" s="327"/>
      <c r="AK34" s="116"/>
      <c r="AL34" s="116"/>
      <c r="AM34" s="116"/>
      <c r="AP34" s="12" t="str">
        <f>IF(AND(G27&lt;&gt;"",G28&lt;&gt;"",G29&lt;&gt;"",Z27&lt;&gt;"",AF27&lt;&gt;"",Z29&lt;&gt;"",J31&lt;&gt;"",J32&lt;&gt;"",J34&lt;&gt;""),"","未入力があります！")</f>
        <v>未入力があります！</v>
      </c>
      <c r="AX34" s="147"/>
    </row>
    <row r="35" spans="1:55" s="12" customFormat="1" ht="30.2" customHeight="1" thickBot="1">
      <c r="B35" s="333"/>
      <c r="C35" s="334"/>
      <c r="D35" s="334"/>
      <c r="E35" s="334"/>
      <c r="F35" s="335"/>
      <c r="G35" s="342" t="s">
        <v>213</v>
      </c>
      <c r="H35" s="343"/>
      <c r="I35" s="343"/>
      <c r="J35" s="343"/>
      <c r="K35" s="343"/>
      <c r="L35" s="343"/>
      <c r="M35" s="343"/>
      <c r="N35" s="343"/>
      <c r="O35" s="344"/>
      <c r="P35" s="344"/>
      <c r="Q35" s="344"/>
      <c r="R35" s="344"/>
      <c r="S35" s="344"/>
      <c r="T35" s="344"/>
      <c r="U35" s="344"/>
      <c r="V35" s="344"/>
      <c r="W35" s="344"/>
      <c r="X35" s="344"/>
      <c r="Y35" s="344"/>
      <c r="Z35" s="344"/>
      <c r="AA35" s="344"/>
      <c r="AB35" s="344"/>
      <c r="AC35" s="344"/>
      <c r="AD35" s="344"/>
      <c r="AE35" s="344"/>
      <c r="AF35" s="344"/>
      <c r="AG35" s="344"/>
      <c r="AH35" s="344"/>
      <c r="AI35" s="344"/>
      <c r="AJ35" s="345"/>
      <c r="AK35" s="116"/>
      <c r="AL35" s="116"/>
      <c r="AM35" s="116"/>
      <c r="AY35" s="12" t="b">
        <f>IF(A32="×",TRUE,IF(O35="",FALSE,TRUE))</f>
        <v>1</v>
      </c>
      <c r="BC35" s="12">
        <f>COUNTIF(AY35:BB35,FALSE)</f>
        <v>0</v>
      </c>
    </row>
    <row r="36" spans="1:55" s="12" customFormat="1" ht="15" customHeight="1">
      <c r="B36" s="304" t="s">
        <v>266</v>
      </c>
      <c r="C36" s="305"/>
      <c r="D36" s="305"/>
      <c r="E36" s="305"/>
      <c r="F36" s="306"/>
      <c r="G36" s="307" t="s">
        <v>214</v>
      </c>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9"/>
    </row>
    <row r="37" spans="1:55" s="12" customFormat="1" ht="39.200000000000003" customHeight="1">
      <c r="B37" s="304"/>
      <c r="C37" s="305"/>
      <c r="D37" s="305"/>
      <c r="E37" s="305"/>
      <c r="F37" s="306"/>
      <c r="G37" s="310"/>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2"/>
      <c r="AY37" s="12" t="b">
        <f>IF(G37&lt;&gt;"",TRUE,FALSE)</f>
        <v>0</v>
      </c>
      <c r="BC37" s="12">
        <f>COUNTIF(AY37:BB37,FALSE)</f>
        <v>1</v>
      </c>
    </row>
    <row r="38" spans="1:55" s="12" customFormat="1" ht="54.75" customHeight="1">
      <c r="B38" s="313" t="s">
        <v>215</v>
      </c>
      <c r="C38" s="314"/>
      <c r="D38" s="314"/>
      <c r="E38" s="314"/>
      <c r="F38" s="315"/>
      <c r="G38" s="316"/>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8"/>
      <c r="AY38" s="12" t="b">
        <f>IF(G38&lt;&gt;"",TRUE,FALSE)</f>
        <v>0</v>
      </c>
      <c r="BC38" s="12">
        <f>COUNTIF(AY38:BB38,FALSE)</f>
        <v>1</v>
      </c>
    </row>
    <row r="39" spans="1:55" s="12" customFormat="1" ht="60.4" customHeight="1" thickBot="1">
      <c r="B39" s="285" t="s">
        <v>216</v>
      </c>
      <c r="C39" s="286"/>
      <c r="D39" s="286"/>
      <c r="E39" s="286"/>
      <c r="F39" s="287"/>
      <c r="G39" s="288"/>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90"/>
      <c r="AY39" s="12" t="b">
        <f>IF(G39&lt;&gt;"",TRUE,FALSE)</f>
        <v>0</v>
      </c>
      <c r="BC39" s="12">
        <f>COUNTIF(AY39:BB39,FALSE)</f>
        <v>1</v>
      </c>
    </row>
    <row r="40" spans="1:55" s="12" customFormat="1" ht="16.5" customHeight="1">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row>
    <row r="41" spans="1:55" s="12" customFormat="1" ht="24" customHeight="1">
      <c r="B41" s="381" t="s">
        <v>285</v>
      </c>
      <c r="C41" s="381"/>
      <c r="D41" s="381"/>
      <c r="E41" s="381"/>
      <c r="F41" s="381"/>
      <c r="G41" s="381"/>
      <c r="H41" s="381"/>
      <c r="I41" s="382" t="str">
        <f>IF(【様式6】実施報告書!X8="","",【様式6】実施報告書!X8)</f>
        <v/>
      </c>
      <c r="J41" s="382"/>
      <c r="K41" s="382"/>
      <c r="L41" s="382"/>
      <c r="M41" s="382"/>
      <c r="N41" s="382"/>
      <c r="O41" s="382"/>
      <c r="P41" s="380" t="s">
        <v>286</v>
      </c>
      <c r="Q41" s="380"/>
      <c r="R41" s="380"/>
      <c r="S41" s="380"/>
      <c r="T41" s="380"/>
      <c r="U41" s="382" t="str">
        <f>IF(【様式6】実施報告書!X10="","",【様式6】実施報告書!X10)</f>
        <v/>
      </c>
      <c r="V41" s="382"/>
      <c r="W41" s="382"/>
      <c r="X41" s="382"/>
      <c r="Y41" s="382"/>
      <c r="Z41" s="382"/>
      <c r="AA41" s="382"/>
      <c r="AB41" s="382"/>
      <c r="AC41" s="382"/>
      <c r="AD41" s="382"/>
      <c r="AE41" s="382"/>
      <c r="AF41" s="382"/>
      <c r="AG41" s="8" t="s">
        <v>217</v>
      </c>
      <c r="AH41" s="380" t="s">
        <v>287</v>
      </c>
      <c r="AI41" s="380"/>
      <c r="AJ41" s="380"/>
    </row>
    <row r="42" spans="1:55" s="30" customFormat="1" ht="12.2" customHeight="1" thickBot="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H42" s="377"/>
      <c r="AI42" s="377"/>
      <c r="AJ42" s="377"/>
    </row>
    <row r="43" spans="1:55" s="12" customFormat="1" ht="22.7" customHeight="1" thickBot="1">
      <c r="A43" s="12" t="b">
        <v>1</v>
      </c>
      <c r="B43" s="374" t="s">
        <v>218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6"/>
      <c r="AK43" s="358"/>
      <c r="AL43" s="359"/>
      <c r="AM43" s="359"/>
      <c r="AN43" s="359"/>
      <c r="AO43" s="359"/>
      <c r="AP43" s="359"/>
      <c r="AQ43" s="359"/>
      <c r="AR43" s="359"/>
    </row>
    <row r="44" spans="1:55" s="12" customFormat="1" ht="24" customHeight="1">
      <c r="B44" s="364" t="s">
        <v>196</v>
      </c>
      <c r="C44" s="365"/>
      <c r="D44" s="365"/>
      <c r="E44" s="365"/>
      <c r="F44" s="366"/>
      <c r="G44" s="367"/>
      <c r="H44" s="368"/>
      <c r="I44" s="368"/>
      <c r="J44" s="368"/>
      <c r="K44" s="368"/>
      <c r="L44" s="368"/>
      <c r="M44" s="368"/>
      <c r="N44" s="368"/>
      <c r="O44" s="368"/>
      <c r="P44" s="368"/>
      <c r="Q44" s="368"/>
      <c r="R44" s="368"/>
      <c r="S44" s="369"/>
      <c r="T44" s="308" t="s">
        <v>197</v>
      </c>
      <c r="U44" s="308"/>
      <c r="V44" s="308"/>
      <c r="W44" s="308"/>
      <c r="X44" s="308"/>
      <c r="Y44" s="308"/>
      <c r="Z44" s="378"/>
      <c r="AA44" s="371"/>
      <c r="AB44" s="371"/>
      <c r="AC44" s="371"/>
      <c r="AD44" s="371"/>
      <c r="AE44" s="118" t="s">
        <v>199</v>
      </c>
      <c r="AF44" s="379"/>
      <c r="AG44" s="372"/>
      <c r="AH44" s="372"/>
      <c r="AI44" s="372"/>
      <c r="AJ44" s="373"/>
      <c r="AK44" s="358"/>
      <c r="AL44" s="359"/>
      <c r="AM44" s="359"/>
      <c r="AN44" s="359"/>
      <c r="AO44" s="359"/>
      <c r="AP44" s="359"/>
      <c r="AQ44" s="359"/>
      <c r="AR44" s="359"/>
      <c r="AY44" s="12" t="b">
        <f>IF(A43=FALSE,TRUE,IF(G44&lt;&gt;"",TRUE,FALSE))</f>
        <v>0</v>
      </c>
      <c r="AZ44" s="12" t="b">
        <f>IF(A43=FALSE,TRUE,IF(Z44&lt;&gt;"",TRUE,FALSE))</f>
        <v>0</v>
      </c>
      <c r="BA44" s="12" t="b">
        <f>IF(A43=FALSE,TRUE,IF(AF44&lt;&gt;"",TRUE,FALSE))</f>
        <v>0</v>
      </c>
      <c r="BC44" s="12">
        <f>COUNTIF(AY44:BB44,FALSE)</f>
        <v>3</v>
      </c>
    </row>
    <row r="45" spans="1:55" s="12" customFormat="1" ht="28.15" customHeight="1">
      <c r="B45" s="348" t="s">
        <v>200</v>
      </c>
      <c r="C45" s="349"/>
      <c r="D45" s="349"/>
      <c r="E45" s="349"/>
      <c r="F45" s="350"/>
      <c r="G45" s="351"/>
      <c r="H45" s="352"/>
      <c r="I45" s="352"/>
      <c r="J45" s="352"/>
      <c r="K45" s="352"/>
      <c r="L45" s="352"/>
      <c r="M45" s="352"/>
      <c r="N45" s="352"/>
      <c r="O45" s="352"/>
      <c r="P45" s="352"/>
      <c r="Q45" s="352"/>
      <c r="R45" s="352"/>
      <c r="S45" s="353"/>
      <c r="T45" s="354" t="s">
        <v>201</v>
      </c>
      <c r="U45" s="355"/>
      <c r="V45" s="355"/>
      <c r="W45" s="355"/>
      <c r="X45" s="355"/>
      <c r="Y45" s="355"/>
      <c r="Z45" s="356">
        <f>AE51</f>
        <v>0</v>
      </c>
      <c r="AA45" s="357"/>
      <c r="AB45" s="357"/>
      <c r="AC45" s="357"/>
      <c r="AD45" s="357"/>
      <c r="AE45" s="357"/>
      <c r="AF45" s="357"/>
      <c r="AG45" s="357"/>
      <c r="AH45" s="357"/>
      <c r="AI45" s="357"/>
      <c r="AJ45" s="119" t="s">
        <v>32</v>
      </c>
      <c r="AK45" s="358"/>
      <c r="AL45" s="359"/>
      <c r="AM45" s="359"/>
      <c r="AN45" s="359"/>
      <c r="AO45" s="359"/>
      <c r="AP45" s="359"/>
      <c r="AQ45" s="359"/>
      <c r="AR45" s="359"/>
      <c r="AY45" s="12" t="b">
        <f>IF(A43=FALSE,TRUE,IF(G45&lt;&gt;"",TRUE,FALSE))</f>
        <v>0</v>
      </c>
      <c r="BC45" s="12">
        <f>COUNTIF(AY45:BB45,FALSE)</f>
        <v>1</v>
      </c>
    </row>
    <row r="46" spans="1:55" s="12" customFormat="1" ht="35.1" customHeight="1" thickBot="1">
      <c r="B46" s="333" t="s">
        <v>202</v>
      </c>
      <c r="C46" s="334"/>
      <c r="D46" s="334"/>
      <c r="E46" s="334"/>
      <c r="F46" s="335"/>
      <c r="G46" s="360"/>
      <c r="H46" s="361"/>
      <c r="I46" s="361"/>
      <c r="J46" s="361"/>
      <c r="K46" s="361"/>
      <c r="L46" s="361"/>
      <c r="M46" s="361"/>
      <c r="N46" s="361"/>
      <c r="O46" s="361"/>
      <c r="P46" s="361"/>
      <c r="Q46" s="361"/>
      <c r="R46" s="361"/>
      <c r="S46" s="361"/>
      <c r="T46" s="362" t="s">
        <v>203</v>
      </c>
      <c r="U46" s="286"/>
      <c r="V46" s="286"/>
      <c r="W46" s="286"/>
      <c r="X46" s="286"/>
      <c r="Y46" s="287"/>
      <c r="Z46" s="360"/>
      <c r="AA46" s="361"/>
      <c r="AB46" s="361"/>
      <c r="AC46" s="361"/>
      <c r="AD46" s="361"/>
      <c r="AE46" s="361"/>
      <c r="AF46" s="361"/>
      <c r="AG46" s="361"/>
      <c r="AH46" s="361"/>
      <c r="AI46" s="361"/>
      <c r="AJ46" s="363"/>
      <c r="AY46" s="12" t="b">
        <f>IF(A43=FALSE,TRUE,IF(G46="",FALSE,IF(OR($G$46="総合的な学習の時間",$G$46="学校行事"),TRUE,"詳細入力")))</f>
        <v>0</v>
      </c>
      <c r="AZ46" s="12" t="b">
        <f>IF(AY46="詳細入力",IF(Z46&lt;&gt;"",TRUE,FALSE),IF(AY46=TRUE,TRUE,FALSE))</f>
        <v>0</v>
      </c>
      <c r="BC46" s="12">
        <f>COUNTIF(AY46:BB46,FALSE)</f>
        <v>2</v>
      </c>
    </row>
    <row r="47" spans="1:55" s="12" customFormat="1" ht="22.7" customHeight="1">
      <c r="B47" s="328" t="s">
        <v>204</v>
      </c>
      <c r="C47" s="329"/>
      <c r="D47" s="329"/>
      <c r="E47" s="329"/>
      <c r="F47" s="330"/>
      <c r="G47" s="336" t="s">
        <v>205</v>
      </c>
      <c r="H47" s="337"/>
      <c r="I47" s="337"/>
      <c r="J47" s="337"/>
      <c r="K47" s="337"/>
      <c r="L47" s="337"/>
      <c r="M47" s="337"/>
      <c r="N47" s="338"/>
      <c r="O47" s="339" t="s">
        <v>206</v>
      </c>
      <c r="P47" s="340"/>
      <c r="Q47" s="340"/>
      <c r="R47" s="340"/>
      <c r="S47" s="340"/>
      <c r="T47" s="340"/>
      <c r="U47" s="340"/>
      <c r="V47" s="341"/>
      <c r="W47" s="339" t="s">
        <v>207</v>
      </c>
      <c r="X47" s="340"/>
      <c r="Y47" s="340"/>
      <c r="Z47" s="340"/>
      <c r="AA47" s="340"/>
      <c r="AB47" s="340"/>
      <c r="AC47" s="340"/>
      <c r="AD47" s="341"/>
      <c r="AE47" s="346" t="s">
        <v>208</v>
      </c>
      <c r="AF47" s="329"/>
      <c r="AG47" s="329"/>
      <c r="AH47" s="329"/>
      <c r="AI47" s="329"/>
      <c r="AJ47" s="347"/>
      <c r="AY47" s="146" t="s">
        <v>253</v>
      </c>
      <c r="AZ47" s="146" t="s">
        <v>254</v>
      </c>
      <c r="BA47" s="146"/>
      <c r="BB47" s="12" t="s">
        <v>255</v>
      </c>
    </row>
    <row r="48" spans="1:55" s="12" customFormat="1" ht="30.2" customHeight="1">
      <c r="B48" s="331"/>
      <c r="C48" s="201"/>
      <c r="D48" s="201"/>
      <c r="E48" s="201"/>
      <c r="F48" s="332"/>
      <c r="G48" s="203" t="s">
        <v>209</v>
      </c>
      <c r="H48" s="204"/>
      <c r="I48" s="204"/>
      <c r="J48" s="205"/>
      <c r="K48" s="205"/>
      <c r="L48" s="205"/>
      <c r="M48" s="205"/>
      <c r="N48" s="206"/>
      <c r="O48" s="203" t="s">
        <v>209</v>
      </c>
      <c r="P48" s="204"/>
      <c r="Q48" s="204"/>
      <c r="R48" s="205"/>
      <c r="S48" s="205"/>
      <c r="T48" s="205"/>
      <c r="U48" s="205"/>
      <c r="V48" s="206"/>
      <c r="W48" s="203" t="s">
        <v>209</v>
      </c>
      <c r="X48" s="204"/>
      <c r="Y48" s="204"/>
      <c r="Z48" s="205"/>
      <c r="AA48" s="205"/>
      <c r="AB48" s="205"/>
      <c r="AC48" s="205"/>
      <c r="AD48" s="206"/>
      <c r="AE48" s="207">
        <f>SUM(J48,R48,Z48)</f>
        <v>0</v>
      </c>
      <c r="AF48" s="207"/>
      <c r="AG48" s="207"/>
      <c r="AH48" s="207"/>
      <c r="AI48" s="207"/>
      <c r="AJ48" s="208"/>
      <c r="AK48" s="116"/>
      <c r="AL48" s="116"/>
      <c r="AY48" s="12" t="b">
        <f>IF($A$43=FALSE,TRUE,IF(J48&lt;&gt;"",TRUE,FALSE))</f>
        <v>0</v>
      </c>
      <c r="AZ48" s="12" t="b">
        <f>IF(A43=FALSE,TRUE,IF(J49="",FALSE,IF($J$49="全学年",TRUE,"詳細入力")))</f>
        <v>0</v>
      </c>
      <c r="BA48" s="12" t="b">
        <f>IF(AZ48="詳細入力",IF(J50&lt;&gt;"",TRUE,FALSE),IF(AZ48=TRUE,TRUE,FALSE))</f>
        <v>0</v>
      </c>
      <c r="BB48" s="12" t="b">
        <f>IF($A$43=FALSE,TRUE,IF(J51&lt;&gt;"",TRUE,FALSE))</f>
        <v>0</v>
      </c>
      <c r="BC48" s="12">
        <f>COUNTIF(AY48:BB48,FALSE)</f>
        <v>4</v>
      </c>
    </row>
    <row r="49" spans="1:55" s="12" customFormat="1" ht="30.2" customHeight="1">
      <c r="A49" s="146" t="str">
        <f>IF(R48&lt;&gt;"","〇","×")</f>
        <v>×</v>
      </c>
      <c r="B49" s="331"/>
      <c r="C49" s="201"/>
      <c r="D49" s="201"/>
      <c r="E49" s="201"/>
      <c r="F49" s="332"/>
      <c r="G49" s="212" t="s">
        <v>236</v>
      </c>
      <c r="H49" s="213"/>
      <c r="I49" s="213"/>
      <c r="J49" s="214"/>
      <c r="K49" s="214"/>
      <c r="L49" s="214"/>
      <c r="M49" s="214"/>
      <c r="N49" s="215"/>
      <c r="O49" s="212" t="s">
        <v>236</v>
      </c>
      <c r="P49" s="213"/>
      <c r="Q49" s="213"/>
      <c r="R49" s="214"/>
      <c r="S49" s="214"/>
      <c r="T49" s="214"/>
      <c r="U49" s="214"/>
      <c r="V49" s="215"/>
      <c r="W49" s="212" t="s">
        <v>236</v>
      </c>
      <c r="X49" s="213"/>
      <c r="Y49" s="213"/>
      <c r="Z49" s="214"/>
      <c r="AA49" s="214"/>
      <c r="AB49" s="214"/>
      <c r="AC49" s="214"/>
      <c r="AD49" s="215"/>
      <c r="AE49" s="319" t="s">
        <v>219</v>
      </c>
      <c r="AF49" s="320"/>
      <c r="AG49" s="320"/>
      <c r="AH49" s="320"/>
      <c r="AI49" s="320"/>
      <c r="AJ49" s="321"/>
      <c r="AK49" s="116"/>
      <c r="AL49" s="116"/>
      <c r="AY49" s="12" t="b">
        <f>IF(A49="×",TRUE,IF(R48&lt;&gt;"",TRUE,FALSE))</f>
        <v>1</v>
      </c>
      <c r="AZ49" s="12" t="b">
        <f>IF(A49="×",TRUE,IF(R49="",FALSE,IF(R49="全学年",TRUE,"詳細入力")))</f>
        <v>1</v>
      </c>
      <c r="BA49" s="12" t="b">
        <f>IF(A49="×",TRUE,IF(AZ49="詳細入力",IF(R50&lt;&gt;"",TRUE,FALSE),IF(AZ49=TRUE,TRUE,FALSE)))</f>
        <v>1</v>
      </c>
      <c r="BB49" s="12" t="b">
        <f>IF(A49="×",TRUE,IF(R51&lt;&gt;"",TRUE,FALSE))</f>
        <v>1</v>
      </c>
      <c r="BC49" s="12">
        <f>COUNTIF(AY49:BB49,FALSE)</f>
        <v>0</v>
      </c>
    </row>
    <row r="50" spans="1:55" s="12" customFormat="1" ht="50.25" customHeight="1">
      <c r="A50" s="146" t="str">
        <f>IF(Z48&lt;&gt;"","〇","×")</f>
        <v>×</v>
      </c>
      <c r="B50" s="331"/>
      <c r="C50" s="201"/>
      <c r="D50" s="201"/>
      <c r="E50" s="201"/>
      <c r="F50" s="332"/>
      <c r="G50" s="212" t="s">
        <v>237</v>
      </c>
      <c r="H50" s="213"/>
      <c r="I50" s="213"/>
      <c r="J50" s="214"/>
      <c r="K50" s="214"/>
      <c r="L50" s="214"/>
      <c r="M50" s="214"/>
      <c r="N50" s="215"/>
      <c r="O50" s="212" t="s">
        <v>237</v>
      </c>
      <c r="P50" s="213"/>
      <c r="Q50" s="213"/>
      <c r="R50" s="214"/>
      <c r="S50" s="214"/>
      <c r="T50" s="214"/>
      <c r="U50" s="214"/>
      <c r="V50" s="215"/>
      <c r="W50" s="212" t="s">
        <v>237</v>
      </c>
      <c r="X50" s="213"/>
      <c r="Y50" s="213"/>
      <c r="Z50" s="214"/>
      <c r="AA50" s="214"/>
      <c r="AB50" s="214"/>
      <c r="AC50" s="214"/>
      <c r="AD50" s="215"/>
      <c r="AE50" s="319" t="s">
        <v>219</v>
      </c>
      <c r="AF50" s="320"/>
      <c r="AG50" s="320"/>
      <c r="AH50" s="320"/>
      <c r="AI50" s="320"/>
      <c r="AJ50" s="321"/>
      <c r="AK50" s="116"/>
      <c r="AL50" s="116"/>
      <c r="AY50" s="12" t="b">
        <f>IF(A50="×",TRUE,IF(Z48&lt;&gt;"",TRUE,FALSE))</f>
        <v>1</v>
      </c>
      <c r="AZ50" s="12" t="b">
        <f>IF(A50="×",TRUE,IF(Z49="",FALSE,IF(Z49="全学年",TRUE,"詳細入力")))</f>
        <v>1</v>
      </c>
      <c r="BA50" s="12" t="b">
        <f>IF(A50="×",TRUE,IF(AZ50="詳細入力",IF(Z50&lt;&gt;"",TRUE,FALSE),IF(AZ50=TRUE,TRUE,FALSE)))</f>
        <v>1</v>
      </c>
      <c r="BB50" s="12" t="b">
        <f>IF(A50="×",TRUE,IF(Z51&lt;&gt;"",TRUE,FALSE))</f>
        <v>1</v>
      </c>
      <c r="BC50" s="12">
        <f>COUNTIF(AY50:BB50,FALSE)</f>
        <v>0</v>
      </c>
    </row>
    <row r="51" spans="1:55" s="12" customFormat="1" ht="30.2" customHeight="1">
      <c r="B51" s="331"/>
      <c r="C51" s="201"/>
      <c r="D51" s="201"/>
      <c r="E51" s="201"/>
      <c r="F51" s="332"/>
      <c r="G51" s="322" t="s">
        <v>212</v>
      </c>
      <c r="H51" s="323"/>
      <c r="I51" s="323"/>
      <c r="J51" s="324"/>
      <c r="K51" s="324"/>
      <c r="L51" s="324"/>
      <c r="M51" s="324"/>
      <c r="N51" s="325"/>
      <c r="O51" s="322" t="s">
        <v>212</v>
      </c>
      <c r="P51" s="323"/>
      <c r="Q51" s="323"/>
      <c r="R51" s="324"/>
      <c r="S51" s="324"/>
      <c r="T51" s="324"/>
      <c r="U51" s="324"/>
      <c r="V51" s="325"/>
      <c r="W51" s="322" t="s">
        <v>212</v>
      </c>
      <c r="X51" s="323"/>
      <c r="Y51" s="323"/>
      <c r="Z51" s="324"/>
      <c r="AA51" s="324"/>
      <c r="AB51" s="324"/>
      <c r="AC51" s="324"/>
      <c r="AD51" s="325"/>
      <c r="AE51" s="326">
        <f>SUM(J51,R51,Z51)</f>
        <v>0</v>
      </c>
      <c r="AF51" s="326"/>
      <c r="AG51" s="326"/>
      <c r="AH51" s="326"/>
      <c r="AI51" s="326"/>
      <c r="AJ51" s="327"/>
      <c r="AK51" s="116"/>
      <c r="AL51" s="116"/>
      <c r="AM51" s="116"/>
    </row>
    <row r="52" spans="1:55" s="12" customFormat="1" ht="30.2" customHeight="1" thickBot="1">
      <c r="B52" s="333"/>
      <c r="C52" s="334"/>
      <c r="D52" s="334"/>
      <c r="E52" s="334"/>
      <c r="F52" s="335"/>
      <c r="G52" s="342" t="s">
        <v>213</v>
      </c>
      <c r="H52" s="343"/>
      <c r="I52" s="343"/>
      <c r="J52" s="343"/>
      <c r="K52" s="343"/>
      <c r="L52" s="343"/>
      <c r="M52" s="343"/>
      <c r="N52" s="343"/>
      <c r="O52" s="344"/>
      <c r="P52" s="344"/>
      <c r="Q52" s="344"/>
      <c r="R52" s="344"/>
      <c r="S52" s="344"/>
      <c r="T52" s="344"/>
      <c r="U52" s="344"/>
      <c r="V52" s="344"/>
      <c r="W52" s="344"/>
      <c r="X52" s="344"/>
      <c r="Y52" s="344"/>
      <c r="Z52" s="344"/>
      <c r="AA52" s="344"/>
      <c r="AB52" s="344"/>
      <c r="AC52" s="344"/>
      <c r="AD52" s="344"/>
      <c r="AE52" s="344"/>
      <c r="AF52" s="344"/>
      <c r="AG52" s="344"/>
      <c r="AH52" s="344"/>
      <c r="AI52" s="344"/>
      <c r="AJ52" s="345"/>
      <c r="AK52" s="116"/>
      <c r="AL52" s="116"/>
      <c r="AM52" s="116"/>
      <c r="AY52" s="12" t="b">
        <f>IF(A49="×",TRUE,IF(O52="",FALSE,TRUE))</f>
        <v>1</v>
      </c>
      <c r="BC52" s="12">
        <f>COUNTIF(AY52:BB52,FALSE)</f>
        <v>0</v>
      </c>
    </row>
    <row r="53" spans="1:55" s="12" customFormat="1" ht="15" customHeight="1">
      <c r="B53" s="304" t="s">
        <v>266</v>
      </c>
      <c r="C53" s="305"/>
      <c r="D53" s="305"/>
      <c r="E53" s="305"/>
      <c r="F53" s="306"/>
      <c r="G53" s="307" t="s">
        <v>214</v>
      </c>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9"/>
    </row>
    <row r="54" spans="1:55" s="12" customFormat="1" ht="39.200000000000003" customHeight="1">
      <c r="B54" s="304"/>
      <c r="C54" s="305"/>
      <c r="D54" s="305"/>
      <c r="E54" s="305"/>
      <c r="F54" s="306"/>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2"/>
      <c r="AY54" s="12" t="b">
        <f>IF($A$43=FALSE,TRUE,IF(G54&lt;&gt;"",TRUE,FALSE))</f>
        <v>0</v>
      </c>
      <c r="BC54" s="12">
        <f>COUNTIF(AY54:BB54,FALSE)</f>
        <v>1</v>
      </c>
    </row>
    <row r="55" spans="1:55" s="12" customFormat="1" ht="54.75" customHeight="1">
      <c r="B55" s="313" t="s">
        <v>215</v>
      </c>
      <c r="C55" s="314"/>
      <c r="D55" s="314"/>
      <c r="E55" s="314"/>
      <c r="F55" s="315"/>
      <c r="G55" s="316"/>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8"/>
      <c r="AY55" s="12" t="b">
        <f>IF($A$43=FALSE,TRUE,IF(G55&lt;&gt;"",TRUE,FALSE))</f>
        <v>0</v>
      </c>
      <c r="BC55" s="12">
        <f>COUNTIF(AY55:BB55,FALSE)</f>
        <v>1</v>
      </c>
    </row>
    <row r="56" spans="1:55" s="12" customFormat="1" ht="64.5" customHeight="1" thickBot="1">
      <c r="B56" s="285" t="s">
        <v>216</v>
      </c>
      <c r="C56" s="286"/>
      <c r="D56" s="286"/>
      <c r="E56" s="286"/>
      <c r="F56" s="287"/>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90"/>
      <c r="AY56" s="12" t="b">
        <f>IF($A$43=FALSE,TRUE,IF(G56&lt;&gt;"",TRUE,FALSE))</f>
        <v>0</v>
      </c>
      <c r="BC56" s="12">
        <f>COUNTIF(AY56:BB56,FALSE)</f>
        <v>1</v>
      </c>
    </row>
    <row r="57" spans="1:55" s="30" customFormat="1" ht="12.2" customHeight="1" thickBot="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row>
    <row r="58" spans="1:55" s="12" customFormat="1" ht="22.7" customHeight="1" thickBot="1">
      <c r="A58" s="12" t="b">
        <v>1</v>
      </c>
      <c r="B58" s="374" t="s">
        <v>220</v>
      </c>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6"/>
      <c r="AK58" s="358"/>
      <c r="AL58" s="359"/>
      <c r="AM58" s="359"/>
      <c r="AN58" s="359"/>
      <c r="AO58" s="359"/>
      <c r="AP58" s="359"/>
      <c r="AQ58" s="359"/>
      <c r="AR58" s="359"/>
    </row>
    <row r="59" spans="1:55" s="12" customFormat="1" ht="24" customHeight="1">
      <c r="B59" s="364" t="s">
        <v>196</v>
      </c>
      <c r="C59" s="365"/>
      <c r="D59" s="365"/>
      <c r="E59" s="365"/>
      <c r="F59" s="366"/>
      <c r="G59" s="367"/>
      <c r="H59" s="368"/>
      <c r="I59" s="368"/>
      <c r="J59" s="368"/>
      <c r="K59" s="368"/>
      <c r="L59" s="368"/>
      <c r="M59" s="368"/>
      <c r="N59" s="368"/>
      <c r="O59" s="368"/>
      <c r="P59" s="368"/>
      <c r="Q59" s="368"/>
      <c r="R59" s="368"/>
      <c r="S59" s="369"/>
      <c r="T59" s="308" t="s">
        <v>197</v>
      </c>
      <c r="U59" s="308"/>
      <c r="V59" s="308"/>
      <c r="W59" s="308"/>
      <c r="X59" s="308"/>
      <c r="Y59" s="308"/>
      <c r="Z59" s="370"/>
      <c r="AA59" s="371"/>
      <c r="AB59" s="371"/>
      <c r="AC59" s="371"/>
      <c r="AD59" s="371"/>
      <c r="AE59" s="118" t="s">
        <v>198</v>
      </c>
      <c r="AF59" s="372"/>
      <c r="AG59" s="372"/>
      <c r="AH59" s="372"/>
      <c r="AI59" s="372"/>
      <c r="AJ59" s="373"/>
      <c r="AK59" s="358"/>
      <c r="AL59" s="359"/>
      <c r="AM59" s="359"/>
      <c r="AN59" s="359"/>
      <c r="AO59" s="359"/>
      <c r="AP59" s="359"/>
      <c r="AQ59" s="359"/>
      <c r="AR59" s="359"/>
      <c r="AY59" s="12" t="b">
        <f>IF($A$58=FALSE,TRUE,IF(G59&lt;&gt;"",TRUE,FALSE))</f>
        <v>0</v>
      </c>
      <c r="AZ59" s="12" t="b">
        <f>IF($A$58=FALSE,TRUE,IF(Z59&lt;&gt;"",TRUE,FALSE))</f>
        <v>0</v>
      </c>
      <c r="BA59" s="12" t="b">
        <f>IF($A$58=FALSE,TRUE,IF(AF59&lt;&gt;"",TRUE,FALSE))</f>
        <v>0</v>
      </c>
      <c r="BC59" s="12">
        <f>COUNTIF(AY59:BB59,FALSE)</f>
        <v>3</v>
      </c>
    </row>
    <row r="60" spans="1:55" s="12" customFormat="1" ht="28.15" customHeight="1">
      <c r="B60" s="348" t="s">
        <v>200</v>
      </c>
      <c r="C60" s="349"/>
      <c r="D60" s="349"/>
      <c r="E60" s="349"/>
      <c r="F60" s="350"/>
      <c r="G60" s="351"/>
      <c r="H60" s="352"/>
      <c r="I60" s="352"/>
      <c r="J60" s="352"/>
      <c r="K60" s="352"/>
      <c r="L60" s="352"/>
      <c r="M60" s="352"/>
      <c r="N60" s="352"/>
      <c r="O60" s="352"/>
      <c r="P60" s="352"/>
      <c r="Q60" s="352"/>
      <c r="R60" s="352"/>
      <c r="S60" s="353"/>
      <c r="T60" s="354" t="s">
        <v>201</v>
      </c>
      <c r="U60" s="355"/>
      <c r="V60" s="355"/>
      <c r="W60" s="355"/>
      <c r="X60" s="355"/>
      <c r="Y60" s="355"/>
      <c r="Z60" s="356">
        <f>AE66</f>
        <v>0</v>
      </c>
      <c r="AA60" s="357"/>
      <c r="AB60" s="357"/>
      <c r="AC60" s="357"/>
      <c r="AD60" s="357"/>
      <c r="AE60" s="357"/>
      <c r="AF60" s="357"/>
      <c r="AG60" s="357"/>
      <c r="AH60" s="357"/>
      <c r="AI60" s="357"/>
      <c r="AJ60" s="119" t="s">
        <v>32</v>
      </c>
      <c r="AK60" s="358"/>
      <c r="AL60" s="359"/>
      <c r="AM60" s="359"/>
      <c r="AN60" s="359"/>
      <c r="AO60" s="359"/>
      <c r="AP60" s="359"/>
      <c r="AQ60" s="359"/>
      <c r="AR60" s="359"/>
      <c r="AY60" s="12" t="b">
        <f>IF($A$58=FALSE,TRUE,IF(G60&lt;&gt;"",TRUE,FALSE))</f>
        <v>0</v>
      </c>
      <c r="BC60" s="12">
        <f>COUNTIF(AY60:BB60,FALSE)</f>
        <v>1</v>
      </c>
    </row>
    <row r="61" spans="1:55" s="12" customFormat="1" ht="35.1" customHeight="1" thickBot="1">
      <c r="B61" s="333" t="s">
        <v>202</v>
      </c>
      <c r="C61" s="334"/>
      <c r="D61" s="334"/>
      <c r="E61" s="334"/>
      <c r="F61" s="335"/>
      <c r="G61" s="360"/>
      <c r="H61" s="361"/>
      <c r="I61" s="361"/>
      <c r="J61" s="361"/>
      <c r="K61" s="361"/>
      <c r="L61" s="361"/>
      <c r="M61" s="361"/>
      <c r="N61" s="361"/>
      <c r="O61" s="361"/>
      <c r="P61" s="361"/>
      <c r="Q61" s="361"/>
      <c r="R61" s="361"/>
      <c r="S61" s="361"/>
      <c r="T61" s="362" t="s">
        <v>203</v>
      </c>
      <c r="U61" s="286"/>
      <c r="V61" s="286"/>
      <c r="W61" s="286"/>
      <c r="X61" s="286"/>
      <c r="Y61" s="287"/>
      <c r="Z61" s="360"/>
      <c r="AA61" s="361"/>
      <c r="AB61" s="361"/>
      <c r="AC61" s="361"/>
      <c r="AD61" s="361"/>
      <c r="AE61" s="361"/>
      <c r="AF61" s="361"/>
      <c r="AG61" s="361"/>
      <c r="AH61" s="361"/>
      <c r="AI61" s="361"/>
      <c r="AJ61" s="363"/>
      <c r="AY61" s="12" t="b">
        <f>IF($A$58=FALSE,TRUE,IF(G61="",FALSE,IF(OR($G$61="総合的な学習の時間",$G$61="学校行事"),TRUE,"詳細入力")))</f>
        <v>0</v>
      </c>
      <c r="AZ61" s="12" t="b">
        <f>IF(AY61="詳細入力",IF(Z61&lt;&gt;"",TRUE,FALSE),IF(AY61=TRUE,TRUE,FALSE))</f>
        <v>0</v>
      </c>
      <c r="BC61" s="12">
        <f>COUNTIF(AY61:BB61,FALSE)</f>
        <v>2</v>
      </c>
    </row>
    <row r="62" spans="1:55" s="12" customFormat="1" ht="22.7" customHeight="1">
      <c r="B62" s="328" t="s">
        <v>204</v>
      </c>
      <c r="C62" s="329"/>
      <c r="D62" s="329"/>
      <c r="E62" s="329"/>
      <c r="F62" s="330"/>
      <c r="G62" s="336" t="s">
        <v>205</v>
      </c>
      <c r="H62" s="337"/>
      <c r="I62" s="337"/>
      <c r="J62" s="337"/>
      <c r="K62" s="337"/>
      <c r="L62" s="337"/>
      <c r="M62" s="337"/>
      <c r="N62" s="338"/>
      <c r="O62" s="339" t="s">
        <v>206</v>
      </c>
      <c r="P62" s="340"/>
      <c r="Q62" s="340"/>
      <c r="R62" s="340"/>
      <c r="S62" s="340"/>
      <c r="T62" s="340"/>
      <c r="U62" s="340"/>
      <c r="V62" s="341"/>
      <c r="W62" s="339" t="s">
        <v>207</v>
      </c>
      <c r="X62" s="340"/>
      <c r="Y62" s="340"/>
      <c r="Z62" s="340"/>
      <c r="AA62" s="340"/>
      <c r="AB62" s="340"/>
      <c r="AC62" s="340"/>
      <c r="AD62" s="341"/>
      <c r="AE62" s="346" t="s">
        <v>208</v>
      </c>
      <c r="AF62" s="329"/>
      <c r="AG62" s="329"/>
      <c r="AH62" s="329"/>
      <c r="AI62" s="329"/>
      <c r="AJ62" s="347"/>
      <c r="AY62" s="146" t="s">
        <v>253</v>
      </c>
      <c r="AZ62" s="146" t="s">
        <v>254</v>
      </c>
      <c r="BA62" s="146"/>
      <c r="BB62" s="12" t="s">
        <v>255</v>
      </c>
    </row>
    <row r="63" spans="1:55" s="12" customFormat="1" ht="30.2" customHeight="1">
      <c r="B63" s="331"/>
      <c r="C63" s="201"/>
      <c r="D63" s="201"/>
      <c r="E63" s="201"/>
      <c r="F63" s="332"/>
      <c r="G63" s="203" t="s">
        <v>209</v>
      </c>
      <c r="H63" s="204"/>
      <c r="I63" s="204"/>
      <c r="J63" s="205"/>
      <c r="K63" s="205"/>
      <c r="L63" s="205"/>
      <c r="M63" s="205"/>
      <c r="N63" s="206"/>
      <c r="O63" s="203" t="s">
        <v>209</v>
      </c>
      <c r="P63" s="204"/>
      <c r="Q63" s="204"/>
      <c r="R63" s="205"/>
      <c r="S63" s="205"/>
      <c r="T63" s="205"/>
      <c r="U63" s="205"/>
      <c r="V63" s="206"/>
      <c r="W63" s="203" t="s">
        <v>209</v>
      </c>
      <c r="X63" s="204"/>
      <c r="Y63" s="204"/>
      <c r="Z63" s="205"/>
      <c r="AA63" s="205"/>
      <c r="AB63" s="205"/>
      <c r="AC63" s="205"/>
      <c r="AD63" s="206"/>
      <c r="AE63" s="207">
        <f>SUM(J63,R63,Z63)</f>
        <v>0</v>
      </c>
      <c r="AF63" s="207"/>
      <c r="AG63" s="207"/>
      <c r="AH63" s="207"/>
      <c r="AI63" s="207"/>
      <c r="AJ63" s="208"/>
      <c r="AK63" s="116"/>
      <c r="AL63" s="116"/>
      <c r="AY63" s="12" t="b">
        <f>IF($A$58=FALSE,TRUE,IF(J63&lt;&gt;"",TRUE,FALSE))</f>
        <v>0</v>
      </c>
      <c r="AZ63" s="12" t="b">
        <f>IF($A$58=FALSE,TRUE,IF(J64="",FALSE,IF(J64="全学年",TRUE,"詳細入力")))</f>
        <v>0</v>
      </c>
      <c r="BA63" s="12" t="b">
        <f>IF(AZ63="詳細入力",IF(J65&lt;&gt;"",TRUE,FALSE),IF(AZ63=TRUE,TRUE,FALSE))</f>
        <v>0</v>
      </c>
      <c r="BB63" s="12" t="b">
        <f>IF($A$58=FALSE,TRUE,IF(J66&lt;&gt;"",TRUE,FALSE))</f>
        <v>0</v>
      </c>
      <c r="BC63" s="12">
        <f>COUNTIF(AY63:BB63,FALSE)</f>
        <v>4</v>
      </c>
    </row>
    <row r="64" spans="1:55" s="12" customFormat="1" ht="30.2" customHeight="1">
      <c r="A64" s="146" t="str">
        <f>IF(R63&lt;&gt;"","〇","×")</f>
        <v>×</v>
      </c>
      <c r="B64" s="331"/>
      <c r="C64" s="201"/>
      <c r="D64" s="201"/>
      <c r="E64" s="201"/>
      <c r="F64" s="332"/>
      <c r="G64" s="212" t="s">
        <v>236</v>
      </c>
      <c r="H64" s="213"/>
      <c r="I64" s="213"/>
      <c r="J64" s="214"/>
      <c r="K64" s="214"/>
      <c r="L64" s="214"/>
      <c r="M64" s="214"/>
      <c r="N64" s="215"/>
      <c r="O64" s="212" t="s">
        <v>236</v>
      </c>
      <c r="P64" s="213"/>
      <c r="Q64" s="213"/>
      <c r="R64" s="214"/>
      <c r="S64" s="214"/>
      <c r="T64" s="214"/>
      <c r="U64" s="214"/>
      <c r="V64" s="215"/>
      <c r="W64" s="212" t="s">
        <v>236</v>
      </c>
      <c r="X64" s="213"/>
      <c r="Y64" s="213"/>
      <c r="Z64" s="214"/>
      <c r="AA64" s="214"/>
      <c r="AB64" s="214"/>
      <c r="AC64" s="214"/>
      <c r="AD64" s="215"/>
      <c r="AE64" s="319" t="s">
        <v>221</v>
      </c>
      <c r="AF64" s="320"/>
      <c r="AG64" s="320"/>
      <c r="AH64" s="320"/>
      <c r="AI64" s="320"/>
      <c r="AJ64" s="321"/>
      <c r="AK64" s="116"/>
      <c r="AL64" s="116"/>
      <c r="AY64" s="12" t="b">
        <f>IF(A64="×",TRUE,IF(R63&lt;&gt;"",TRUE,FALSE))</f>
        <v>1</v>
      </c>
      <c r="AZ64" s="12" t="b">
        <f>IF(A64="×",TRUE,IF(R64="",FALSE,IF(R64="全学年",TRUE,"詳細入力")))</f>
        <v>1</v>
      </c>
      <c r="BA64" s="12" t="b">
        <f>IF(A64="×",TRUE,IF(AZ64="詳細入力",IF(R65&lt;&gt;"",TRUE,FALSE),IF(AZ64=TRUE,TRUE,FALSE)))</f>
        <v>1</v>
      </c>
      <c r="BB64" s="12" t="b">
        <f>IF(A64="×",TRUE,IF(R66&lt;&gt;"",TRUE,FALSE))</f>
        <v>1</v>
      </c>
      <c r="BC64" s="12">
        <f>COUNTIF(AY64:BB64,FALSE)</f>
        <v>0</v>
      </c>
    </row>
    <row r="65" spans="1:55" s="12" customFormat="1" ht="48.75" customHeight="1">
      <c r="A65" s="146" t="str">
        <f>IF(Z63&lt;&gt;"","〇","×")</f>
        <v>×</v>
      </c>
      <c r="B65" s="331"/>
      <c r="C65" s="201"/>
      <c r="D65" s="201"/>
      <c r="E65" s="201"/>
      <c r="F65" s="332"/>
      <c r="G65" s="212" t="s">
        <v>237</v>
      </c>
      <c r="H65" s="213"/>
      <c r="I65" s="213"/>
      <c r="J65" s="214"/>
      <c r="K65" s="214"/>
      <c r="L65" s="214"/>
      <c r="M65" s="214"/>
      <c r="N65" s="215"/>
      <c r="O65" s="212" t="s">
        <v>237</v>
      </c>
      <c r="P65" s="213"/>
      <c r="Q65" s="213"/>
      <c r="R65" s="214"/>
      <c r="S65" s="214"/>
      <c r="T65" s="214"/>
      <c r="U65" s="214"/>
      <c r="V65" s="215"/>
      <c r="W65" s="212" t="s">
        <v>237</v>
      </c>
      <c r="X65" s="213"/>
      <c r="Y65" s="213"/>
      <c r="Z65" s="214"/>
      <c r="AA65" s="214"/>
      <c r="AB65" s="214"/>
      <c r="AC65" s="214"/>
      <c r="AD65" s="215"/>
      <c r="AE65" s="319" t="s">
        <v>219</v>
      </c>
      <c r="AF65" s="320"/>
      <c r="AG65" s="320"/>
      <c r="AH65" s="320"/>
      <c r="AI65" s="320"/>
      <c r="AJ65" s="321"/>
      <c r="AK65" s="116"/>
      <c r="AL65" s="116"/>
      <c r="AY65" s="12" t="b">
        <f>IF(A65="×",TRUE,IF(Z63&lt;&gt;"",TRUE,FALSE))</f>
        <v>1</v>
      </c>
      <c r="AZ65" s="12" t="b">
        <f>IF(A65="×",TRUE,IF(Z64="",FALSE,IF(Z64="全学年",TRUE,"詳細入力")))</f>
        <v>1</v>
      </c>
      <c r="BA65" s="12" t="b">
        <f>IF(A65="×",TRUE,IF(AZ65="詳細入力",IF(Z65&lt;&gt;"",TRUE,FALSE),IF(AZ65=TRUE,TRUE,FALSE)))</f>
        <v>1</v>
      </c>
      <c r="BB65" s="12" t="b">
        <f>IF(A65="×",TRUE,IF(Z66&lt;&gt;"",TRUE,FALSE))</f>
        <v>1</v>
      </c>
      <c r="BC65" s="12">
        <f>COUNTIF(AY65:BB65,FALSE)</f>
        <v>0</v>
      </c>
    </row>
    <row r="66" spans="1:55" s="12" customFormat="1" ht="30.2" customHeight="1">
      <c r="B66" s="331"/>
      <c r="C66" s="201"/>
      <c r="D66" s="201"/>
      <c r="E66" s="201"/>
      <c r="F66" s="332"/>
      <c r="G66" s="322" t="s">
        <v>212</v>
      </c>
      <c r="H66" s="323"/>
      <c r="I66" s="323"/>
      <c r="J66" s="324"/>
      <c r="K66" s="324"/>
      <c r="L66" s="324"/>
      <c r="M66" s="324"/>
      <c r="N66" s="325"/>
      <c r="O66" s="322" t="s">
        <v>212</v>
      </c>
      <c r="P66" s="323"/>
      <c r="Q66" s="323"/>
      <c r="R66" s="324"/>
      <c r="S66" s="324"/>
      <c r="T66" s="324"/>
      <c r="U66" s="324"/>
      <c r="V66" s="325"/>
      <c r="W66" s="322" t="s">
        <v>212</v>
      </c>
      <c r="X66" s="323"/>
      <c r="Y66" s="323"/>
      <c r="Z66" s="324"/>
      <c r="AA66" s="324"/>
      <c r="AB66" s="324"/>
      <c r="AC66" s="324"/>
      <c r="AD66" s="325"/>
      <c r="AE66" s="326">
        <f>SUM(J66,R66,Z66)</f>
        <v>0</v>
      </c>
      <c r="AF66" s="326"/>
      <c r="AG66" s="326"/>
      <c r="AH66" s="326"/>
      <c r="AI66" s="326"/>
      <c r="AJ66" s="327"/>
      <c r="AK66" s="116"/>
      <c r="AL66" s="116"/>
      <c r="AM66" s="116"/>
    </row>
    <row r="67" spans="1:55" s="12" customFormat="1" ht="30.2" customHeight="1" thickBot="1">
      <c r="B67" s="333"/>
      <c r="C67" s="334"/>
      <c r="D67" s="334"/>
      <c r="E67" s="334"/>
      <c r="F67" s="335"/>
      <c r="G67" s="342" t="s">
        <v>213</v>
      </c>
      <c r="H67" s="343"/>
      <c r="I67" s="343"/>
      <c r="J67" s="343"/>
      <c r="K67" s="343"/>
      <c r="L67" s="343"/>
      <c r="M67" s="343"/>
      <c r="N67" s="343"/>
      <c r="O67" s="344"/>
      <c r="P67" s="344"/>
      <c r="Q67" s="344"/>
      <c r="R67" s="344"/>
      <c r="S67" s="344"/>
      <c r="T67" s="344"/>
      <c r="U67" s="344"/>
      <c r="V67" s="344"/>
      <c r="W67" s="344"/>
      <c r="X67" s="344"/>
      <c r="Y67" s="344"/>
      <c r="Z67" s="344"/>
      <c r="AA67" s="344"/>
      <c r="AB67" s="344"/>
      <c r="AC67" s="344"/>
      <c r="AD67" s="344"/>
      <c r="AE67" s="344"/>
      <c r="AF67" s="344"/>
      <c r="AG67" s="344"/>
      <c r="AH67" s="344"/>
      <c r="AI67" s="344"/>
      <c r="AJ67" s="345"/>
      <c r="AK67" s="116"/>
      <c r="AL67" s="116"/>
      <c r="AM67" s="116"/>
      <c r="AY67" s="12" t="b">
        <f>IF(A64="×",TRUE,IF(O67="",FALSE,TRUE))</f>
        <v>1</v>
      </c>
      <c r="BC67" s="12">
        <f>COUNTIF(AY67:BB67,FALSE)</f>
        <v>0</v>
      </c>
    </row>
    <row r="68" spans="1:55" s="12" customFormat="1" ht="15" customHeight="1">
      <c r="B68" s="304" t="s">
        <v>266</v>
      </c>
      <c r="C68" s="305"/>
      <c r="D68" s="305"/>
      <c r="E68" s="305"/>
      <c r="F68" s="306"/>
      <c r="G68" s="307" t="s">
        <v>214</v>
      </c>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9"/>
    </row>
    <row r="69" spans="1:55" s="12" customFormat="1" ht="39.75" customHeight="1">
      <c r="B69" s="304"/>
      <c r="C69" s="305"/>
      <c r="D69" s="305"/>
      <c r="E69" s="305"/>
      <c r="F69" s="306"/>
      <c r="G69" s="310"/>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2"/>
      <c r="AY69" s="12" t="b">
        <f>IF($A$58=FALSE,TRUE,IF(G69&lt;&gt;"",TRUE,FALSE))</f>
        <v>0</v>
      </c>
      <c r="BC69" s="12">
        <f>COUNTIF(AY69:BB69,FALSE)</f>
        <v>1</v>
      </c>
    </row>
    <row r="70" spans="1:55" s="12" customFormat="1" ht="54.75" customHeight="1">
      <c r="B70" s="313" t="s">
        <v>215</v>
      </c>
      <c r="C70" s="314"/>
      <c r="D70" s="314"/>
      <c r="E70" s="314"/>
      <c r="F70" s="315"/>
      <c r="G70" s="316"/>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8"/>
      <c r="AY70" s="12" t="b">
        <f>IF($A$58=FALSE,TRUE,IF(G70&lt;&gt;"",TRUE,FALSE))</f>
        <v>0</v>
      </c>
      <c r="BC70" s="12">
        <f>COUNTIF(AY70:BB70,FALSE)</f>
        <v>1</v>
      </c>
    </row>
    <row r="71" spans="1:55" s="12" customFormat="1" ht="64.5" customHeight="1" thickBot="1">
      <c r="B71" s="285" t="s">
        <v>216</v>
      </c>
      <c r="C71" s="286"/>
      <c r="D71" s="286"/>
      <c r="E71" s="286"/>
      <c r="F71" s="287"/>
      <c r="G71" s="288"/>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90"/>
      <c r="AY71" s="12" t="b">
        <f>IF($A$58=FALSE,TRUE,IF(G71&lt;&gt;"",TRUE,FALSE))</f>
        <v>0</v>
      </c>
      <c r="BC71" s="12">
        <f>COUNTIF(AY71:BB71,FALSE)</f>
        <v>1</v>
      </c>
    </row>
    <row r="72" spans="1:55" s="12" customFormat="1" ht="24.95" customHeight="1">
      <c r="AG72" s="171" t="s">
        <v>107</v>
      </c>
      <c r="AH72" s="303" t="s">
        <v>240</v>
      </c>
      <c r="AI72" s="303"/>
      <c r="AJ72" s="303"/>
    </row>
    <row r="73" spans="1:55" s="12" customFormat="1" ht="24.95" customHeight="1" thickBot="1">
      <c r="B73" s="142" t="s">
        <v>246</v>
      </c>
      <c r="AG73" s="8"/>
      <c r="AH73" s="133"/>
      <c r="AI73" s="133"/>
      <c r="AJ73" s="133"/>
    </row>
    <row r="74" spans="1:55" s="12" customFormat="1" ht="26.45" customHeight="1">
      <c r="B74" s="291" t="s">
        <v>222</v>
      </c>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3"/>
    </row>
    <row r="75" spans="1:55" s="16" customFormat="1" ht="7.5" customHeight="1">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5"/>
    </row>
    <row r="76" spans="1:55" s="12" customFormat="1" ht="19.5" customHeight="1">
      <c r="B76" s="150"/>
      <c r="C76" s="151">
        <v>1</v>
      </c>
      <c r="D76" s="17" t="s">
        <v>18</v>
      </c>
      <c r="E76" s="120"/>
      <c r="F76" s="17" t="s">
        <v>19</v>
      </c>
      <c r="G76" s="18" t="s">
        <v>20</v>
      </c>
      <c r="H76" s="19"/>
      <c r="I76" s="19"/>
      <c r="J76" s="19"/>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1"/>
      <c r="AY76" s="12" t="b">
        <f>IF(E76&lt;&gt;"",TRUE,FALSE)</f>
        <v>0</v>
      </c>
      <c r="BC76" s="12">
        <f>COUNTIF(AY76:BB76,FALSE)</f>
        <v>1</v>
      </c>
    </row>
    <row r="77" spans="1:55" s="12" customFormat="1" ht="19.5" customHeight="1">
      <c r="B77" s="152"/>
      <c r="C77" s="153">
        <v>2</v>
      </c>
      <c r="D77" s="153" t="s">
        <v>223</v>
      </c>
      <c r="E77" s="120"/>
      <c r="F77" s="153" t="s">
        <v>224</v>
      </c>
      <c r="G77" s="154" t="s">
        <v>21</v>
      </c>
      <c r="H77" s="155"/>
      <c r="I77" s="155"/>
      <c r="J77" s="155"/>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7"/>
      <c r="AY77" s="12" t="b">
        <f t="shared" ref="AY77:AY81" si="0">IF(E77&lt;&gt;"",TRUE,FALSE)</f>
        <v>0</v>
      </c>
      <c r="BC77" s="12">
        <f t="shared" ref="BC77:BC81" si="1">COUNTIF(AY77:BB77,FALSE)</f>
        <v>1</v>
      </c>
    </row>
    <row r="78" spans="1:55" s="12" customFormat="1" ht="19.5" customHeight="1">
      <c r="B78" s="152"/>
      <c r="C78" s="153">
        <v>3</v>
      </c>
      <c r="D78" s="153" t="s">
        <v>18</v>
      </c>
      <c r="E78" s="120"/>
      <c r="F78" s="153" t="s">
        <v>224</v>
      </c>
      <c r="G78" s="154" t="s">
        <v>22</v>
      </c>
      <c r="H78" s="155"/>
      <c r="I78" s="155"/>
      <c r="J78" s="155"/>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7"/>
      <c r="AY78" s="12" t="b">
        <f t="shared" si="0"/>
        <v>0</v>
      </c>
      <c r="BC78" s="12">
        <f t="shared" si="1"/>
        <v>1</v>
      </c>
    </row>
    <row r="79" spans="1:55" s="12" customFormat="1" ht="19.5" customHeight="1">
      <c r="B79" s="152"/>
      <c r="C79" s="153">
        <v>4</v>
      </c>
      <c r="D79" s="153" t="s">
        <v>18</v>
      </c>
      <c r="E79" s="120"/>
      <c r="F79" s="153" t="s">
        <v>19</v>
      </c>
      <c r="G79" s="154" t="s">
        <v>23</v>
      </c>
      <c r="H79" s="155"/>
      <c r="I79" s="155"/>
      <c r="J79" s="155"/>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7"/>
      <c r="AY79" s="12" t="b">
        <f t="shared" si="0"/>
        <v>0</v>
      </c>
      <c r="BC79" s="12">
        <f t="shared" si="1"/>
        <v>1</v>
      </c>
    </row>
    <row r="80" spans="1:55" s="12" customFormat="1" ht="19.5" customHeight="1">
      <c r="B80" s="152"/>
      <c r="C80" s="153">
        <v>5</v>
      </c>
      <c r="D80" s="153" t="s">
        <v>223</v>
      </c>
      <c r="E80" s="120"/>
      <c r="F80" s="153" t="s">
        <v>19</v>
      </c>
      <c r="G80" s="154" t="s">
        <v>24</v>
      </c>
      <c r="H80" s="155"/>
      <c r="I80" s="155"/>
      <c r="J80" s="155"/>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7"/>
      <c r="AY80" s="12" t="b">
        <f t="shared" si="0"/>
        <v>0</v>
      </c>
      <c r="BC80" s="12">
        <f t="shared" si="1"/>
        <v>1</v>
      </c>
    </row>
    <row r="81" spans="2:55" s="12" customFormat="1" ht="19.5" customHeight="1">
      <c r="B81" s="152"/>
      <c r="C81" s="153">
        <v>6</v>
      </c>
      <c r="D81" s="153" t="s">
        <v>225</v>
      </c>
      <c r="E81" s="120"/>
      <c r="F81" s="153" t="s">
        <v>224</v>
      </c>
      <c r="G81" s="154" t="s">
        <v>25</v>
      </c>
      <c r="H81" s="155"/>
      <c r="I81" s="155"/>
      <c r="J81" s="155"/>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c r="AY81" s="12" t="b">
        <f t="shared" si="0"/>
        <v>0</v>
      </c>
      <c r="BC81" s="12">
        <f t="shared" si="1"/>
        <v>1</v>
      </c>
    </row>
    <row r="82" spans="2:55" s="12" customFormat="1" ht="19.5" customHeight="1">
      <c r="B82" s="158"/>
      <c r="C82" s="159">
        <v>7</v>
      </c>
      <c r="D82" s="17" t="s">
        <v>223</v>
      </c>
      <c r="E82" s="120"/>
      <c r="F82" s="17" t="s">
        <v>224</v>
      </c>
      <c r="G82" s="18" t="s">
        <v>26</v>
      </c>
      <c r="H82" s="19"/>
      <c r="I82" s="19"/>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1"/>
      <c r="AY82" s="12" t="b">
        <f>IF(E82&lt;&gt;"",TRUE,FALSE)</f>
        <v>0</v>
      </c>
      <c r="BC82" s="12">
        <f>COUNTIF(AY82:BB82,FALSE)</f>
        <v>1</v>
      </c>
    </row>
    <row r="83" spans="2:55" s="12" customFormat="1" ht="7.5" customHeight="1">
      <c r="B83" s="22"/>
      <c r="C83" s="20"/>
      <c r="D83" s="18"/>
      <c r="E83" s="18"/>
      <c r="F83" s="18"/>
      <c r="G83" s="18"/>
      <c r="H83" s="19"/>
      <c r="I83" s="1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row>
    <row r="84" spans="2:55" s="12" customFormat="1" ht="21.2" customHeight="1">
      <c r="B84" s="294" t="s">
        <v>226</v>
      </c>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6"/>
    </row>
    <row r="85" spans="2:55" s="12" customFormat="1" ht="15" customHeight="1">
      <c r="B85" s="297" t="s">
        <v>227</v>
      </c>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9"/>
    </row>
    <row r="86" spans="2:55" s="16" customFormat="1" ht="7.5" customHeight="1">
      <c r="B86" s="1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5"/>
    </row>
    <row r="87" spans="2:55" s="12" customFormat="1" ht="19.5" customHeight="1">
      <c r="B87" s="23"/>
      <c r="C87" s="17">
        <v>1</v>
      </c>
      <c r="D87" s="17" t="s">
        <v>18</v>
      </c>
      <c r="E87" s="34"/>
      <c r="F87" s="17" t="s">
        <v>19</v>
      </c>
      <c r="G87" s="19" t="s">
        <v>27</v>
      </c>
      <c r="H87" s="19"/>
      <c r="I87" s="19"/>
      <c r="J87" s="19"/>
      <c r="K87" s="18"/>
      <c r="L87" s="17">
        <v>2</v>
      </c>
      <c r="M87" s="17" t="s">
        <v>18</v>
      </c>
      <c r="N87" s="34"/>
      <c r="O87" s="17" t="s">
        <v>19</v>
      </c>
      <c r="P87" s="20" t="s">
        <v>28</v>
      </c>
      <c r="Q87" s="24"/>
      <c r="R87" s="25"/>
      <c r="S87" s="143">
        <v>3</v>
      </c>
      <c r="T87" s="17" t="s">
        <v>18</v>
      </c>
      <c r="U87" s="34"/>
      <c r="V87" s="17" t="s">
        <v>19</v>
      </c>
      <c r="W87" s="26" t="s">
        <v>29</v>
      </c>
      <c r="X87" s="143"/>
      <c r="Y87" s="20"/>
      <c r="Z87" s="24"/>
      <c r="AA87" s="27">
        <v>4</v>
      </c>
      <c r="AB87" s="17" t="s">
        <v>18</v>
      </c>
      <c r="AC87" s="34"/>
      <c r="AD87" s="17" t="s">
        <v>19</v>
      </c>
      <c r="AE87" s="28" t="s">
        <v>30</v>
      </c>
      <c r="AF87" s="27"/>
      <c r="AG87" s="24"/>
      <c r="AH87" s="20"/>
      <c r="AI87" s="20"/>
      <c r="AJ87" s="21"/>
      <c r="AY87" s="12" t="b">
        <f>IF(OR(E87&lt;&gt;"",N87&lt;&gt;"",U87&lt;&gt;"",AC87&lt;&gt;""),TRUE,FALSE)</f>
        <v>0</v>
      </c>
      <c r="BC87" s="12">
        <f>COUNTIF(AY87:BB87,FALSE)</f>
        <v>1</v>
      </c>
    </row>
    <row r="88" spans="2:55" s="12" customFormat="1" ht="7.5" customHeight="1">
      <c r="B88" s="29"/>
      <c r="C88" s="17"/>
      <c r="D88" s="17"/>
      <c r="E88" s="17"/>
      <c r="F88" s="17"/>
      <c r="G88" s="1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1"/>
    </row>
    <row r="89" spans="2:55" s="12" customFormat="1" ht="91.5" customHeight="1">
      <c r="B89" s="300"/>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2"/>
      <c r="AY89" s="12" t="b">
        <f>IF(B89&lt;&gt;"",TRUE,FALSE)</f>
        <v>0</v>
      </c>
      <c r="BC89" s="12">
        <f>COUNTIF(AY89:BB89,FALSE)</f>
        <v>1</v>
      </c>
    </row>
    <row r="90" spans="2:55" s="12" customFormat="1" ht="25.5" customHeight="1">
      <c r="B90" s="271" t="s">
        <v>228</v>
      </c>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3"/>
    </row>
    <row r="91" spans="2:55" s="12" customFormat="1" ht="81" customHeight="1">
      <c r="B91" s="274"/>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6"/>
      <c r="AY91" s="12" t="b">
        <f>IF(B91&lt;&gt;"",TRUE,FALSE)</f>
        <v>0</v>
      </c>
      <c r="BC91" s="12">
        <f>COUNTIF(AY91:BB91,FALSE)</f>
        <v>1</v>
      </c>
    </row>
    <row r="92" spans="2:55" s="12" customFormat="1" ht="25.5" customHeight="1">
      <c r="B92" s="271" t="s">
        <v>229</v>
      </c>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3"/>
    </row>
    <row r="93" spans="2:55" s="12" customFormat="1" ht="74.849999999999994" customHeight="1" thickBot="1">
      <c r="B93" s="277"/>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9"/>
    </row>
    <row r="94" spans="2:55" s="12" customFormat="1" ht="27.75" customHeight="1" thickBot="1">
      <c r="B94" s="115"/>
      <c r="C94" s="280" t="s">
        <v>243</v>
      </c>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115"/>
      <c r="AJ94" s="115"/>
    </row>
    <row r="95" spans="2:55" s="90" customFormat="1" ht="19.5" customHeight="1" thickBot="1">
      <c r="B95" s="121"/>
      <c r="C95" s="281" t="s">
        <v>230</v>
      </c>
      <c r="D95" s="282"/>
      <c r="E95" s="282"/>
      <c r="F95" s="282"/>
      <c r="G95" s="282"/>
      <c r="H95" s="282"/>
      <c r="I95" s="282"/>
      <c r="J95" s="282"/>
      <c r="K95" s="282"/>
      <c r="L95" s="282"/>
      <c r="M95" s="282"/>
      <c r="N95" s="282"/>
      <c r="O95" s="282"/>
      <c r="P95" s="282"/>
      <c r="Q95" s="282"/>
      <c r="R95" s="282"/>
      <c r="S95" s="282"/>
      <c r="T95" s="282"/>
      <c r="U95" s="282"/>
      <c r="V95" s="282"/>
      <c r="W95" s="283"/>
      <c r="X95" s="283"/>
      <c r="Y95" s="283"/>
      <c r="Z95" s="283"/>
      <c r="AA95" s="283"/>
      <c r="AB95" s="283"/>
      <c r="AC95" s="283"/>
      <c r="AD95" s="283"/>
      <c r="AE95" s="283"/>
      <c r="AF95" s="283"/>
      <c r="AG95" s="283"/>
      <c r="AH95" s="284"/>
    </row>
    <row r="96" spans="2:55" s="91" customFormat="1" ht="6" customHeight="1">
      <c r="B96" s="122"/>
      <c r="C96" s="123"/>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5"/>
    </row>
    <row r="97" spans="2:34" s="91" customFormat="1" ht="16.5" customHeight="1">
      <c r="B97" s="122"/>
      <c r="C97" s="237" t="s">
        <v>275</v>
      </c>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9"/>
    </row>
    <row r="98" spans="2:34" s="91" customFormat="1" ht="17.45" customHeight="1">
      <c r="B98" s="122"/>
      <c r="C98" s="240" t="s">
        <v>276</v>
      </c>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2"/>
    </row>
    <row r="99" spans="2:34" s="91" customFormat="1" ht="6" customHeight="1">
      <c r="B99" s="122"/>
      <c r="C99" s="123"/>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5"/>
    </row>
    <row r="100" spans="2:34" s="91" customFormat="1" ht="16.5" customHeight="1">
      <c r="B100" s="122"/>
      <c r="C100" s="126"/>
      <c r="D100" s="243" t="s">
        <v>231</v>
      </c>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5"/>
      <c r="AA100" s="92"/>
      <c r="AB100" s="92"/>
      <c r="AC100" s="92"/>
      <c r="AD100" s="92"/>
      <c r="AE100" s="92"/>
      <c r="AF100" s="92"/>
      <c r="AG100" s="92"/>
      <c r="AH100" s="93"/>
    </row>
    <row r="101" spans="2:34" s="91" customFormat="1" ht="16.5" customHeight="1">
      <c r="B101" s="122"/>
      <c r="C101" s="126"/>
      <c r="D101" s="246"/>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8"/>
      <c r="AA101" s="92"/>
      <c r="AB101" s="92"/>
      <c r="AC101" s="92"/>
      <c r="AD101" s="92"/>
      <c r="AE101" s="92"/>
      <c r="AF101" s="92"/>
      <c r="AG101" s="92"/>
      <c r="AH101" s="93"/>
    </row>
    <row r="102" spans="2:34" s="91" customFormat="1" ht="16.5" customHeight="1">
      <c r="B102" s="122"/>
      <c r="C102" s="94"/>
      <c r="D102" s="246"/>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8"/>
      <c r="AA102" s="92"/>
      <c r="AB102" s="92"/>
      <c r="AC102" s="92"/>
      <c r="AD102" s="92"/>
      <c r="AE102" s="92"/>
      <c r="AF102" s="92"/>
      <c r="AG102" s="92"/>
      <c r="AH102" s="93"/>
    </row>
    <row r="103" spans="2:34" s="91" customFormat="1" ht="16.5" customHeight="1">
      <c r="B103" s="122"/>
      <c r="C103" s="94"/>
      <c r="D103" s="246"/>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8"/>
      <c r="AA103" s="92"/>
      <c r="AB103" s="92"/>
      <c r="AC103" s="92"/>
      <c r="AD103" s="92"/>
      <c r="AE103" s="92"/>
      <c r="AF103" s="92"/>
      <c r="AG103" s="92"/>
      <c r="AH103" s="93"/>
    </row>
    <row r="104" spans="2:34" s="91" customFormat="1" ht="16.5" customHeight="1">
      <c r="B104" s="122"/>
      <c r="C104" s="94"/>
      <c r="D104" s="249"/>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1"/>
      <c r="AA104" s="92"/>
      <c r="AB104" s="92"/>
      <c r="AC104" s="92"/>
      <c r="AD104" s="92"/>
      <c r="AE104" s="92"/>
      <c r="AF104" s="92"/>
      <c r="AG104" s="92"/>
      <c r="AH104" s="93"/>
    </row>
    <row r="105" spans="2:34" s="91" customFormat="1" ht="10.5" customHeight="1" thickBot="1">
      <c r="B105" s="122"/>
      <c r="C105" s="95"/>
      <c r="D105" s="96"/>
      <c r="E105" s="96"/>
      <c r="F105" s="96"/>
      <c r="G105" s="96"/>
      <c r="H105" s="96"/>
      <c r="I105" s="96"/>
      <c r="J105" s="96"/>
      <c r="K105" s="96"/>
      <c r="L105" s="96"/>
      <c r="M105" s="96"/>
      <c r="N105" s="96"/>
      <c r="O105" s="96"/>
      <c r="P105" s="96"/>
      <c r="Q105" s="96"/>
      <c r="R105" s="96"/>
      <c r="S105" s="97"/>
      <c r="T105" s="97"/>
      <c r="U105" s="97"/>
      <c r="V105" s="97"/>
      <c r="W105" s="97"/>
      <c r="X105" s="97"/>
      <c r="Y105" s="97"/>
      <c r="Z105" s="97"/>
      <c r="AA105" s="97"/>
      <c r="AB105" s="97"/>
      <c r="AC105" s="97"/>
      <c r="AD105" s="97"/>
      <c r="AE105" s="97"/>
      <c r="AF105" s="97"/>
      <c r="AG105" s="97"/>
      <c r="AH105" s="98"/>
    </row>
    <row r="106" spans="2:34" s="90" customFormat="1" ht="17.45" customHeight="1">
      <c r="B106" s="121"/>
      <c r="C106" s="252" t="s">
        <v>277</v>
      </c>
      <c r="D106" s="253"/>
      <c r="E106" s="253"/>
      <c r="F106" s="253"/>
      <c r="G106" s="253"/>
      <c r="H106" s="253"/>
      <c r="I106" s="253"/>
      <c r="J106" s="253"/>
      <c r="K106" s="253"/>
      <c r="L106" s="253"/>
      <c r="M106" s="253"/>
      <c r="N106" s="253"/>
      <c r="O106" s="253"/>
      <c r="P106" s="253"/>
      <c r="Q106" s="253"/>
      <c r="R106" s="254"/>
      <c r="S106" s="258" t="s">
        <v>292</v>
      </c>
      <c r="T106" s="259"/>
      <c r="U106" s="259"/>
      <c r="V106" s="259"/>
      <c r="W106" s="259"/>
      <c r="X106" s="259"/>
      <c r="Y106" s="259"/>
      <c r="Z106" s="259"/>
      <c r="AA106" s="259"/>
      <c r="AB106" s="259"/>
      <c r="AC106" s="259"/>
      <c r="AD106" s="259"/>
      <c r="AE106" s="259"/>
      <c r="AF106" s="259"/>
      <c r="AG106" s="259"/>
      <c r="AH106" s="260"/>
    </row>
    <row r="107" spans="2:34" s="90" customFormat="1" ht="17.45" customHeight="1">
      <c r="B107" s="121"/>
      <c r="C107" s="252"/>
      <c r="D107" s="253"/>
      <c r="E107" s="253"/>
      <c r="F107" s="253"/>
      <c r="G107" s="253"/>
      <c r="H107" s="253"/>
      <c r="I107" s="253"/>
      <c r="J107" s="253"/>
      <c r="K107" s="253"/>
      <c r="L107" s="253"/>
      <c r="M107" s="253"/>
      <c r="N107" s="253"/>
      <c r="O107" s="253"/>
      <c r="P107" s="253"/>
      <c r="Q107" s="253"/>
      <c r="R107" s="254"/>
      <c r="S107" s="261" t="s">
        <v>273</v>
      </c>
      <c r="T107" s="262"/>
      <c r="U107" s="262"/>
      <c r="V107" s="262"/>
      <c r="W107" s="262"/>
      <c r="X107" s="262"/>
      <c r="Y107" s="262"/>
      <c r="Z107" s="262"/>
      <c r="AA107" s="262"/>
      <c r="AB107" s="262"/>
      <c r="AC107" s="262"/>
      <c r="AD107" s="262"/>
      <c r="AE107" s="262"/>
      <c r="AF107" s="262"/>
      <c r="AG107" s="262"/>
      <c r="AH107" s="263"/>
    </row>
    <row r="108" spans="2:34" s="90" customFormat="1" ht="17.45" customHeight="1">
      <c r="B108" s="121"/>
      <c r="C108" s="252"/>
      <c r="D108" s="253"/>
      <c r="E108" s="253"/>
      <c r="F108" s="253"/>
      <c r="G108" s="253"/>
      <c r="H108" s="253"/>
      <c r="I108" s="253"/>
      <c r="J108" s="253"/>
      <c r="K108" s="253"/>
      <c r="L108" s="253"/>
      <c r="M108" s="253"/>
      <c r="N108" s="253"/>
      <c r="O108" s="253"/>
      <c r="P108" s="253"/>
      <c r="Q108" s="253"/>
      <c r="R108" s="254"/>
      <c r="S108" s="264"/>
      <c r="T108" s="265"/>
      <c r="U108" s="265"/>
      <c r="V108" s="265"/>
      <c r="W108" s="266"/>
      <c r="X108" s="267" t="s">
        <v>232</v>
      </c>
      <c r="Y108" s="268"/>
      <c r="Z108" s="267" t="s">
        <v>233</v>
      </c>
      <c r="AA108" s="268"/>
      <c r="AB108" s="267" t="s">
        <v>234</v>
      </c>
      <c r="AC108" s="268"/>
      <c r="AD108" s="269" t="s">
        <v>235</v>
      </c>
      <c r="AE108" s="270"/>
      <c r="AF108" s="267" t="s">
        <v>2</v>
      </c>
      <c r="AG108" s="268"/>
      <c r="AH108" s="127"/>
    </row>
    <row r="109" spans="2:34" s="90" customFormat="1" ht="17.45" customHeight="1">
      <c r="B109" s="121"/>
      <c r="C109" s="252"/>
      <c r="D109" s="253"/>
      <c r="E109" s="253"/>
      <c r="F109" s="253"/>
      <c r="G109" s="253"/>
      <c r="H109" s="253"/>
      <c r="I109" s="253"/>
      <c r="J109" s="253"/>
      <c r="K109" s="253"/>
      <c r="L109" s="253"/>
      <c r="M109" s="253"/>
      <c r="N109" s="253"/>
      <c r="O109" s="253"/>
      <c r="P109" s="253"/>
      <c r="Q109" s="253"/>
      <c r="R109" s="254"/>
      <c r="S109" s="209" t="s">
        <v>140</v>
      </c>
      <c r="T109" s="210"/>
      <c r="U109" s="210"/>
      <c r="V109" s="210"/>
      <c r="W109" s="210"/>
      <c r="X109" s="211"/>
      <c r="Y109" s="211"/>
      <c r="Z109" s="211"/>
      <c r="AA109" s="211"/>
      <c r="AB109" s="211"/>
      <c r="AC109" s="211"/>
      <c r="AD109" s="216"/>
      <c r="AE109" s="216"/>
      <c r="AF109" s="220">
        <f>SUM(X109:AE109)</f>
        <v>0</v>
      </c>
      <c r="AG109" s="221"/>
      <c r="AH109" s="128" t="s">
        <v>33</v>
      </c>
    </row>
    <row r="110" spans="2:34" s="90" customFormat="1" ht="17.45" customHeight="1">
      <c r="B110" s="121"/>
      <c r="C110" s="252"/>
      <c r="D110" s="253"/>
      <c r="E110" s="253"/>
      <c r="F110" s="253"/>
      <c r="G110" s="253"/>
      <c r="H110" s="253"/>
      <c r="I110" s="253"/>
      <c r="J110" s="253"/>
      <c r="K110" s="253"/>
      <c r="L110" s="253"/>
      <c r="M110" s="253"/>
      <c r="N110" s="253"/>
      <c r="O110" s="253"/>
      <c r="P110" s="253"/>
      <c r="Q110" s="253"/>
      <c r="R110" s="254"/>
      <c r="S110" s="209" t="s">
        <v>141</v>
      </c>
      <c r="T110" s="210"/>
      <c r="U110" s="210"/>
      <c r="V110" s="210"/>
      <c r="W110" s="210"/>
      <c r="X110" s="211"/>
      <c r="Y110" s="211"/>
      <c r="Z110" s="211"/>
      <c r="AA110" s="211"/>
      <c r="AB110" s="211"/>
      <c r="AC110" s="211"/>
      <c r="AD110" s="216"/>
      <c r="AE110" s="216"/>
      <c r="AF110" s="220">
        <f>SUM(X110:AE110)</f>
        <v>0</v>
      </c>
      <c r="AG110" s="221"/>
      <c r="AH110" s="128" t="s">
        <v>33</v>
      </c>
    </row>
    <row r="111" spans="2:34" s="90" customFormat="1" ht="17.45" customHeight="1">
      <c r="B111" s="121"/>
      <c r="C111" s="252"/>
      <c r="D111" s="253"/>
      <c r="E111" s="253"/>
      <c r="F111" s="253"/>
      <c r="G111" s="253"/>
      <c r="H111" s="253"/>
      <c r="I111" s="253"/>
      <c r="J111" s="253"/>
      <c r="K111" s="253"/>
      <c r="L111" s="253"/>
      <c r="M111" s="253"/>
      <c r="N111" s="253"/>
      <c r="O111" s="253"/>
      <c r="P111" s="253"/>
      <c r="Q111" s="253"/>
      <c r="R111" s="254"/>
      <c r="S111" s="209" t="s">
        <v>142</v>
      </c>
      <c r="T111" s="210"/>
      <c r="U111" s="210"/>
      <c r="V111" s="210"/>
      <c r="W111" s="210"/>
      <c r="X111" s="211"/>
      <c r="Y111" s="211"/>
      <c r="Z111" s="211"/>
      <c r="AA111" s="211"/>
      <c r="AB111" s="211"/>
      <c r="AC111" s="211"/>
      <c r="AD111" s="216"/>
      <c r="AE111" s="216"/>
      <c r="AF111" s="220">
        <f t="shared" ref="AF111:AF118" si="2">SUM(X111:AE111)</f>
        <v>0</v>
      </c>
      <c r="AG111" s="221"/>
      <c r="AH111" s="128" t="s">
        <v>33</v>
      </c>
    </row>
    <row r="112" spans="2:34" s="90" customFormat="1" ht="17.45" customHeight="1">
      <c r="B112" s="121"/>
      <c r="C112" s="252"/>
      <c r="D112" s="253"/>
      <c r="E112" s="253"/>
      <c r="F112" s="253"/>
      <c r="G112" s="253"/>
      <c r="H112" s="253"/>
      <c r="I112" s="253"/>
      <c r="J112" s="253"/>
      <c r="K112" s="253"/>
      <c r="L112" s="253"/>
      <c r="M112" s="253"/>
      <c r="N112" s="253"/>
      <c r="O112" s="253"/>
      <c r="P112" s="253"/>
      <c r="Q112" s="253"/>
      <c r="R112" s="254"/>
      <c r="S112" s="209" t="s">
        <v>143</v>
      </c>
      <c r="T112" s="210"/>
      <c r="U112" s="210"/>
      <c r="V112" s="210"/>
      <c r="W112" s="210"/>
      <c r="X112" s="211"/>
      <c r="Y112" s="211"/>
      <c r="Z112" s="211"/>
      <c r="AA112" s="211"/>
      <c r="AB112" s="211"/>
      <c r="AC112" s="211"/>
      <c r="AD112" s="216"/>
      <c r="AE112" s="216"/>
      <c r="AF112" s="220">
        <f t="shared" si="2"/>
        <v>0</v>
      </c>
      <c r="AG112" s="221"/>
      <c r="AH112" s="128" t="s">
        <v>33</v>
      </c>
    </row>
    <row r="113" spans="2:55" s="90" customFormat="1" ht="17.45" customHeight="1">
      <c r="B113" s="121"/>
      <c r="C113" s="252"/>
      <c r="D113" s="253"/>
      <c r="E113" s="253"/>
      <c r="F113" s="253"/>
      <c r="G113" s="253"/>
      <c r="H113" s="253"/>
      <c r="I113" s="253"/>
      <c r="J113" s="253"/>
      <c r="K113" s="253"/>
      <c r="L113" s="253"/>
      <c r="M113" s="253"/>
      <c r="N113" s="253"/>
      <c r="O113" s="253"/>
      <c r="P113" s="253"/>
      <c r="Q113" s="253"/>
      <c r="R113" s="254"/>
      <c r="S113" s="209" t="s">
        <v>144</v>
      </c>
      <c r="T113" s="210"/>
      <c r="U113" s="210"/>
      <c r="V113" s="210"/>
      <c r="W113" s="210"/>
      <c r="X113" s="211"/>
      <c r="Y113" s="211"/>
      <c r="Z113" s="211"/>
      <c r="AA113" s="211"/>
      <c r="AB113" s="211"/>
      <c r="AC113" s="211"/>
      <c r="AD113" s="216"/>
      <c r="AE113" s="216"/>
      <c r="AF113" s="220">
        <f t="shared" si="2"/>
        <v>0</v>
      </c>
      <c r="AG113" s="221"/>
      <c r="AH113" s="128" t="s">
        <v>33</v>
      </c>
    </row>
    <row r="114" spans="2:55" s="90" customFormat="1" ht="17.45" customHeight="1">
      <c r="B114" s="121"/>
      <c r="C114" s="252"/>
      <c r="D114" s="253"/>
      <c r="E114" s="253"/>
      <c r="F114" s="253"/>
      <c r="G114" s="253"/>
      <c r="H114" s="253"/>
      <c r="I114" s="253"/>
      <c r="J114" s="253"/>
      <c r="K114" s="253"/>
      <c r="L114" s="253"/>
      <c r="M114" s="253"/>
      <c r="N114" s="253"/>
      <c r="O114" s="253"/>
      <c r="P114" s="253"/>
      <c r="Q114" s="253"/>
      <c r="R114" s="254"/>
      <c r="S114" s="209" t="s">
        <v>145</v>
      </c>
      <c r="T114" s="210"/>
      <c r="U114" s="210"/>
      <c r="V114" s="210"/>
      <c r="W114" s="210"/>
      <c r="X114" s="211"/>
      <c r="Y114" s="211"/>
      <c r="Z114" s="211"/>
      <c r="AA114" s="211"/>
      <c r="AB114" s="211"/>
      <c r="AC114" s="211"/>
      <c r="AD114" s="216"/>
      <c r="AE114" s="216"/>
      <c r="AF114" s="220">
        <f t="shared" si="2"/>
        <v>0</v>
      </c>
      <c r="AG114" s="221"/>
      <c r="AH114" s="128" t="s">
        <v>33</v>
      </c>
    </row>
    <row r="115" spans="2:55" s="90" customFormat="1" ht="17.45" customHeight="1">
      <c r="B115" s="121"/>
      <c r="C115" s="252"/>
      <c r="D115" s="253"/>
      <c r="E115" s="253"/>
      <c r="F115" s="253"/>
      <c r="G115" s="253"/>
      <c r="H115" s="253"/>
      <c r="I115" s="253"/>
      <c r="J115" s="253"/>
      <c r="K115" s="253"/>
      <c r="L115" s="253"/>
      <c r="M115" s="253"/>
      <c r="N115" s="253"/>
      <c r="O115" s="253"/>
      <c r="P115" s="253"/>
      <c r="Q115" s="253"/>
      <c r="R115" s="254"/>
      <c r="S115" s="209" t="s">
        <v>146</v>
      </c>
      <c r="T115" s="210"/>
      <c r="U115" s="210"/>
      <c r="V115" s="210"/>
      <c r="W115" s="210"/>
      <c r="X115" s="211"/>
      <c r="Y115" s="211"/>
      <c r="Z115" s="211"/>
      <c r="AA115" s="211"/>
      <c r="AB115" s="211"/>
      <c r="AC115" s="211"/>
      <c r="AD115" s="216"/>
      <c r="AE115" s="216"/>
      <c r="AF115" s="220">
        <f t="shared" si="2"/>
        <v>0</v>
      </c>
      <c r="AG115" s="221"/>
      <c r="AH115" s="128" t="s">
        <v>33</v>
      </c>
    </row>
    <row r="116" spans="2:55" s="90" customFormat="1" ht="17.45" customHeight="1">
      <c r="B116" s="121"/>
      <c r="C116" s="252"/>
      <c r="D116" s="253"/>
      <c r="E116" s="253"/>
      <c r="F116" s="253"/>
      <c r="G116" s="253"/>
      <c r="H116" s="253"/>
      <c r="I116" s="253"/>
      <c r="J116" s="253"/>
      <c r="K116" s="253"/>
      <c r="L116" s="253"/>
      <c r="M116" s="253"/>
      <c r="N116" s="253"/>
      <c r="O116" s="253"/>
      <c r="P116" s="253"/>
      <c r="Q116" s="253"/>
      <c r="R116" s="254"/>
      <c r="S116" s="209" t="s">
        <v>147</v>
      </c>
      <c r="T116" s="210"/>
      <c r="U116" s="210"/>
      <c r="V116" s="210"/>
      <c r="W116" s="210"/>
      <c r="X116" s="211"/>
      <c r="Y116" s="211"/>
      <c r="Z116" s="211"/>
      <c r="AA116" s="211"/>
      <c r="AB116" s="211"/>
      <c r="AC116" s="211"/>
      <c r="AD116" s="216"/>
      <c r="AE116" s="216"/>
      <c r="AF116" s="220">
        <f>SUM(X116:AE116)</f>
        <v>0</v>
      </c>
      <c r="AG116" s="221"/>
      <c r="AH116" s="128" t="s">
        <v>33</v>
      </c>
    </row>
    <row r="117" spans="2:55" s="90" customFormat="1" ht="17.45" customHeight="1">
      <c r="B117" s="121"/>
      <c r="C117" s="252"/>
      <c r="D117" s="253"/>
      <c r="E117" s="253"/>
      <c r="F117" s="253"/>
      <c r="G117" s="253"/>
      <c r="H117" s="253"/>
      <c r="I117" s="253"/>
      <c r="J117" s="253"/>
      <c r="K117" s="253"/>
      <c r="L117" s="253"/>
      <c r="M117" s="253"/>
      <c r="N117" s="253"/>
      <c r="O117" s="253"/>
      <c r="P117" s="253"/>
      <c r="Q117" s="253"/>
      <c r="R117" s="254"/>
      <c r="S117" s="209" t="s">
        <v>148</v>
      </c>
      <c r="T117" s="210"/>
      <c r="U117" s="210"/>
      <c r="V117" s="210"/>
      <c r="W117" s="210"/>
      <c r="X117" s="211"/>
      <c r="Y117" s="211"/>
      <c r="Z117" s="211"/>
      <c r="AA117" s="211"/>
      <c r="AB117" s="211"/>
      <c r="AC117" s="211"/>
      <c r="AD117" s="216"/>
      <c r="AE117" s="216"/>
      <c r="AF117" s="220">
        <f t="shared" si="2"/>
        <v>0</v>
      </c>
      <c r="AG117" s="221"/>
      <c r="AH117" s="128" t="s">
        <v>33</v>
      </c>
    </row>
    <row r="118" spans="2:55" s="90" customFormat="1" ht="17.45" customHeight="1" thickBot="1">
      <c r="B118" s="121"/>
      <c r="C118" s="252"/>
      <c r="D118" s="253"/>
      <c r="E118" s="253"/>
      <c r="F118" s="253"/>
      <c r="G118" s="253"/>
      <c r="H118" s="253"/>
      <c r="I118" s="253"/>
      <c r="J118" s="253"/>
      <c r="K118" s="253"/>
      <c r="L118" s="253"/>
      <c r="M118" s="253"/>
      <c r="N118" s="253"/>
      <c r="O118" s="253"/>
      <c r="P118" s="253"/>
      <c r="Q118" s="253"/>
      <c r="R118" s="254"/>
      <c r="S118" s="230" t="s">
        <v>149</v>
      </c>
      <c r="T118" s="231"/>
      <c r="U118" s="231"/>
      <c r="V118" s="231"/>
      <c r="W118" s="231"/>
      <c r="X118" s="232"/>
      <c r="Y118" s="232"/>
      <c r="Z118" s="232"/>
      <c r="AA118" s="232"/>
      <c r="AB118" s="232"/>
      <c r="AC118" s="232"/>
      <c r="AD118" s="233"/>
      <c r="AE118" s="233"/>
      <c r="AF118" s="234">
        <f t="shared" si="2"/>
        <v>0</v>
      </c>
      <c r="AG118" s="235"/>
      <c r="AH118" s="129" t="s">
        <v>33</v>
      </c>
    </row>
    <row r="119" spans="2:55" s="90" customFormat="1" ht="17.45" customHeight="1" thickTop="1" thickBot="1">
      <c r="B119" s="121"/>
      <c r="C119" s="255"/>
      <c r="D119" s="256"/>
      <c r="E119" s="256"/>
      <c r="F119" s="256"/>
      <c r="G119" s="256"/>
      <c r="H119" s="256"/>
      <c r="I119" s="256"/>
      <c r="J119" s="256"/>
      <c r="K119" s="256"/>
      <c r="L119" s="256"/>
      <c r="M119" s="256"/>
      <c r="N119" s="256"/>
      <c r="O119" s="256"/>
      <c r="P119" s="256"/>
      <c r="Q119" s="256"/>
      <c r="R119" s="257"/>
      <c r="S119" s="223" t="s">
        <v>150</v>
      </c>
      <c r="T119" s="224"/>
      <c r="U119" s="224"/>
      <c r="V119" s="224"/>
      <c r="W119" s="225"/>
      <c r="X119" s="226">
        <f>SUM(X109:Y118)</f>
        <v>0</v>
      </c>
      <c r="Y119" s="227"/>
      <c r="Z119" s="226">
        <f>SUM(Z109:AA118)</f>
        <v>0</v>
      </c>
      <c r="AA119" s="227"/>
      <c r="AB119" s="226">
        <f>SUM(AB109:AC118)</f>
        <v>0</v>
      </c>
      <c r="AC119" s="227"/>
      <c r="AD119" s="226">
        <f>SUM(AD109:AE118)</f>
        <v>0</v>
      </c>
      <c r="AE119" s="227"/>
      <c r="AF119" s="228">
        <f>SUM(AF109:AF118)</f>
        <v>0</v>
      </c>
      <c r="AG119" s="229"/>
      <c r="AH119" s="130" t="s">
        <v>33</v>
      </c>
      <c r="AY119" s="12" t="b">
        <f>IF(AF119&gt;0,TRUE,FALSE)</f>
        <v>0</v>
      </c>
      <c r="AZ119" s="12"/>
      <c r="BA119" s="12"/>
      <c r="BB119" s="12"/>
      <c r="BC119" s="12">
        <f>COUNTIF(AY119:BB119,FALSE)</f>
        <v>1</v>
      </c>
    </row>
    <row r="120" spans="2:55" s="90" customFormat="1" ht="13.5">
      <c r="B120" s="121"/>
      <c r="C120" s="131"/>
      <c r="D120" s="131"/>
      <c r="E120" s="131"/>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row>
    <row r="121" spans="2:55" s="90" customFormat="1" ht="13.5">
      <c r="B121" s="121"/>
      <c r="C121" s="236" t="s">
        <v>278</v>
      </c>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row>
    <row r="122" spans="2:55" s="90" customFormat="1" ht="13.5">
      <c r="B122" s="121"/>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row>
    <row r="123" spans="2:55" ht="18.75" customHeight="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2:55" ht="57.2" customHeight="1">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row>
    <row r="125" spans="2:55" ht="18.75" customHeight="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sheetData>
  <dataConsolidate/>
  <mergeCells count="338">
    <mergeCell ref="B16:F16"/>
    <mergeCell ref="B17:F17"/>
    <mergeCell ref="G16:I16"/>
    <mergeCell ref="J16:U16"/>
    <mergeCell ref="V16:X16"/>
    <mergeCell ref="Y16:AJ16"/>
    <mergeCell ref="G17:I17"/>
    <mergeCell ref="AK3:AQ3"/>
    <mergeCell ref="B11:F11"/>
    <mergeCell ref="G11:U11"/>
    <mergeCell ref="B5:AJ5"/>
    <mergeCell ref="B12:F12"/>
    <mergeCell ref="G12:U12"/>
    <mergeCell ref="V12:Z12"/>
    <mergeCell ref="AA12:AJ12"/>
    <mergeCell ref="B13:F13"/>
    <mergeCell ref="G13:U13"/>
    <mergeCell ref="V13:Z13"/>
    <mergeCell ref="AA13:AJ13"/>
    <mergeCell ref="S7:X7"/>
    <mergeCell ref="Y7:AJ7"/>
    <mergeCell ref="G7:R7"/>
    <mergeCell ref="B7:F7"/>
    <mergeCell ref="B8:F8"/>
    <mergeCell ref="AH1:AJ1"/>
    <mergeCell ref="B2:AJ2"/>
    <mergeCell ref="B3:AJ3"/>
    <mergeCell ref="B14:F15"/>
    <mergeCell ref="G14:K14"/>
    <mergeCell ref="L14:U14"/>
    <mergeCell ref="V14:Z14"/>
    <mergeCell ref="AA14:AJ14"/>
    <mergeCell ref="G15:K15"/>
    <mergeCell ref="L15:U15"/>
    <mergeCell ref="V15:Z15"/>
    <mergeCell ref="AA15:AJ15"/>
    <mergeCell ref="B6:AI6"/>
    <mergeCell ref="G8:J8"/>
    <mergeCell ref="K8:P8"/>
    <mergeCell ref="Q8:T8"/>
    <mergeCell ref="U8:Z8"/>
    <mergeCell ref="AA8:AD8"/>
    <mergeCell ref="AE8:AJ8"/>
    <mergeCell ref="V20:X20"/>
    <mergeCell ref="Y20:AJ20"/>
    <mergeCell ref="G23:U23"/>
    <mergeCell ref="B23:F24"/>
    <mergeCell ref="G24:U24"/>
    <mergeCell ref="V23:AJ24"/>
    <mergeCell ref="C20:F20"/>
    <mergeCell ref="J17:U17"/>
    <mergeCell ref="V17:X17"/>
    <mergeCell ref="Y17:AJ17"/>
    <mergeCell ref="B18:F19"/>
    <mergeCell ref="G18:I18"/>
    <mergeCell ref="J18:U18"/>
    <mergeCell ref="V18:X18"/>
    <mergeCell ref="Y18:AJ18"/>
    <mergeCell ref="G19:I19"/>
    <mergeCell ref="J19:U19"/>
    <mergeCell ref="V19:X19"/>
    <mergeCell ref="Y19:AJ19"/>
    <mergeCell ref="G20:I20"/>
    <mergeCell ref="J20:U20"/>
    <mergeCell ref="AK28:AR28"/>
    <mergeCell ref="B29:F29"/>
    <mergeCell ref="G29:S29"/>
    <mergeCell ref="T29:Y29"/>
    <mergeCell ref="Z29:AJ29"/>
    <mergeCell ref="B26:AJ26"/>
    <mergeCell ref="B27:F27"/>
    <mergeCell ref="G27:S27"/>
    <mergeCell ref="T27:Y27"/>
    <mergeCell ref="Z27:AD27"/>
    <mergeCell ref="AF27:AJ27"/>
    <mergeCell ref="AK27:AR27"/>
    <mergeCell ref="B28:F28"/>
    <mergeCell ref="G28:S28"/>
    <mergeCell ref="T28:Y28"/>
    <mergeCell ref="Z28:AI28"/>
    <mergeCell ref="B36:F37"/>
    <mergeCell ref="G36:AJ36"/>
    <mergeCell ref="G37:AJ37"/>
    <mergeCell ref="B38:F38"/>
    <mergeCell ref="G38:AJ38"/>
    <mergeCell ref="AE33:AJ33"/>
    <mergeCell ref="G34:I34"/>
    <mergeCell ref="J34:N34"/>
    <mergeCell ref="O34:Q34"/>
    <mergeCell ref="R34:V34"/>
    <mergeCell ref="W34:Y34"/>
    <mergeCell ref="Z34:AD34"/>
    <mergeCell ref="AE34:AJ34"/>
    <mergeCell ref="G33:I33"/>
    <mergeCell ref="J33:N33"/>
    <mergeCell ref="O33:Q33"/>
    <mergeCell ref="R33:V33"/>
    <mergeCell ref="W33:Y33"/>
    <mergeCell ref="Z33:AD33"/>
    <mergeCell ref="G35:N35"/>
    <mergeCell ref="O35:AJ35"/>
    <mergeCell ref="B30:F35"/>
    <mergeCell ref="G30:N30"/>
    <mergeCell ref="O30:V30"/>
    <mergeCell ref="AK44:AR44"/>
    <mergeCell ref="B45:F45"/>
    <mergeCell ref="G45:S45"/>
    <mergeCell ref="T45:Y45"/>
    <mergeCell ref="Z45:AI45"/>
    <mergeCell ref="AK45:AR45"/>
    <mergeCell ref="B39:F39"/>
    <mergeCell ref="G39:AJ39"/>
    <mergeCell ref="AH42:AJ42"/>
    <mergeCell ref="B43:AJ43"/>
    <mergeCell ref="AK43:AR43"/>
    <mergeCell ref="B44:F44"/>
    <mergeCell ref="G44:S44"/>
    <mergeCell ref="T44:Y44"/>
    <mergeCell ref="Z44:AD44"/>
    <mergeCell ref="AF44:AJ44"/>
    <mergeCell ref="AH41:AJ41"/>
    <mergeCell ref="B41:H41"/>
    <mergeCell ref="P41:T41"/>
    <mergeCell ref="U41:AF41"/>
    <mergeCell ref="I41:O41"/>
    <mergeCell ref="J48:N48"/>
    <mergeCell ref="O48:Q48"/>
    <mergeCell ref="R48:V48"/>
    <mergeCell ref="W48:Y48"/>
    <mergeCell ref="Z48:AD48"/>
    <mergeCell ref="AE48:AJ48"/>
    <mergeCell ref="B46:F46"/>
    <mergeCell ref="G46:S46"/>
    <mergeCell ref="T46:Y46"/>
    <mergeCell ref="Z46:AJ46"/>
    <mergeCell ref="B47:F52"/>
    <mergeCell ref="G47:N47"/>
    <mergeCell ref="O47:V47"/>
    <mergeCell ref="W47:AD47"/>
    <mergeCell ref="AE47:AJ47"/>
    <mergeCell ref="G48:I48"/>
    <mergeCell ref="AE49:AJ49"/>
    <mergeCell ref="G50:I50"/>
    <mergeCell ref="J50:N50"/>
    <mergeCell ref="O50:Q50"/>
    <mergeCell ref="R50:V50"/>
    <mergeCell ref="W50:Y50"/>
    <mergeCell ref="Z50:AD50"/>
    <mergeCell ref="AE50:AJ50"/>
    <mergeCell ref="G49:I49"/>
    <mergeCell ref="J49:N49"/>
    <mergeCell ref="O49:Q49"/>
    <mergeCell ref="R49:V49"/>
    <mergeCell ref="W49:Y49"/>
    <mergeCell ref="Z49:AD49"/>
    <mergeCell ref="B55:F55"/>
    <mergeCell ref="G55:AJ55"/>
    <mergeCell ref="B56:F56"/>
    <mergeCell ref="G56:AJ56"/>
    <mergeCell ref="B59:F59"/>
    <mergeCell ref="G59:S59"/>
    <mergeCell ref="T59:Y59"/>
    <mergeCell ref="Z59:AD59"/>
    <mergeCell ref="AF59:AJ59"/>
    <mergeCell ref="AK59:AR59"/>
    <mergeCell ref="B58:AJ58"/>
    <mergeCell ref="AK58:AR58"/>
    <mergeCell ref="AE51:AJ51"/>
    <mergeCell ref="G52:N52"/>
    <mergeCell ref="O52:AJ52"/>
    <mergeCell ref="B53:F54"/>
    <mergeCell ref="G53:AJ53"/>
    <mergeCell ref="G54:AJ54"/>
    <mergeCell ref="G51:I51"/>
    <mergeCell ref="J51:N51"/>
    <mergeCell ref="O51:Q51"/>
    <mergeCell ref="R51:V51"/>
    <mergeCell ref="W51:Y51"/>
    <mergeCell ref="Z51:AD51"/>
    <mergeCell ref="B60:F60"/>
    <mergeCell ref="G60:S60"/>
    <mergeCell ref="T60:Y60"/>
    <mergeCell ref="Z60:AI60"/>
    <mergeCell ref="Z63:AD63"/>
    <mergeCell ref="AE63:AJ63"/>
    <mergeCell ref="AK60:AR60"/>
    <mergeCell ref="B61:F61"/>
    <mergeCell ref="G61:S61"/>
    <mergeCell ref="T61:Y61"/>
    <mergeCell ref="Z61:AJ61"/>
    <mergeCell ref="O64:Q64"/>
    <mergeCell ref="R64:V64"/>
    <mergeCell ref="W64:Y64"/>
    <mergeCell ref="Z64:AD64"/>
    <mergeCell ref="AE64:AJ64"/>
    <mergeCell ref="G67:N67"/>
    <mergeCell ref="O67:AJ67"/>
    <mergeCell ref="W62:AD62"/>
    <mergeCell ref="AE62:AJ62"/>
    <mergeCell ref="G63:I63"/>
    <mergeCell ref="J63:N63"/>
    <mergeCell ref="O63:Q63"/>
    <mergeCell ref="R63:V63"/>
    <mergeCell ref="W63:Y63"/>
    <mergeCell ref="B68:F69"/>
    <mergeCell ref="G68:AJ68"/>
    <mergeCell ref="G69:AJ69"/>
    <mergeCell ref="B70:F70"/>
    <mergeCell ref="G70:AJ70"/>
    <mergeCell ref="AE65:AJ65"/>
    <mergeCell ref="G66:I66"/>
    <mergeCell ref="J66:N66"/>
    <mergeCell ref="O66:Q66"/>
    <mergeCell ref="R66:V66"/>
    <mergeCell ref="W66:Y66"/>
    <mergeCell ref="Z66:AD66"/>
    <mergeCell ref="AE66:AJ66"/>
    <mergeCell ref="G65:I65"/>
    <mergeCell ref="J65:N65"/>
    <mergeCell ref="O65:Q65"/>
    <mergeCell ref="R65:V65"/>
    <mergeCell ref="W65:Y65"/>
    <mergeCell ref="Z65:AD65"/>
    <mergeCell ref="B62:F67"/>
    <mergeCell ref="G62:N62"/>
    <mergeCell ref="O62:V62"/>
    <mergeCell ref="G64:I64"/>
    <mergeCell ref="J64:N64"/>
    <mergeCell ref="B90:AJ90"/>
    <mergeCell ref="B91:AJ91"/>
    <mergeCell ref="B92:AJ92"/>
    <mergeCell ref="B93:AJ93"/>
    <mergeCell ref="C94:AH94"/>
    <mergeCell ref="C95:V95"/>
    <mergeCell ref="W95:AH95"/>
    <mergeCell ref="B71:F71"/>
    <mergeCell ref="G71:AJ71"/>
    <mergeCell ref="B74:AJ74"/>
    <mergeCell ref="B84:AJ84"/>
    <mergeCell ref="B85:AJ85"/>
    <mergeCell ref="B89:AJ89"/>
    <mergeCell ref="AH72:AJ72"/>
    <mergeCell ref="C97:AH97"/>
    <mergeCell ref="C98:AH98"/>
    <mergeCell ref="D100:Z104"/>
    <mergeCell ref="C106:R119"/>
    <mergeCell ref="S106:AH106"/>
    <mergeCell ref="S107:AH107"/>
    <mergeCell ref="S108:W108"/>
    <mergeCell ref="X108:Y108"/>
    <mergeCell ref="Z108:AA108"/>
    <mergeCell ref="AB108:AC108"/>
    <mergeCell ref="S111:W111"/>
    <mergeCell ref="X111:Y111"/>
    <mergeCell ref="Z111:AA111"/>
    <mergeCell ref="AB111:AC111"/>
    <mergeCell ref="AD111:AE111"/>
    <mergeCell ref="AF111:AG111"/>
    <mergeCell ref="AF112:AG112"/>
    <mergeCell ref="AD108:AE108"/>
    <mergeCell ref="AF108:AG108"/>
    <mergeCell ref="S109:W109"/>
    <mergeCell ref="X109:Y109"/>
    <mergeCell ref="Z109:AA109"/>
    <mergeCell ref="AB109:AC109"/>
    <mergeCell ref="AD109:AE109"/>
    <mergeCell ref="AB110:AC110"/>
    <mergeCell ref="AD110:AE110"/>
    <mergeCell ref="AF110:AG110"/>
    <mergeCell ref="S113:W113"/>
    <mergeCell ref="X113:Y113"/>
    <mergeCell ref="Z113:AA113"/>
    <mergeCell ref="AB113:AC113"/>
    <mergeCell ref="AD113:AE113"/>
    <mergeCell ref="AF113:AG113"/>
    <mergeCell ref="S112:W112"/>
    <mergeCell ref="X112:Y112"/>
    <mergeCell ref="Z112:AA112"/>
    <mergeCell ref="AB112:AC112"/>
    <mergeCell ref="S117:W117"/>
    <mergeCell ref="X117:Y117"/>
    <mergeCell ref="Z117:AA117"/>
    <mergeCell ref="AB117:AC117"/>
    <mergeCell ref="AD117:AE117"/>
    <mergeCell ref="AF117:AG117"/>
    <mergeCell ref="S116:W116"/>
    <mergeCell ref="X116:Y116"/>
    <mergeCell ref="Z116:AA116"/>
    <mergeCell ref="AB116:AC116"/>
    <mergeCell ref="AD116:AE116"/>
    <mergeCell ref="AF116:AG116"/>
    <mergeCell ref="B124:AJ124"/>
    <mergeCell ref="S119:W119"/>
    <mergeCell ref="X119:Y119"/>
    <mergeCell ref="Z119:AA119"/>
    <mergeCell ref="AB119:AC119"/>
    <mergeCell ref="AD119:AE119"/>
    <mergeCell ref="AF119:AG119"/>
    <mergeCell ref="S118:W118"/>
    <mergeCell ref="X118:Y118"/>
    <mergeCell ref="Z118:AA118"/>
    <mergeCell ref="AB118:AC118"/>
    <mergeCell ref="AD118:AE118"/>
    <mergeCell ref="AF118:AG118"/>
    <mergeCell ref="C121:AH122"/>
    <mergeCell ref="S115:W115"/>
    <mergeCell ref="X115:Y115"/>
    <mergeCell ref="Z115:AA115"/>
    <mergeCell ref="G32:I32"/>
    <mergeCell ref="J32:N32"/>
    <mergeCell ref="O32:Q32"/>
    <mergeCell ref="R32:V32"/>
    <mergeCell ref="AB115:AC115"/>
    <mergeCell ref="AD115:AE115"/>
    <mergeCell ref="W32:Y32"/>
    <mergeCell ref="Z32:AD32"/>
    <mergeCell ref="AE32:AJ32"/>
    <mergeCell ref="AD112:AE112"/>
    <mergeCell ref="AF109:AG109"/>
    <mergeCell ref="AF115:AG115"/>
    <mergeCell ref="S114:W114"/>
    <mergeCell ref="X114:Y114"/>
    <mergeCell ref="Z114:AA114"/>
    <mergeCell ref="AB114:AC114"/>
    <mergeCell ref="AD114:AE114"/>
    <mergeCell ref="AF114:AG114"/>
    <mergeCell ref="S110:W110"/>
    <mergeCell ref="X110:Y110"/>
    <mergeCell ref="Z110:AA110"/>
    <mergeCell ref="W30:AD30"/>
    <mergeCell ref="AE30:AJ30"/>
    <mergeCell ref="G31:I31"/>
    <mergeCell ref="J31:N31"/>
    <mergeCell ref="O31:Q31"/>
    <mergeCell ref="R31:V31"/>
    <mergeCell ref="W31:Y31"/>
    <mergeCell ref="Z31:AD31"/>
    <mergeCell ref="AE31:AJ31"/>
  </mergeCells>
  <phoneticPr fontId="4"/>
  <conditionalFormatting sqref="L14:U14">
    <cfRule type="containsBlanks" dxfId="280" priority="130">
      <formula>LEN(TRIM(L14))=0</formula>
    </cfRule>
  </conditionalFormatting>
  <conditionalFormatting sqref="B89 B91 B93">
    <cfRule type="expression" dxfId="279" priority="127">
      <formula>ISBLANK(B89)</formula>
    </cfRule>
  </conditionalFormatting>
  <conditionalFormatting sqref="J20:U20">
    <cfRule type="expression" dxfId="278" priority="112">
      <formula>ISBLANK(J20)</formula>
    </cfRule>
  </conditionalFormatting>
  <conditionalFormatting sqref="J31">
    <cfRule type="expression" dxfId="277" priority="111">
      <formula>ISBLANK(J31)</formula>
    </cfRule>
  </conditionalFormatting>
  <conditionalFormatting sqref="AC87 U87 N87 E87 E76:E82 G29">
    <cfRule type="containsBlanks" dxfId="276" priority="126">
      <formula>LEN(TRIM(E29))=0</formula>
    </cfRule>
  </conditionalFormatting>
  <conditionalFormatting sqref="Z31">
    <cfRule type="expression" dxfId="275" priority="125">
      <formula>ISBLANK(Z31)</formula>
    </cfRule>
  </conditionalFormatting>
  <conditionalFormatting sqref="G27:S27">
    <cfRule type="expression" dxfId="274" priority="103">
      <formula>ISBLANK(G27)</formula>
    </cfRule>
  </conditionalFormatting>
  <conditionalFormatting sqref="R33">
    <cfRule type="expression" dxfId="273" priority="96">
      <formula>ISBLANK(R33)</formula>
    </cfRule>
  </conditionalFormatting>
  <conditionalFormatting sqref="J16:U16">
    <cfRule type="expression" dxfId="272" priority="115">
      <formula>ISBLANK(J16)</formula>
    </cfRule>
  </conditionalFormatting>
  <conditionalFormatting sqref="J18:U19">
    <cfRule type="expression" dxfId="271" priority="113">
      <formula>ISBLANK(J18)</formula>
    </cfRule>
  </conditionalFormatting>
  <conditionalFormatting sqref="G38:AJ39">
    <cfRule type="containsBlanks" dxfId="270" priority="124">
      <formula>LEN(TRIM(G38))=0</formula>
    </cfRule>
  </conditionalFormatting>
  <conditionalFormatting sqref="X109:AE118">
    <cfRule type="containsBlanks" dxfId="269" priority="123">
      <formula>LEN(TRIM(X109))=0</formula>
    </cfRule>
  </conditionalFormatting>
  <conditionalFormatting sqref="L15">
    <cfRule type="expression" dxfId="268" priority="122">
      <formula>ISBLANK(L15)</formula>
    </cfRule>
  </conditionalFormatting>
  <conditionalFormatting sqref="V16:AJ16">
    <cfRule type="expression" dxfId="267" priority="121">
      <formula>ISBLANK(V16)</formula>
    </cfRule>
  </conditionalFormatting>
  <conditionalFormatting sqref="V17:AJ17">
    <cfRule type="expression" dxfId="266" priority="120">
      <formula>ISBLANK(V17)</formula>
    </cfRule>
  </conditionalFormatting>
  <conditionalFormatting sqref="V18:AJ19">
    <cfRule type="expression" dxfId="265" priority="119">
      <formula>ISBLANK(V18)</formula>
    </cfRule>
  </conditionalFormatting>
  <conditionalFormatting sqref="V20:AJ20">
    <cfRule type="expression" dxfId="264" priority="118">
      <formula>ISBLANK(V20)</formula>
    </cfRule>
  </conditionalFormatting>
  <conditionalFormatting sqref="G28">
    <cfRule type="containsBlanks" dxfId="263" priority="117">
      <formula>LEN(TRIM(G28))=0</formula>
    </cfRule>
  </conditionalFormatting>
  <conditionalFormatting sqref="G13:U13">
    <cfRule type="expression" dxfId="262" priority="116">
      <formula>ISBLANK($G$13)</formula>
    </cfRule>
  </conditionalFormatting>
  <conditionalFormatting sqref="J17:U17">
    <cfRule type="expression" dxfId="261" priority="114">
      <formula>ISBLANK(J17)</formula>
    </cfRule>
  </conditionalFormatting>
  <conditionalFormatting sqref="G37:AJ37">
    <cfRule type="expression" dxfId="260" priority="99">
      <formula>ISBLANK(G37)</formula>
    </cfRule>
  </conditionalFormatting>
  <conditionalFormatting sqref="J33">
    <cfRule type="expression" dxfId="259" priority="98">
      <formula>ISBLANK(J33)</formula>
    </cfRule>
  </conditionalFormatting>
  <conditionalFormatting sqref="Z33">
    <cfRule type="expression" dxfId="258" priority="97">
      <formula>ISBLANK(Z33)</formula>
    </cfRule>
  </conditionalFormatting>
  <conditionalFormatting sqref="J32">
    <cfRule type="expression" dxfId="257" priority="110">
      <formula>ISBLANK(J32)</formula>
    </cfRule>
  </conditionalFormatting>
  <conditionalFormatting sqref="J34">
    <cfRule type="expression" dxfId="256" priority="109">
      <formula>ISBLANK(J34)</formula>
    </cfRule>
  </conditionalFormatting>
  <conditionalFormatting sqref="Z32">
    <cfRule type="expression" dxfId="255" priority="108">
      <formula>ISBLANK(Z32)</formula>
    </cfRule>
  </conditionalFormatting>
  <conditionalFormatting sqref="Z34">
    <cfRule type="expression" dxfId="254" priority="107">
      <formula>ISBLANK(Z34)</formula>
    </cfRule>
  </conditionalFormatting>
  <conditionalFormatting sqref="R31">
    <cfRule type="expression" dxfId="253" priority="106">
      <formula>ISBLANK(R31)</formula>
    </cfRule>
  </conditionalFormatting>
  <conditionalFormatting sqref="R32">
    <cfRule type="expression" dxfId="252" priority="105">
      <formula>ISBLANK(R32)</formula>
    </cfRule>
  </conditionalFormatting>
  <conditionalFormatting sqref="R34">
    <cfRule type="expression" dxfId="251" priority="104">
      <formula>ISBLANK(R34)</formula>
    </cfRule>
  </conditionalFormatting>
  <conditionalFormatting sqref="Z27:AD27">
    <cfRule type="expression" dxfId="250" priority="100">
      <formula>ISBLANK(Z27)</formula>
    </cfRule>
  </conditionalFormatting>
  <conditionalFormatting sqref="O35:AJ35">
    <cfRule type="expression" dxfId="249" priority="95">
      <formula>ISBLANK(O35)</formula>
    </cfRule>
  </conditionalFormatting>
  <conditionalFormatting sqref="J48">
    <cfRule type="expression" dxfId="248" priority="90">
      <formula>ISBLANK(J48)</formula>
    </cfRule>
  </conditionalFormatting>
  <conditionalFormatting sqref="G46">
    <cfRule type="containsBlanks" dxfId="247" priority="94">
      <formula>LEN(TRIM(G46))=0</formula>
    </cfRule>
  </conditionalFormatting>
  <conditionalFormatting sqref="Z48">
    <cfRule type="expression" dxfId="246" priority="93">
      <formula>ISBLANK(Z48)</formula>
    </cfRule>
  </conditionalFormatting>
  <conditionalFormatting sqref="G44:S44">
    <cfRule type="expression" dxfId="245" priority="82">
      <formula>ISBLANK(G44)</formula>
    </cfRule>
  </conditionalFormatting>
  <conditionalFormatting sqref="R50">
    <cfRule type="expression" dxfId="244" priority="75">
      <formula>ISBLANK(R50)</formula>
    </cfRule>
  </conditionalFormatting>
  <conditionalFormatting sqref="G55:AJ56">
    <cfRule type="containsBlanks" dxfId="243" priority="92">
      <formula>LEN(TRIM(G55))=0</formula>
    </cfRule>
  </conditionalFormatting>
  <conditionalFormatting sqref="G45">
    <cfRule type="containsBlanks" dxfId="242" priority="91">
      <formula>LEN(TRIM(G45))=0</formula>
    </cfRule>
  </conditionalFormatting>
  <conditionalFormatting sqref="G54:AJ54">
    <cfRule type="expression" dxfId="241" priority="78">
      <formula>ISBLANK(G54)</formula>
    </cfRule>
  </conditionalFormatting>
  <conditionalFormatting sqref="J50">
    <cfRule type="expression" dxfId="240" priority="77">
      <formula>ISBLANK(J50)</formula>
    </cfRule>
  </conditionalFormatting>
  <conditionalFormatting sqref="Z50">
    <cfRule type="expression" dxfId="239" priority="76">
      <formula>ISBLANK(Z50)</formula>
    </cfRule>
  </conditionalFormatting>
  <conditionalFormatting sqref="J49">
    <cfRule type="expression" dxfId="238" priority="89">
      <formula>ISBLANK(J49)</formula>
    </cfRule>
  </conditionalFormatting>
  <conditionalFormatting sqref="J51">
    <cfRule type="expression" dxfId="237" priority="88">
      <formula>ISBLANK(J51)</formula>
    </cfRule>
  </conditionalFormatting>
  <conditionalFormatting sqref="Z49">
    <cfRule type="expression" dxfId="236" priority="87">
      <formula>ISBLANK(Z49)</formula>
    </cfRule>
  </conditionalFormatting>
  <conditionalFormatting sqref="Z51">
    <cfRule type="expression" dxfId="235" priority="86">
      <formula>ISBLANK(Z51)</formula>
    </cfRule>
  </conditionalFormatting>
  <conditionalFormatting sqref="R48">
    <cfRule type="expression" dxfId="234" priority="85">
      <formula>ISBLANK(R48)</formula>
    </cfRule>
  </conditionalFormatting>
  <conditionalFormatting sqref="R49">
    <cfRule type="expression" dxfId="233" priority="84">
      <formula>ISBLANK(R49)</formula>
    </cfRule>
  </conditionalFormatting>
  <conditionalFormatting sqref="R51">
    <cfRule type="expression" dxfId="232" priority="83">
      <formula>ISBLANK(R51)</formula>
    </cfRule>
  </conditionalFormatting>
  <conditionalFormatting sqref="Z46:AJ46">
    <cfRule type="expression" dxfId="231" priority="81">
      <formula>ISBLANK(Z46)</formula>
    </cfRule>
  </conditionalFormatting>
  <conditionalFormatting sqref="Z44:AD44">
    <cfRule type="expression" dxfId="230" priority="79">
      <formula>ISBLANK(Z44)</formula>
    </cfRule>
  </conditionalFormatting>
  <conditionalFormatting sqref="O52:AJ52">
    <cfRule type="expression" dxfId="229" priority="74">
      <formula>ISBLANK(O52)</formula>
    </cfRule>
  </conditionalFormatting>
  <conditionalFormatting sqref="J63">
    <cfRule type="expression" dxfId="228" priority="69">
      <formula>ISBLANK(J63)</formula>
    </cfRule>
  </conditionalFormatting>
  <conditionalFormatting sqref="G61">
    <cfRule type="containsBlanks" dxfId="227" priority="73">
      <formula>LEN(TRIM(G61))=0</formula>
    </cfRule>
  </conditionalFormatting>
  <conditionalFormatting sqref="Z63">
    <cfRule type="expression" dxfId="226" priority="72">
      <formula>ISBLANK(Z63)</formula>
    </cfRule>
  </conditionalFormatting>
  <conditionalFormatting sqref="G59:S59">
    <cfRule type="expression" dxfId="225" priority="61">
      <formula>ISBLANK(G59)</formula>
    </cfRule>
  </conditionalFormatting>
  <conditionalFormatting sqref="R65">
    <cfRule type="expression" dxfId="224" priority="54">
      <formula>ISBLANK(R65)</formula>
    </cfRule>
  </conditionalFormatting>
  <conditionalFormatting sqref="G70:AJ71">
    <cfRule type="containsBlanks" dxfId="223" priority="71">
      <formula>LEN(TRIM(G70))=0</formula>
    </cfRule>
  </conditionalFormatting>
  <conditionalFormatting sqref="G60">
    <cfRule type="containsBlanks" dxfId="222" priority="70">
      <formula>LEN(TRIM(G60))=0</formula>
    </cfRule>
  </conditionalFormatting>
  <conditionalFormatting sqref="G69:AJ69">
    <cfRule type="expression" dxfId="221" priority="57">
      <formula>ISBLANK(G69)</formula>
    </cfRule>
  </conditionalFormatting>
  <conditionalFormatting sqref="J65">
    <cfRule type="expression" dxfId="220" priority="56">
      <formula>ISBLANK(J65)</formula>
    </cfRule>
  </conditionalFormatting>
  <conditionalFormatting sqref="Z65">
    <cfRule type="expression" dxfId="219" priority="55">
      <formula>ISBLANK(Z65)</formula>
    </cfRule>
  </conditionalFormatting>
  <conditionalFormatting sqref="J64">
    <cfRule type="expression" dxfId="218" priority="68">
      <formula>ISBLANK(J64)</formula>
    </cfRule>
  </conditionalFormatting>
  <conditionalFormatting sqref="J66">
    <cfRule type="expression" dxfId="217" priority="67">
      <formula>ISBLANK(J66)</formula>
    </cfRule>
  </conditionalFormatting>
  <conditionalFormatting sqref="Z64">
    <cfRule type="expression" dxfId="216" priority="66">
      <formula>ISBLANK(Z64)</formula>
    </cfRule>
  </conditionalFormatting>
  <conditionalFormatting sqref="Z66">
    <cfRule type="expression" dxfId="215" priority="65">
      <formula>ISBLANK(Z66)</formula>
    </cfRule>
  </conditionalFormatting>
  <conditionalFormatting sqref="R63">
    <cfRule type="expression" dxfId="214" priority="64">
      <formula>ISBLANK(R63)</formula>
    </cfRule>
  </conditionalFormatting>
  <conditionalFormatting sqref="R64">
    <cfRule type="expression" dxfId="213" priority="63">
      <formula>ISBLANK(R64)</formula>
    </cfRule>
  </conditionalFormatting>
  <conditionalFormatting sqref="R66">
    <cfRule type="expression" dxfId="212" priority="62">
      <formula>ISBLANK(R66)</formula>
    </cfRule>
  </conditionalFormatting>
  <conditionalFormatting sqref="Z61:AJ61">
    <cfRule type="expression" dxfId="211" priority="60">
      <formula>ISBLANK(Z61)</formula>
    </cfRule>
  </conditionalFormatting>
  <conditionalFormatting sqref="Z59:AD59 AF59:AJ59">
    <cfRule type="expression" dxfId="210" priority="59">
      <formula>ISBLANK(T59)</formula>
    </cfRule>
  </conditionalFormatting>
  <conditionalFormatting sqref="Z59:AD59">
    <cfRule type="expression" dxfId="209" priority="58">
      <formula>ISBLANK(Z59)</formula>
    </cfRule>
  </conditionalFormatting>
  <conditionalFormatting sqref="O67:AJ67">
    <cfRule type="expression" dxfId="208" priority="53">
      <formula>ISBLANK(O67)</formula>
    </cfRule>
  </conditionalFormatting>
  <conditionalFormatting sqref="J33:N33">
    <cfRule type="expression" dxfId="207" priority="51">
      <formula>IF($J$32="全学年",TRUE,FALSE)</formula>
    </cfRule>
  </conditionalFormatting>
  <conditionalFormatting sqref="R33:V33">
    <cfRule type="expression" dxfId="206" priority="49">
      <formula>IF($R$32="全学年",TRUE,FALSE)</formula>
    </cfRule>
  </conditionalFormatting>
  <conditionalFormatting sqref="Z33:AD33">
    <cfRule type="expression" dxfId="205" priority="48">
      <formula>IF($Z$32="全学年",TRUE,FALSE)</formula>
    </cfRule>
  </conditionalFormatting>
  <conditionalFormatting sqref="G15:U15">
    <cfRule type="expression" dxfId="204" priority="39">
      <formula>IF($L$14="",TRUE,FALSE)</formula>
    </cfRule>
    <cfRule type="expression" dxfId="203" priority="47">
      <formula>OR($L$14="実施校の体育館",$L$14="実施校の教室",$L$14="合同開催校の体育館",$L$14="合同開催校の教室")</formula>
    </cfRule>
  </conditionalFormatting>
  <conditionalFormatting sqref="B17">
    <cfRule type="containsBlanks" dxfId="202" priority="131">
      <formula>LEN(TRIM(B17))=0</formula>
    </cfRule>
  </conditionalFormatting>
  <conditionalFormatting sqref="B18:F20 G16:AJ20">
    <cfRule type="expression" dxfId="201" priority="43">
      <formula>$B$17&lt;&gt;"有"</formula>
    </cfRule>
  </conditionalFormatting>
  <conditionalFormatting sqref="AA15:AJ15">
    <cfRule type="containsBlanks" dxfId="200" priority="129">
      <formula>LEN(TRIM(AA15))=0</formula>
    </cfRule>
  </conditionalFormatting>
  <conditionalFormatting sqref="AA13:AJ14">
    <cfRule type="containsBlanks" dxfId="199" priority="41">
      <formula>LEN(TRIM(AA13))=0</formula>
    </cfRule>
  </conditionalFormatting>
  <conditionalFormatting sqref="B26:AJ29 B36:AJ39 G30:AJ35 B30">
    <cfRule type="expression" dxfId="198" priority="19">
      <formula>$A$26&lt;&gt;TRUE</formula>
    </cfRule>
  </conditionalFormatting>
  <conditionalFormatting sqref="B43:AJ56">
    <cfRule type="expression" dxfId="197" priority="11">
      <formula>$A$43&lt;&gt;TRUE</formula>
    </cfRule>
  </conditionalFormatting>
  <conditionalFormatting sqref="B58:AJ71">
    <cfRule type="expression" dxfId="196" priority="3">
      <formula>$A$58&lt;&gt;TRUE</formula>
    </cfRule>
  </conditionalFormatting>
  <conditionalFormatting sqref="G7:R7">
    <cfRule type="cellIs" dxfId="195" priority="24" operator="equal">
      <formula>"未入力があります！"</formula>
    </cfRule>
  </conditionalFormatting>
  <conditionalFormatting sqref="T29:AJ29">
    <cfRule type="expression" dxfId="194" priority="38">
      <formula>OR($G$29="",$G$29="学校行事",$G$29="総合的な学習の時間")</formula>
    </cfRule>
  </conditionalFormatting>
  <conditionalFormatting sqref="Z29:AJ29">
    <cfRule type="containsBlanks" dxfId="193" priority="133">
      <formula>LEN(TRIM(Z29))=0</formula>
    </cfRule>
  </conditionalFormatting>
  <conditionalFormatting sqref="AF27:AJ27">
    <cfRule type="expression" dxfId="192" priority="20">
      <formula>ISBLANK($AF$27)</formula>
    </cfRule>
  </conditionalFormatting>
  <conditionalFormatting sqref="K8:P8">
    <cfRule type="cellIs" dxfId="191" priority="18" operator="equal">
      <formula>"未入力があります！"</formula>
    </cfRule>
  </conditionalFormatting>
  <conditionalFormatting sqref="U8">
    <cfRule type="expression" dxfId="190" priority="17">
      <formula>$A$43=FALSE</formula>
    </cfRule>
  </conditionalFormatting>
  <conditionalFormatting sqref="AE8:AJ8">
    <cfRule type="cellIs" dxfId="189" priority="2" operator="equal">
      <formula>"未入力があります！"</formula>
    </cfRule>
    <cfRule type="expression" dxfId="188" priority="16">
      <formula>$A$58=FALSE</formula>
    </cfRule>
  </conditionalFormatting>
  <conditionalFormatting sqref="AF44:AJ44">
    <cfRule type="expression" dxfId="187" priority="15">
      <formula>ISBLANK(AF44)</formula>
    </cfRule>
  </conditionalFormatting>
  <conditionalFormatting sqref="T46:AJ46">
    <cfRule type="expression" dxfId="186" priority="37">
      <formula>OR($G$46="",$G$46="学校行事",$G$46="総合的な学習の時間")</formula>
    </cfRule>
  </conditionalFormatting>
  <conditionalFormatting sqref="J50:N50">
    <cfRule type="expression" dxfId="185" priority="14">
      <formula>IF($J$49="全学年",TRUE,FALSE)</formula>
    </cfRule>
  </conditionalFormatting>
  <conditionalFormatting sqref="R50:V50">
    <cfRule type="expression" dxfId="184" priority="13">
      <formula>IF($R$49="全学年",TRUE,FALSE)</formula>
    </cfRule>
  </conditionalFormatting>
  <conditionalFormatting sqref="Z50:AD50">
    <cfRule type="expression" dxfId="183" priority="12">
      <formula>IF($Z$49="全学年",TRUE,FALSE)</formula>
    </cfRule>
  </conditionalFormatting>
  <conditionalFormatting sqref="U8:Z8">
    <cfRule type="cellIs" dxfId="182" priority="10" operator="equal">
      <formula>"未入力があります！"</formula>
    </cfRule>
  </conditionalFormatting>
  <conditionalFormatting sqref="T61:AJ61">
    <cfRule type="expression" dxfId="181" priority="36">
      <formula>OR($G$61="",$G$61="学校行事",$G$61="総合的な学習の時間")</formula>
    </cfRule>
  </conditionalFormatting>
  <conditionalFormatting sqref="J65:N65">
    <cfRule type="expression" dxfId="180" priority="9">
      <formula>$J$64="全学年"</formula>
    </cfRule>
  </conditionalFormatting>
  <conditionalFormatting sqref="G64:I65">
    <cfRule type="expression" dxfId="179" priority="7">
      <formula>$A$43&lt;&gt;TRUE</formula>
    </cfRule>
  </conditionalFormatting>
  <conditionalFormatting sqref="O64:Q65">
    <cfRule type="expression" dxfId="178" priority="6">
      <formula>$A$43&lt;&gt;TRUE</formula>
    </cfRule>
  </conditionalFormatting>
  <conditionalFormatting sqref="W64:Y65">
    <cfRule type="expression" dxfId="177" priority="5">
      <formula>$A$43&lt;&gt;TRUE</formula>
    </cfRule>
  </conditionalFormatting>
  <conditionalFormatting sqref="R65:V65">
    <cfRule type="expression" dxfId="176" priority="8">
      <formula>$R$64="全学年"</formula>
    </cfRule>
  </conditionalFormatting>
  <conditionalFormatting sqref="Z65:AD65">
    <cfRule type="expression" dxfId="175" priority="4">
      <formula>$Z$64="全学年"</formula>
    </cfRule>
  </conditionalFormatting>
  <conditionalFormatting sqref="Y7:AJ7">
    <cfRule type="cellIs" dxfId="174" priority="1" operator="equal">
      <formula>"未入力があります！"</formula>
    </cfRule>
  </conditionalFormatting>
  <dataValidations xWindow="634" yWindow="877" count="16">
    <dataValidation type="list" allowBlank="1" showInputMessage="1" promptTitle="【入力時留意事項】" prompt="「その他」を選択した場合は(　)内に具体的な理由を書き入れてください。" sqref="O35:AJ35 O52:AJ52 O67:AJ67">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 type="list" allowBlank="1" showInputMessage="1" showErrorMessage="1" sqref="J32:N32 R32:V32 Z32:AD32 J49:N49 R49:V49 Z49:AD49 J64:N64 R64:V64 Z64:AD64">
      <formula1>"全学年,学年単位,学級単位,グループ単位"</formula1>
    </dataValidation>
    <dataValidation type="list" allowBlank="1" showInputMessage="1" sqref="Z29:AJ29 Z46:AJ46 Z61:AJ61">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6:S46 G61:S61">
      <formula1>"必修教科,総合的な学習の時間,学校行事,課外活動,その他"</formula1>
    </dataValidation>
    <dataValidation type="list" allowBlank="1" showInputMessage="1" showErrorMessage="1" sqref="L14:U14">
      <formula1>"実施校の体育館,実施校の教室,合同開催校の体育館,合同開催校の教室,ホール等の文化施設等,その他"</formula1>
    </dataValidation>
    <dataValidation type="whole" showInputMessage="1" showErrorMessage="1" errorTitle="必須項目です。" error="入力をお願いします。" sqref="G13:U13">
      <formula1>0</formula1>
      <formula2>100000</formula2>
    </dataValidation>
    <dataValidation type="whole" allowBlank="1" showInputMessage="1" showErrorMessage="1" sqref="Z66 R34 Z31 R31 J31 Z34 J51 J34 Z48 R48 J48 Z51 R51 R66 Z63 R63 J63 J66">
      <formula1>0</formula1>
      <formula2>10000</formula2>
    </dataValidation>
    <dataValidation type="list" allowBlank="1" showInputMessage="1" showErrorMessage="1" sqref="G28 G45 G60">
      <formula1>"ワークショップ,実演,講話,公演,その他"</formula1>
    </dataValidation>
    <dataValidation type="list" allowBlank="1" sqref="AA15:AJ15">
      <formula1>"なし"</formula1>
    </dataValidation>
    <dataValidation type="textLength" allowBlank="1" showInputMessage="1" showErrorMessage="1" errorTitle="確認" error="文字数100文字以上250文字以下で入力してください" sqref="G71:AJ71 G56:AJ56 G39:AJ39">
      <formula1>100</formula1>
      <formula2>250</formula2>
    </dataValidation>
    <dataValidation type="textLength" allowBlank="1" showInputMessage="1" showErrorMessage="1" errorTitle="確認" error="文字数100字以上250文字以下で入力してください" sqref="G38:AJ38 G55:AJ55 G70:AJ70">
      <formula1>100</formula1>
      <formula2>250</formula2>
    </dataValidation>
    <dataValidation type="list" allowBlank="1" showInputMessage="1" showErrorMessage="1" sqref="E76:E82">
      <formula1>"A,B,C,D,E"</formula1>
    </dataValidation>
    <dataValidation type="list" allowBlank="1" showInputMessage="1" showErrorMessage="1" sqref="U87 E87 AC87 N87">
      <formula1>"○"</formula1>
    </dataValidation>
    <dataValidation type="textLength" operator="lessThanOrEqual" allowBlank="1" showInputMessage="1" showErrorMessage="1" errorTitle="確認" error="文字数250文字以下で入力してください" sqref="D93:AH93 A40:AI40 B93:C94 AI93:AJ94">
      <formula1>250</formula1>
    </dataValidation>
    <dataValidation type="list" allowBlank="1" showInputMessage="1" showErrorMessage="1" sqref="B17">
      <formula1>"有,無"</formula1>
    </dataValidation>
    <dataValidation type="textLength" operator="greaterThanOrEqual" allowBlank="1" showInputMessage="1" showErrorMessage="1" errorTitle="確認" error="文字数50文字以上で入力してください" sqref="B91:AJ91 B89:AJ89">
      <formula1>50</formula1>
    </dataValidation>
  </dataValidations>
  <printOptions horizontalCentered="1"/>
  <pageMargins left="0.78740157480314965" right="0.78740157480314965" top="0.74803149606299213" bottom="0.74803149606299213" header="0.31496062992125984" footer="0.31496062992125984"/>
  <pageSetup paperSize="9" scale="73" fitToHeight="0" orientation="portrait" horizontalDpi="300" verticalDpi="300" r:id="rId1"/>
  <rowBreaks count="2" manualBreakCount="2">
    <brk id="39" max="35" man="1"/>
    <brk id="7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4" r:id="rId4" name="Check Box 16">
              <controlPr defaultSize="0" autoFill="0" autoLine="0" autoPict="0">
                <anchor moveWithCells="1">
                  <from>
                    <xdr:col>6</xdr:col>
                    <xdr:colOff>219075</xdr:colOff>
                    <xdr:row>22</xdr:row>
                    <xdr:rowOff>180975</xdr:rowOff>
                  </from>
                  <to>
                    <xdr:col>9</xdr:col>
                    <xdr:colOff>133350</xdr:colOff>
                    <xdr:row>24</xdr:row>
                    <xdr:rowOff>19050</xdr:rowOff>
                  </to>
                </anchor>
              </controlPr>
            </control>
          </mc:Choice>
        </mc:AlternateContent>
        <mc:AlternateContent xmlns:mc="http://schemas.openxmlformats.org/markup-compatibility/2006">
          <mc:Choice Requires="x14">
            <control shapeId="17425" r:id="rId5" name="Check Box 17">
              <controlPr defaultSize="0" autoFill="0" autoLine="0" autoPict="0">
                <anchor moveWithCells="1">
                  <from>
                    <xdr:col>10</xdr:col>
                    <xdr:colOff>161925</xdr:colOff>
                    <xdr:row>22</xdr:row>
                    <xdr:rowOff>219075</xdr:rowOff>
                  </from>
                  <to>
                    <xdr:col>12</xdr:col>
                    <xdr:colOff>152400</xdr:colOff>
                    <xdr:row>23</xdr:row>
                    <xdr:rowOff>209550</xdr:rowOff>
                  </to>
                </anchor>
              </controlPr>
            </control>
          </mc:Choice>
        </mc:AlternateContent>
        <mc:AlternateContent xmlns:mc="http://schemas.openxmlformats.org/markup-compatibility/2006">
          <mc:Choice Requires="x14">
            <control shapeId="17426" r:id="rId6" name="Check Box 18">
              <controlPr defaultSize="0" autoFill="0" autoLine="0" autoPict="0">
                <anchor moveWithCells="1">
                  <from>
                    <xdr:col>14</xdr:col>
                    <xdr:colOff>19050</xdr:colOff>
                    <xdr:row>23</xdr:row>
                    <xdr:rowOff>0</xdr:rowOff>
                  </from>
                  <to>
                    <xdr:col>16</xdr:col>
                    <xdr:colOff>85725</xdr:colOff>
                    <xdr:row>23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W30"/>
  <sheetViews>
    <sheetView showGridLines="0" view="pageBreakPreview" zoomScale="80" zoomScaleNormal="100" zoomScaleSheetLayoutView="80" workbookViewId="0">
      <selection activeCell="AV15" sqref="AV15"/>
    </sheetView>
  </sheetViews>
  <sheetFormatPr defaultColWidth="2.875" defaultRowHeight="12"/>
  <cols>
    <col min="1" max="21" width="2.875" style="53"/>
    <col min="22" max="22" width="3.25" style="53" customWidth="1"/>
    <col min="23" max="32" width="2.875" style="53"/>
    <col min="33" max="35" width="5.375" style="53" customWidth="1"/>
    <col min="36" max="38" width="4.75" style="53" customWidth="1"/>
    <col min="39" max="275" width="2.875" style="53"/>
    <col min="276" max="276" width="4.5" style="53" bestFit="1" customWidth="1"/>
    <col min="277" max="531" width="2.875" style="53"/>
    <col min="532" max="532" width="4.5" style="53" bestFit="1" customWidth="1"/>
    <col min="533" max="787" width="2.875" style="53"/>
    <col min="788" max="788" width="4.5" style="53" bestFit="1" customWidth="1"/>
    <col min="789" max="1043" width="2.875" style="53"/>
    <col min="1044" max="1044" width="4.5" style="53" bestFit="1" customWidth="1"/>
    <col min="1045" max="1299" width="2.875" style="53"/>
    <col min="1300" max="1300" width="4.5" style="53" bestFit="1" customWidth="1"/>
    <col min="1301" max="1555" width="2.875" style="53"/>
    <col min="1556" max="1556" width="4.5" style="53" bestFit="1" customWidth="1"/>
    <col min="1557" max="1811" width="2.875" style="53"/>
    <col min="1812" max="1812" width="4.5" style="53" bestFit="1" customWidth="1"/>
    <col min="1813" max="2067" width="2.875" style="53"/>
    <col min="2068" max="2068" width="4.5" style="53" bestFit="1" customWidth="1"/>
    <col min="2069" max="2323" width="2.875" style="53"/>
    <col min="2324" max="2324" width="4.5" style="53" bestFit="1" customWidth="1"/>
    <col min="2325" max="2579" width="2.875" style="53"/>
    <col min="2580" max="2580" width="4.5" style="53" bestFit="1" customWidth="1"/>
    <col min="2581" max="2835" width="2.875" style="53"/>
    <col min="2836" max="2836" width="4.5" style="53" bestFit="1" customWidth="1"/>
    <col min="2837" max="3091" width="2.875" style="53"/>
    <col min="3092" max="3092" width="4.5" style="53" bestFit="1" customWidth="1"/>
    <col min="3093" max="3347" width="2.875" style="53"/>
    <col min="3348" max="3348" width="4.5" style="53" bestFit="1" customWidth="1"/>
    <col min="3349" max="3603" width="2.875" style="53"/>
    <col min="3604" max="3604" width="4.5" style="53" bestFit="1" customWidth="1"/>
    <col min="3605" max="3859" width="2.875" style="53"/>
    <col min="3860" max="3860" width="4.5" style="53" bestFit="1" customWidth="1"/>
    <col min="3861" max="4115" width="2.875" style="53"/>
    <col min="4116" max="4116" width="4.5" style="53" bestFit="1" customWidth="1"/>
    <col min="4117" max="4371" width="2.875" style="53"/>
    <col min="4372" max="4372" width="4.5" style="53" bestFit="1" customWidth="1"/>
    <col min="4373" max="4627" width="2.875" style="53"/>
    <col min="4628" max="4628" width="4.5" style="53" bestFit="1" customWidth="1"/>
    <col min="4629" max="4883" width="2.875" style="53"/>
    <col min="4884" max="4884" width="4.5" style="53" bestFit="1" customWidth="1"/>
    <col min="4885" max="5139" width="2.875" style="53"/>
    <col min="5140" max="5140" width="4.5" style="53" bestFit="1" customWidth="1"/>
    <col min="5141" max="5395" width="2.875" style="53"/>
    <col min="5396" max="5396" width="4.5" style="53" bestFit="1" customWidth="1"/>
    <col min="5397" max="5651" width="2.875" style="53"/>
    <col min="5652" max="5652" width="4.5" style="53" bestFit="1" customWidth="1"/>
    <col min="5653" max="5907" width="2.875" style="53"/>
    <col min="5908" max="5908" width="4.5" style="53" bestFit="1" customWidth="1"/>
    <col min="5909" max="6163" width="2.875" style="53"/>
    <col min="6164" max="6164" width="4.5" style="53" bestFit="1" customWidth="1"/>
    <col min="6165" max="6419" width="2.875" style="53"/>
    <col min="6420" max="6420" width="4.5" style="53" bestFit="1" customWidth="1"/>
    <col min="6421" max="6675" width="2.875" style="53"/>
    <col min="6676" max="6676" width="4.5" style="53" bestFit="1" customWidth="1"/>
    <col min="6677" max="6931" width="2.875" style="53"/>
    <col min="6932" max="6932" width="4.5" style="53" bestFit="1" customWidth="1"/>
    <col min="6933" max="7187" width="2.875" style="53"/>
    <col min="7188" max="7188" width="4.5" style="53" bestFit="1" customWidth="1"/>
    <col min="7189" max="7443" width="2.875" style="53"/>
    <col min="7444" max="7444" width="4.5" style="53" bestFit="1" customWidth="1"/>
    <col min="7445" max="7699" width="2.875" style="53"/>
    <col min="7700" max="7700" width="4.5" style="53" bestFit="1" customWidth="1"/>
    <col min="7701" max="7955" width="2.875" style="53"/>
    <col min="7956" max="7956" width="4.5" style="53" bestFit="1" customWidth="1"/>
    <col min="7957" max="8211" width="2.875" style="53"/>
    <col min="8212" max="8212" width="4.5" style="53" bestFit="1" customWidth="1"/>
    <col min="8213" max="8467" width="2.875" style="53"/>
    <col min="8468" max="8468" width="4.5" style="53" bestFit="1" customWidth="1"/>
    <col min="8469" max="8723" width="2.875" style="53"/>
    <col min="8724" max="8724" width="4.5" style="53" bestFit="1" customWidth="1"/>
    <col min="8725" max="8979" width="2.875" style="53"/>
    <col min="8980" max="8980" width="4.5" style="53" bestFit="1" customWidth="1"/>
    <col min="8981" max="9235" width="2.875" style="53"/>
    <col min="9236" max="9236" width="4.5" style="53" bestFit="1" customWidth="1"/>
    <col min="9237" max="9491" width="2.875" style="53"/>
    <col min="9492" max="9492" width="4.5" style="53" bestFit="1" customWidth="1"/>
    <col min="9493" max="9747" width="2.875" style="53"/>
    <col min="9748" max="9748" width="4.5" style="53" bestFit="1" customWidth="1"/>
    <col min="9749" max="10003" width="2.875" style="53"/>
    <col min="10004" max="10004" width="4.5" style="53" bestFit="1" customWidth="1"/>
    <col min="10005" max="10259" width="2.875" style="53"/>
    <col min="10260" max="10260" width="4.5" style="53" bestFit="1" customWidth="1"/>
    <col min="10261" max="10515" width="2.875" style="53"/>
    <col min="10516" max="10516" width="4.5" style="53" bestFit="1" customWidth="1"/>
    <col min="10517" max="10771" width="2.875" style="53"/>
    <col min="10772" max="10772" width="4.5" style="53" bestFit="1" customWidth="1"/>
    <col min="10773" max="11027" width="2.875" style="53"/>
    <col min="11028" max="11028" width="4.5" style="53" bestFit="1" customWidth="1"/>
    <col min="11029" max="11283" width="2.875" style="53"/>
    <col min="11284" max="11284" width="4.5" style="53" bestFit="1" customWidth="1"/>
    <col min="11285" max="11539" width="2.875" style="53"/>
    <col min="11540" max="11540" width="4.5" style="53" bestFit="1" customWidth="1"/>
    <col min="11541" max="11795" width="2.875" style="53"/>
    <col min="11796" max="11796" width="4.5" style="53" bestFit="1" customWidth="1"/>
    <col min="11797" max="12051" width="2.875" style="53"/>
    <col min="12052" max="12052" width="4.5" style="53" bestFit="1" customWidth="1"/>
    <col min="12053" max="12307" width="2.875" style="53"/>
    <col min="12308" max="12308" width="4.5" style="53" bestFit="1" customWidth="1"/>
    <col min="12309" max="12563" width="2.875" style="53"/>
    <col min="12564" max="12564" width="4.5" style="53" bestFit="1" customWidth="1"/>
    <col min="12565" max="12819" width="2.875" style="53"/>
    <col min="12820" max="12820" width="4.5" style="53" bestFit="1" customWidth="1"/>
    <col min="12821" max="13075" width="2.875" style="53"/>
    <col min="13076" max="13076" width="4.5" style="53" bestFit="1" customWidth="1"/>
    <col min="13077" max="13331" width="2.875" style="53"/>
    <col min="13332" max="13332" width="4.5" style="53" bestFit="1" customWidth="1"/>
    <col min="13333" max="13587" width="2.875" style="53"/>
    <col min="13588" max="13588" width="4.5" style="53" bestFit="1" customWidth="1"/>
    <col min="13589" max="13843" width="2.875" style="53"/>
    <col min="13844" max="13844" width="4.5" style="53" bestFit="1" customWidth="1"/>
    <col min="13845" max="14099" width="2.875" style="53"/>
    <col min="14100" max="14100" width="4.5" style="53" bestFit="1" customWidth="1"/>
    <col min="14101" max="14355" width="2.875" style="53"/>
    <col min="14356" max="14356" width="4.5" style="53" bestFit="1" customWidth="1"/>
    <col min="14357" max="14611" width="2.875" style="53"/>
    <col min="14612" max="14612" width="4.5" style="53" bestFit="1" customWidth="1"/>
    <col min="14613" max="14867" width="2.875" style="53"/>
    <col min="14868" max="14868" width="4.5" style="53" bestFit="1" customWidth="1"/>
    <col min="14869" max="15123" width="2.875" style="53"/>
    <col min="15124" max="15124" width="4.5" style="53" bestFit="1" customWidth="1"/>
    <col min="15125" max="15379" width="2.875" style="53"/>
    <col min="15380" max="15380" width="4.5" style="53" bestFit="1" customWidth="1"/>
    <col min="15381" max="15635" width="2.875" style="53"/>
    <col min="15636" max="15636" width="4.5" style="53" bestFit="1" customWidth="1"/>
    <col min="15637" max="15891" width="2.875" style="53"/>
    <col min="15892" max="15892" width="4.5" style="53" bestFit="1" customWidth="1"/>
    <col min="15893" max="16147" width="2.875" style="53"/>
    <col min="16148" max="16148" width="4.5" style="53" bestFit="1" customWidth="1"/>
    <col min="16149" max="16384" width="2.875" style="53"/>
  </cols>
  <sheetData>
    <row r="1" spans="1:75" s="44" customFormat="1" ht="16.5" customHeight="1">
      <c r="B1" s="545" t="s">
        <v>111</v>
      </c>
      <c r="C1" s="546"/>
      <c r="D1" s="546"/>
      <c r="E1" s="546"/>
      <c r="F1" s="549" t="s">
        <v>153</v>
      </c>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row>
    <row r="2" spans="1:75" s="44" customFormat="1" ht="16.5" customHeight="1">
      <c r="B2" s="546"/>
      <c r="C2" s="546"/>
      <c r="D2" s="546"/>
      <c r="E2" s="546"/>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N2" s="2" t="s">
        <v>4</v>
      </c>
      <c r="AO2" s="3"/>
      <c r="AP2" s="190" t="s">
        <v>115</v>
      </c>
      <c r="AQ2" s="191"/>
      <c r="AR2" s="191"/>
      <c r="AS2" s="191"/>
      <c r="AT2" s="191"/>
      <c r="AU2" s="191"/>
      <c r="AV2" s="191"/>
      <c r="AW2" s="191"/>
      <c r="AX2" s="191"/>
      <c r="AY2" s="191"/>
      <c r="AZ2" s="191"/>
      <c r="BA2" s="191"/>
      <c r="BB2" s="191"/>
      <c r="BC2" s="191"/>
      <c r="BD2" s="191"/>
      <c r="BE2" s="191"/>
      <c r="BF2" s="191"/>
      <c r="BG2" s="191"/>
      <c r="BH2" s="191"/>
      <c r="BI2" s="191"/>
      <c r="BJ2" s="191"/>
      <c r="BK2" s="191"/>
      <c r="BL2" s="67"/>
      <c r="BM2" s="67"/>
      <c r="BN2" s="67"/>
      <c r="BO2" s="67"/>
      <c r="BP2" s="67"/>
      <c r="BQ2" s="67"/>
      <c r="BR2" s="67"/>
      <c r="BS2" s="67"/>
      <c r="BT2" s="67"/>
      <c r="BU2" s="67"/>
      <c r="BV2" s="67"/>
      <c r="BW2" s="67"/>
    </row>
    <row r="3" spans="1:75" s="44" customFormat="1" ht="16.5" customHeight="1">
      <c r="B3" s="546"/>
      <c r="C3" s="546"/>
      <c r="D3" s="546"/>
      <c r="E3" s="546"/>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N3" s="1" t="s">
        <v>4</v>
      </c>
      <c r="AO3" s="72"/>
      <c r="AP3" s="192" t="s">
        <v>123</v>
      </c>
      <c r="AQ3" s="193"/>
      <c r="AR3" s="193"/>
      <c r="AS3" s="193"/>
      <c r="AT3" s="193"/>
      <c r="AU3" s="193"/>
      <c r="AV3" s="193"/>
      <c r="AW3" s="193"/>
      <c r="AX3" s="193"/>
      <c r="AY3" s="193"/>
      <c r="AZ3" s="193"/>
      <c r="BA3" s="193"/>
      <c r="BB3" s="193"/>
      <c r="BC3" s="193"/>
      <c r="BD3" s="193"/>
      <c r="BE3" s="193"/>
      <c r="BF3" s="193"/>
      <c r="BG3" s="193"/>
      <c r="BH3" s="193"/>
      <c r="BI3" s="193"/>
      <c r="BJ3" s="193"/>
      <c r="BK3" s="193"/>
      <c r="BL3" s="68"/>
      <c r="BM3" s="68"/>
      <c r="BN3" s="68"/>
      <c r="BO3" s="68"/>
      <c r="BP3" s="68"/>
      <c r="BQ3" s="68"/>
      <c r="BR3" s="68"/>
      <c r="BS3" s="68"/>
      <c r="BT3" s="68"/>
      <c r="BU3" s="68"/>
      <c r="BV3" s="68"/>
      <c r="BW3" s="68"/>
    </row>
    <row r="4" spans="1:75" s="45" customFormat="1" ht="22.7" customHeight="1">
      <c r="T4" s="547" t="s">
        <v>127</v>
      </c>
      <c r="U4" s="547"/>
      <c r="V4" s="547"/>
      <c r="W4" s="547"/>
      <c r="X4" s="547"/>
      <c r="Y4" s="547"/>
      <c r="Z4" s="548" t="str">
        <f>IF(【様式6】実施報告書!X8="","",【様式6】実施報告書!X8)</f>
        <v/>
      </c>
      <c r="AA4" s="548"/>
      <c r="AB4" s="548"/>
      <c r="AC4" s="548"/>
      <c r="AD4" s="548"/>
      <c r="AE4" s="548"/>
      <c r="AF4" s="548"/>
      <c r="AG4" s="548"/>
      <c r="AH4" s="548"/>
      <c r="AI4" s="548"/>
      <c r="AJ4" s="548"/>
      <c r="AK4" s="548"/>
      <c r="AL4" s="548"/>
      <c r="AN4" s="1" t="s">
        <v>4</v>
      </c>
      <c r="AO4" s="4"/>
      <c r="AP4" s="192" t="s">
        <v>119</v>
      </c>
      <c r="AQ4" s="193"/>
      <c r="AR4" s="193"/>
      <c r="AS4" s="193"/>
      <c r="AT4" s="193"/>
      <c r="AU4" s="193"/>
      <c r="AV4" s="193"/>
      <c r="AW4" s="193"/>
      <c r="AX4" s="193"/>
      <c r="AY4" s="193"/>
      <c r="AZ4" s="193"/>
      <c r="BA4" s="193"/>
      <c r="BB4" s="193"/>
      <c r="BC4" s="193"/>
      <c r="BD4" s="193"/>
      <c r="BE4" s="193"/>
      <c r="BF4" s="193"/>
      <c r="BG4" s="193"/>
      <c r="BH4" s="193"/>
      <c r="BI4" s="193"/>
      <c r="BJ4" s="193"/>
      <c r="BK4" s="193"/>
      <c r="BL4" s="68"/>
      <c r="BM4" s="68"/>
      <c r="BN4" s="68"/>
      <c r="BO4" s="68"/>
      <c r="BP4" s="68"/>
      <c r="BQ4" s="68"/>
      <c r="BR4" s="68"/>
      <c r="BS4" s="68"/>
      <c r="BT4" s="68"/>
      <c r="BU4" s="68"/>
      <c r="BV4" s="68"/>
      <c r="BW4" s="68"/>
    </row>
    <row r="5" spans="1:75" s="47" customFormat="1" ht="27" customHeight="1">
      <c r="A5" s="46"/>
      <c r="B5" s="46"/>
      <c r="C5" s="46"/>
      <c r="D5" s="46"/>
      <c r="E5" s="46"/>
      <c r="F5" s="46"/>
      <c r="G5" s="46"/>
      <c r="H5" s="46"/>
      <c r="I5" s="46"/>
      <c r="J5" s="46"/>
      <c r="K5" s="46"/>
      <c r="L5" s="46"/>
      <c r="M5" s="46"/>
      <c r="N5" s="46"/>
      <c r="O5" s="46"/>
      <c r="P5" s="46"/>
      <c r="Q5" s="46"/>
      <c r="R5" s="46"/>
      <c r="S5" s="46"/>
      <c r="T5" s="542" t="s">
        <v>0</v>
      </c>
      <c r="U5" s="542"/>
      <c r="V5" s="542"/>
      <c r="W5" s="543" t="str">
        <f>IF(【様式6】実施報告書!X10="","",【様式6】実施報告書!X10)</f>
        <v/>
      </c>
      <c r="X5" s="543"/>
      <c r="Y5" s="543"/>
      <c r="Z5" s="543"/>
      <c r="AA5" s="543"/>
      <c r="AB5" s="543"/>
      <c r="AC5" s="543"/>
      <c r="AD5" s="543"/>
      <c r="AE5" s="543"/>
      <c r="AF5" s="543"/>
      <c r="AG5" s="543"/>
      <c r="AH5" s="543"/>
      <c r="AI5" s="543"/>
      <c r="AJ5" s="543"/>
      <c r="AK5" s="543"/>
      <c r="AL5" s="543"/>
      <c r="AN5" s="70" t="s">
        <v>4</v>
      </c>
      <c r="AO5" s="69" t="s">
        <v>116</v>
      </c>
      <c r="AP5" s="541" t="s">
        <v>117</v>
      </c>
      <c r="AQ5" s="541"/>
      <c r="AR5" s="541"/>
      <c r="AS5" s="541"/>
      <c r="AT5" s="541"/>
      <c r="AU5" s="541"/>
      <c r="AV5" s="541"/>
      <c r="AW5" s="541"/>
      <c r="AX5" s="541"/>
      <c r="AY5" s="541"/>
      <c r="AZ5" s="541"/>
      <c r="BA5" s="541"/>
      <c r="BB5" s="541"/>
      <c r="BC5" s="541"/>
      <c r="BD5" s="541"/>
      <c r="BE5" s="541"/>
      <c r="BF5" s="541"/>
      <c r="BG5" s="541"/>
      <c r="BH5" s="541"/>
      <c r="BI5" s="541"/>
    </row>
    <row r="6" spans="1:75" s="51" customFormat="1" ht="17.100000000000001" customHeight="1">
      <c r="A6" s="48"/>
      <c r="B6" s="49"/>
      <c r="C6" s="50"/>
      <c r="D6" s="50"/>
      <c r="E6" s="50"/>
      <c r="F6" s="49"/>
      <c r="G6" s="49"/>
      <c r="H6" s="49"/>
      <c r="I6" s="49"/>
      <c r="J6" s="49"/>
      <c r="K6" s="49"/>
      <c r="L6" s="49"/>
      <c r="M6" s="49"/>
      <c r="N6" s="49"/>
      <c r="O6" s="49"/>
      <c r="P6" s="49"/>
      <c r="Q6" s="49"/>
      <c r="R6" s="49"/>
      <c r="S6" s="49"/>
      <c r="T6" s="49"/>
      <c r="U6" s="49"/>
      <c r="V6" s="49"/>
      <c r="W6" s="49"/>
      <c r="X6" s="49"/>
      <c r="Y6" s="49"/>
      <c r="Z6" s="49"/>
      <c r="AA6" s="49"/>
      <c r="AB6" s="49"/>
      <c r="AC6" s="49"/>
      <c r="AD6" s="49"/>
      <c r="AE6" s="49"/>
      <c r="AF6" s="48"/>
      <c r="AG6" s="48"/>
      <c r="AH6" s="48"/>
      <c r="AI6" s="48"/>
      <c r="AJ6" s="48"/>
      <c r="AK6" s="48"/>
      <c r="AL6" s="48"/>
      <c r="AM6" s="36"/>
      <c r="AN6" s="550"/>
      <c r="AO6" s="550"/>
      <c r="AP6" s="550"/>
      <c r="AQ6" s="550"/>
      <c r="AR6" s="550"/>
      <c r="AS6" s="550"/>
      <c r="AT6" s="550"/>
      <c r="AU6" s="550"/>
      <c r="AV6" s="550"/>
      <c r="AW6" s="550"/>
      <c r="AX6" s="550"/>
      <c r="AY6" s="550"/>
      <c r="AZ6" s="550"/>
      <c r="BA6" s="550"/>
      <c r="BB6" s="550"/>
    </row>
    <row r="8" spans="1:75" ht="25.5" customHeight="1">
      <c r="A8" s="52"/>
      <c r="B8" s="544" t="s">
        <v>157</v>
      </c>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2"/>
      <c r="AG8" s="52"/>
      <c r="AH8" s="52"/>
      <c r="AI8" s="52"/>
      <c r="AJ8" s="52"/>
      <c r="AK8" s="52"/>
      <c r="AL8" s="52"/>
    </row>
    <row r="9" spans="1:75" s="56" customFormat="1" ht="18.75" customHeight="1">
      <c r="A9" s="54"/>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58"/>
      <c r="AH9" s="58"/>
      <c r="AI9" s="58"/>
      <c r="AJ9" s="58"/>
      <c r="AK9" s="58"/>
      <c r="AL9" s="58"/>
      <c r="AM9" s="54"/>
      <c r="AN9" s="54"/>
    </row>
    <row r="10" spans="1:75" s="56" customFormat="1" ht="18.75" customHeight="1">
      <c r="A10" s="54"/>
      <c r="B10" s="114" t="s">
        <v>109</v>
      </c>
      <c r="C10" s="55"/>
      <c r="D10" s="55"/>
      <c r="E10" s="55"/>
      <c r="F10" s="55"/>
      <c r="G10" s="55"/>
      <c r="H10" s="55"/>
      <c r="I10" s="55"/>
      <c r="J10" s="55"/>
      <c r="K10" s="55"/>
      <c r="L10" s="55"/>
      <c r="M10" s="55"/>
      <c r="N10" s="61"/>
      <c r="O10" s="61"/>
      <c r="P10" s="61"/>
      <c r="Q10" s="61"/>
      <c r="R10" s="61"/>
      <c r="S10" s="55"/>
      <c r="T10" s="55"/>
      <c r="U10" s="55"/>
      <c r="V10" s="55"/>
      <c r="W10" s="55"/>
      <c r="X10" s="55"/>
      <c r="Y10" s="55"/>
      <c r="Z10" s="55"/>
      <c r="AA10" s="55"/>
      <c r="AB10" s="55"/>
      <c r="AC10" s="55"/>
      <c r="AD10" s="55"/>
      <c r="AE10" s="55"/>
      <c r="AF10" s="55"/>
      <c r="AG10" s="55"/>
      <c r="AH10" s="55"/>
      <c r="AI10" s="55"/>
      <c r="AJ10" s="53"/>
      <c r="AK10" s="53"/>
      <c r="AL10" s="53"/>
      <c r="AM10" s="54"/>
      <c r="AN10" s="54"/>
    </row>
    <row r="11" spans="1:75" s="56" customFormat="1" ht="43.5" customHeight="1">
      <c r="A11" s="54"/>
      <c r="B11" s="504" t="s">
        <v>289</v>
      </c>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4"/>
      <c r="AN11" s="54"/>
    </row>
    <row r="12" spans="1:75" s="60" customFormat="1" ht="21.2" customHeight="1" thickBot="1">
      <c r="A12" s="57"/>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58"/>
      <c r="AH12" s="58"/>
      <c r="AI12" s="58"/>
      <c r="AJ12" s="58"/>
      <c r="AK12" s="58"/>
      <c r="AL12" s="58"/>
      <c r="AM12" s="59"/>
      <c r="AN12" s="59"/>
    </row>
    <row r="13" spans="1:75" s="60" customFormat="1" ht="15.75" customHeight="1">
      <c r="A13" s="57"/>
      <c r="B13" s="528" t="s">
        <v>3</v>
      </c>
      <c r="C13" s="511"/>
      <c r="D13" s="511"/>
      <c r="E13" s="511"/>
      <c r="F13" s="511"/>
      <c r="G13" s="529"/>
      <c r="H13" s="512" t="s">
        <v>110</v>
      </c>
      <c r="I13" s="511"/>
      <c r="J13" s="511"/>
      <c r="K13" s="511"/>
      <c r="L13" s="511"/>
      <c r="M13" s="529"/>
      <c r="N13" s="514" t="s">
        <v>113</v>
      </c>
      <c r="O13" s="514"/>
      <c r="P13" s="514"/>
      <c r="Q13" s="514"/>
      <c r="R13" s="514"/>
      <c r="S13" s="514"/>
      <c r="T13" s="514"/>
      <c r="U13" s="514"/>
      <c r="V13" s="515" t="s">
        <v>2</v>
      </c>
      <c r="W13" s="516"/>
      <c r="X13" s="516"/>
      <c r="Y13" s="516"/>
      <c r="Z13" s="516"/>
      <c r="AA13" s="517"/>
      <c r="AB13" s="507" t="s">
        <v>112</v>
      </c>
      <c r="AC13" s="508"/>
      <c r="AD13" s="508"/>
      <c r="AE13" s="508"/>
      <c r="AF13" s="509"/>
      <c r="AG13" s="511" t="s">
        <v>170</v>
      </c>
      <c r="AH13" s="511"/>
      <c r="AI13" s="511"/>
      <c r="AJ13" s="512" t="s">
        <v>122</v>
      </c>
      <c r="AK13" s="511"/>
      <c r="AL13" s="513"/>
      <c r="AM13" s="59"/>
      <c r="AN13" s="59"/>
    </row>
    <row r="14" spans="1:75" s="60" customFormat="1" ht="29.25" customHeight="1">
      <c r="A14" s="57"/>
      <c r="B14" s="518"/>
      <c r="C14" s="519"/>
      <c r="D14" s="519"/>
      <c r="E14" s="519"/>
      <c r="F14" s="519"/>
      <c r="G14" s="520"/>
      <c r="H14" s="521"/>
      <c r="I14" s="522"/>
      <c r="J14" s="522"/>
      <c r="K14" s="522"/>
      <c r="L14" s="522"/>
      <c r="M14" s="523"/>
      <c r="N14" s="524"/>
      <c r="O14" s="524"/>
      <c r="P14" s="524"/>
      <c r="Q14" s="524"/>
      <c r="R14" s="524"/>
      <c r="S14" s="524"/>
      <c r="T14" s="524"/>
      <c r="U14" s="524"/>
      <c r="V14" s="530"/>
      <c r="W14" s="531"/>
      <c r="X14" s="531"/>
      <c r="Y14" s="531"/>
      <c r="Z14" s="531"/>
      <c r="AA14" s="65" t="s">
        <v>158</v>
      </c>
      <c r="AB14" s="510"/>
      <c r="AC14" s="510"/>
      <c r="AD14" s="510"/>
      <c r="AE14" s="510"/>
      <c r="AF14" s="510"/>
      <c r="AG14" s="505"/>
      <c r="AH14" s="505"/>
      <c r="AI14" s="505"/>
      <c r="AJ14" s="505"/>
      <c r="AK14" s="505"/>
      <c r="AL14" s="506"/>
      <c r="AM14" s="59"/>
      <c r="AN14" s="59"/>
    </row>
    <row r="15" spans="1:75" s="60" customFormat="1" ht="29.25" customHeight="1">
      <c r="A15" s="57"/>
      <c r="B15" s="518"/>
      <c r="C15" s="519"/>
      <c r="D15" s="519"/>
      <c r="E15" s="519"/>
      <c r="F15" s="519"/>
      <c r="G15" s="520"/>
      <c r="H15" s="521"/>
      <c r="I15" s="522"/>
      <c r="J15" s="522"/>
      <c r="K15" s="522"/>
      <c r="L15" s="522"/>
      <c r="M15" s="523"/>
      <c r="N15" s="524"/>
      <c r="O15" s="524"/>
      <c r="P15" s="524"/>
      <c r="Q15" s="524"/>
      <c r="R15" s="524"/>
      <c r="S15" s="524"/>
      <c r="T15" s="524"/>
      <c r="U15" s="524"/>
      <c r="V15" s="530"/>
      <c r="W15" s="531"/>
      <c r="X15" s="531"/>
      <c r="Y15" s="531"/>
      <c r="Z15" s="531"/>
      <c r="AA15" s="65" t="s">
        <v>158</v>
      </c>
      <c r="AB15" s="510"/>
      <c r="AC15" s="510"/>
      <c r="AD15" s="510"/>
      <c r="AE15" s="510"/>
      <c r="AF15" s="510"/>
      <c r="AG15" s="525"/>
      <c r="AH15" s="526"/>
      <c r="AI15" s="532"/>
      <c r="AJ15" s="525"/>
      <c r="AK15" s="526"/>
      <c r="AL15" s="527"/>
      <c r="AM15" s="59"/>
      <c r="AN15" s="59"/>
    </row>
    <row r="16" spans="1:75" ht="29.25" customHeight="1">
      <c r="B16" s="518"/>
      <c r="C16" s="519"/>
      <c r="D16" s="519"/>
      <c r="E16" s="519"/>
      <c r="F16" s="519"/>
      <c r="G16" s="520"/>
      <c r="H16" s="521"/>
      <c r="I16" s="522"/>
      <c r="J16" s="522"/>
      <c r="K16" s="522"/>
      <c r="L16" s="522"/>
      <c r="M16" s="523"/>
      <c r="N16" s="524"/>
      <c r="O16" s="524"/>
      <c r="P16" s="524"/>
      <c r="Q16" s="524"/>
      <c r="R16" s="524"/>
      <c r="S16" s="524"/>
      <c r="T16" s="524"/>
      <c r="U16" s="524"/>
      <c r="V16" s="530"/>
      <c r="W16" s="531"/>
      <c r="X16" s="531"/>
      <c r="Y16" s="531"/>
      <c r="Z16" s="531"/>
      <c r="AA16" s="65" t="s">
        <v>158</v>
      </c>
      <c r="AB16" s="510"/>
      <c r="AC16" s="510"/>
      <c r="AD16" s="510"/>
      <c r="AE16" s="510"/>
      <c r="AF16" s="510"/>
      <c r="AG16" s="525"/>
      <c r="AH16" s="526"/>
      <c r="AI16" s="532"/>
      <c r="AJ16" s="525"/>
      <c r="AK16" s="526"/>
      <c r="AL16" s="527"/>
    </row>
    <row r="17" spans="1:40" s="56" customFormat="1" ht="29.25" customHeight="1">
      <c r="A17" s="54"/>
      <c r="B17" s="518"/>
      <c r="C17" s="519"/>
      <c r="D17" s="519"/>
      <c r="E17" s="519"/>
      <c r="F17" s="519"/>
      <c r="G17" s="520"/>
      <c r="H17" s="521"/>
      <c r="I17" s="522"/>
      <c r="J17" s="522"/>
      <c r="K17" s="522"/>
      <c r="L17" s="522"/>
      <c r="M17" s="523"/>
      <c r="N17" s="524"/>
      <c r="O17" s="524"/>
      <c r="P17" s="524"/>
      <c r="Q17" s="524"/>
      <c r="R17" s="524"/>
      <c r="S17" s="524"/>
      <c r="T17" s="524"/>
      <c r="U17" s="524"/>
      <c r="V17" s="530"/>
      <c r="W17" s="531"/>
      <c r="X17" s="531"/>
      <c r="Y17" s="531"/>
      <c r="Z17" s="531"/>
      <c r="AA17" s="65" t="s">
        <v>158</v>
      </c>
      <c r="AB17" s="510"/>
      <c r="AC17" s="510"/>
      <c r="AD17" s="510"/>
      <c r="AE17" s="510"/>
      <c r="AF17" s="510"/>
      <c r="AG17" s="525"/>
      <c r="AH17" s="526"/>
      <c r="AI17" s="532"/>
      <c r="AJ17" s="525"/>
      <c r="AK17" s="526"/>
      <c r="AL17" s="527"/>
      <c r="AM17" s="54"/>
      <c r="AN17" s="54"/>
    </row>
    <row r="18" spans="1:40" s="60" customFormat="1" ht="29.25" customHeight="1">
      <c r="A18" s="57"/>
      <c r="B18" s="518"/>
      <c r="C18" s="519"/>
      <c r="D18" s="519"/>
      <c r="E18" s="519"/>
      <c r="F18" s="519"/>
      <c r="G18" s="520"/>
      <c r="H18" s="521"/>
      <c r="I18" s="522"/>
      <c r="J18" s="522"/>
      <c r="K18" s="522"/>
      <c r="L18" s="522"/>
      <c r="M18" s="523"/>
      <c r="N18" s="524"/>
      <c r="O18" s="524"/>
      <c r="P18" s="524"/>
      <c r="Q18" s="524"/>
      <c r="R18" s="524"/>
      <c r="S18" s="524"/>
      <c r="T18" s="524"/>
      <c r="U18" s="524"/>
      <c r="V18" s="530"/>
      <c r="W18" s="531"/>
      <c r="X18" s="531"/>
      <c r="Y18" s="531"/>
      <c r="Z18" s="531"/>
      <c r="AA18" s="65" t="s">
        <v>158</v>
      </c>
      <c r="AB18" s="510"/>
      <c r="AC18" s="510"/>
      <c r="AD18" s="510"/>
      <c r="AE18" s="510"/>
      <c r="AF18" s="510"/>
      <c r="AG18" s="525"/>
      <c r="AH18" s="526"/>
      <c r="AI18" s="532"/>
      <c r="AJ18" s="525"/>
      <c r="AK18" s="526"/>
      <c r="AL18" s="527"/>
      <c r="AM18" s="59"/>
      <c r="AN18" s="59"/>
    </row>
    <row r="19" spans="1:40" ht="29.25" customHeight="1">
      <c r="B19" s="518"/>
      <c r="C19" s="519"/>
      <c r="D19" s="519"/>
      <c r="E19" s="519"/>
      <c r="F19" s="519"/>
      <c r="G19" s="520"/>
      <c r="H19" s="521"/>
      <c r="I19" s="522"/>
      <c r="J19" s="522"/>
      <c r="K19" s="522"/>
      <c r="L19" s="522"/>
      <c r="M19" s="523"/>
      <c r="N19" s="524"/>
      <c r="O19" s="524"/>
      <c r="P19" s="524"/>
      <c r="Q19" s="524"/>
      <c r="R19" s="524"/>
      <c r="S19" s="524"/>
      <c r="T19" s="524"/>
      <c r="U19" s="524"/>
      <c r="V19" s="530"/>
      <c r="W19" s="531"/>
      <c r="X19" s="531"/>
      <c r="Y19" s="531"/>
      <c r="Z19" s="531"/>
      <c r="AA19" s="65" t="s">
        <v>158</v>
      </c>
      <c r="AB19" s="510"/>
      <c r="AC19" s="510"/>
      <c r="AD19" s="510"/>
      <c r="AE19" s="510"/>
      <c r="AF19" s="510"/>
      <c r="AG19" s="525"/>
      <c r="AH19" s="526"/>
      <c r="AI19" s="532"/>
      <c r="AJ19" s="525"/>
      <c r="AK19" s="526"/>
      <c r="AL19" s="527"/>
    </row>
    <row r="20" spans="1:40" ht="29.25" customHeight="1">
      <c r="B20" s="518"/>
      <c r="C20" s="519"/>
      <c r="D20" s="519"/>
      <c r="E20" s="519"/>
      <c r="F20" s="519"/>
      <c r="G20" s="520"/>
      <c r="H20" s="521"/>
      <c r="I20" s="522"/>
      <c r="J20" s="522"/>
      <c r="K20" s="522"/>
      <c r="L20" s="522"/>
      <c r="M20" s="523"/>
      <c r="N20" s="524"/>
      <c r="O20" s="524"/>
      <c r="P20" s="524"/>
      <c r="Q20" s="524"/>
      <c r="R20" s="524"/>
      <c r="S20" s="524"/>
      <c r="T20" s="524"/>
      <c r="U20" s="524"/>
      <c r="V20" s="530"/>
      <c r="W20" s="531"/>
      <c r="X20" s="531"/>
      <c r="Y20" s="531"/>
      <c r="Z20" s="531"/>
      <c r="AA20" s="65" t="s">
        <v>158</v>
      </c>
      <c r="AB20" s="510"/>
      <c r="AC20" s="510"/>
      <c r="AD20" s="510"/>
      <c r="AE20" s="510"/>
      <c r="AF20" s="510"/>
      <c r="AG20" s="525"/>
      <c r="AH20" s="526"/>
      <c r="AI20" s="532"/>
      <c r="AJ20" s="525"/>
      <c r="AK20" s="526"/>
      <c r="AL20" s="527"/>
    </row>
    <row r="21" spans="1:40" ht="29.25" customHeight="1">
      <c r="B21" s="518"/>
      <c r="C21" s="519"/>
      <c r="D21" s="519"/>
      <c r="E21" s="519"/>
      <c r="F21" s="519"/>
      <c r="G21" s="520"/>
      <c r="H21" s="521"/>
      <c r="I21" s="522"/>
      <c r="J21" s="522"/>
      <c r="K21" s="522"/>
      <c r="L21" s="522"/>
      <c r="M21" s="523"/>
      <c r="N21" s="524"/>
      <c r="O21" s="524"/>
      <c r="P21" s="524"/>
      <c r="Q21" s="524"/>
      <c r="R21" s="524"/>
      <c r="S21" s="524"/>
      <c r="T21" s="524"/>
      <c r="U21" s="524"/>
      <c r="V21" s="530"/>
      <c r="W21" s="531"/>
      <c r="X21" s="531"/>
      <c r="Y21" s="531"/>
      <c r="Z21" s="531"/>
      <c r="AA21" s="65" t="s">
        <v>158</v>
      </c>
      <c r="AB21" s="510"/>
      <c r="AC21" s="510"/>
      <c r="AD21" s="510"/>
      <c r="AE21" s="510"/>
      <c r="AF21" s="510"/>
      <c r="AG21" s="525"/>
      <c r="AH21" s="526"/>
      <c r="AI21" s="532"/>
      <c r="AJ21" s="525"/>
      <c r="AK21" s="526"/>
      <c r="AL21" s="527"/>
    </row>
    <row r="22" spans="1:40" ht="29.25" customHeight="1">
      <c r="B22" s="518"/>
      <c r="C22" s="519"/>
      <c r="D22" s="519"/>
      <c r="E22" s="519"/>
      <c r="F22" s="519"/>
      <c r="G22" s="520"/>
      <c r="H22" s="521"/>
      <c r="I22" s="522"/>
      <c r="J22" s="522"/>
      <c r="K22" s="522"/>
      <c r="L22" s="522"/>
      <c r="M22" s="523"/>
      <c r="N22" s="524"/>
      <c r="O22" s="524"/>
      <c r="P22" s="524"/>
      <c r="Q22" s="524"/>
      <c r="R22" s="524"/>
      <c r="S22" s="524"/>
      <c r="T22" s="524"/>
      <c r="U22" s="524"/>
      <c r="V22" s="530"/>
      <c r="W22" s="531"/>
      <c r="X22" s="531"/>
      <c r="Y22" s="531"/>
      <c r="Z22" s="531"/>
      <c r="AA22" s="65" t="s">
        <v>158</v>
      </c>
      <c r="AB22" s="510"/>
      <c r="AC22" s="510"/>
      <c r="AD22" s="510"/>
      <c r="AE22" s="510"/>
      <c r="AF22" s="510"/>
      <c r="AG22" s="525"/>
      <c r="AH22" s="526"/>
      <c r="AI22" s="532"/>
      <c r="AJ22" s="525"/>
      <c r="AK22" s="526"/>
      <c r="AL22" s="527"/>
    </row>
    <row r="23" spans="1:40" ht="29.25" customHeight="1">
      <c r="B23" s="518"/>
      <c r="C23" s="519"/>
      <c r="D23" s="519"/>
      <c r="E23" s="519"/>
      <c r="F23" s="519"/>
      <c r="G23" s="520"/>
      <c r="H23" s="521"/>
      <c r="I23" s="522"/>
      <c r="J23" s="522"/>
      <c r="K23" s="522"/>
      <c r="L23" s="522"/>
      <c r="M23" s="523"/>
      <c r="N23" s="524"/>
      <c r="O23" s="524"/>
      <c r="P23" s="524"/>
      <c r="Q23" s="524"/>
      <c r="R23" s="524"/>
      <c r="S23" s="524"/>
      <c r="T23" s="524"/>
      <c r="U23" s="524"/>
      <c r="V23" s="530"/>
      <c r="W23" s="531"/>
      <c r="X23" s="531"/>
      <c r="Y23" s="531"/>
      <c r="Z23" s="531"/>
      <c r="AA23" s="65" t="s">
        <v>158</v>
      </c>
      <c r="AB23" s="510"/>
      <c r="AC23" s="510"/>
      <c r="AD23" s="510"/>
      <c r="AE23" s="510"/>
      <c r="AF23" s="510"/>
      <c r="AG23" s="525"/>
      <c r="AH23" s="526"/>
      <c r="AI23" s="532"/>
      <c r="AJ23" s="525"/>
      <c r="AK23" s="526"/>
      <c r="AL23" s="527"/>
    </row>
    <row r="24" spans="1:40" ht="29.25" customHeight="1">
      <c r="B24" s="518"/>
      <c r="C24" s="519"/>
      <c r="D24" s="519"/>
      <c r="E24" s="519"/>
      <c r="F24" s="519"/>
      <c r="G24" s="520"/>
      <c r="H24" s="521"/>
      <c r="I24" s="522"/>
      <c r="J24" s="522"/>
      <c r="K24" s="522"/>
      <c r="L24" s="522"/>
      <c r="M24" s="523"/>
      <c r="N24" s="524"/>
      <c r="O24" s="524"/>
      <c r="P24" s="524"/>
      <c r="Q24" s="524"/>
      <c r="R24" s="524"/>
      <c r="S24" s="524"/>
      <c r="T24" s="524"/>
      <c r="U24" s="524"/>
      <c r="V24" s="530"/>
      <c r="W24" s="531"/>
      <c r="X24" s="531"/>
      <c r="Y24" s="531"/>
      <c r="Z24" s="531"/>
      <c r="AA24" s="65" t="s">
        <v>158</v>
      </c>
      <c r="AB24" s="510"/>
      <c r="AC24" s="510"/>
      <c r="AD24" s="510"/>
      <c r="AE24" s="510"/>
      <c r="AF24" s="510"/>
      <c r="AG24" s="525"/>
      <c r="AH24" s="526"/>
      <c r="AI24" s="532"/>
      <c r="AJ24" s="525"/>
      <c r="AK24" s="526"/>
      <c r="AL24" s="527"/>
    </row>
    <row r="25" spans="1:40" ht="29.25" customHeight="1">
      <c r="B25" s="518"/>
      <c r="C25" s="519"/>
      <c r="D25" s="519"/>
      <c r="E25" s="519"/>
      <c r="F25" s="519"/>
      <c r="G25" s="520"/>
      <c r="H25" s="521"/>
      <c r="I25" s="522"/>
      <c r="J25" s="522"/>
      <c r="K25" s="522"/>
      <c r="L25" s="522"/>
      <c r="M25" s="523"/>
      <c r="N25" s="524"/>
      <c r="O25" s="524"/>
      <c r="P25" s="524"/>
      <c r="Q25" s="524"/>
      <c r="R25" s="524"/>
      <c r="S25" s="524"/>
      <c r="T25" s="524"/>
      <c r="U25" s="524"/>
      <c r="V25" s="530"/>
      <c r="W25" s="531"/>
      <c r="X25" s="531"/>
      <c r="Y25" s="531"/>
      <c r="Z25" s="531"/>
      <c r="AA25" s="65" t="s">
        <v>158</v>
      </c>
      <c r="AB25" s="510"/>
      <c r="AC25" s="510"/>
      <c r="AD25" s="510"/>
      <c r="AE25" s="510"/>
      <c r="AF25" s="510"/>
      <c r="AG25" s="525"/>
      <c r="AH25" s="526"/>
      <c r="AI25" s="532"/>
      <c r="AJ25" s="525"/>
      <c r="AK25" s="526"/>
      <c r="AL25" s="527"/>
    </row>
    <row r="26" spans="1:40" ht="29.25" customHeight="1">
      <c r="B26" s="518"/>
      <c r="C26" s="519"/>
      <c r="D26" s="519"/>
      <c r="E26" s="519"/>
      <c r="F26" s="519"/>
      <c r="G26" s="520"/>
      <c r="H26" s="521"/>
      <c r="I26" s="522"/>
      <c r="J26" s="522"/>
      <c r="K26" s="522"/>
      <c r="L26" s="522"/>
      <c r="M26" s="523"/>
      <c r="N26" s="524"/>
      <c r="O26" s="524"/>
      <c r="P26" s="524"/>
      <c r="Q26" s="524"/>
      <c r="R26" s="524"/>
      <c r="S26" s="524"/>
      <c r="T26" s="524"/>
      <c r="U26" s="524"/>
      <c r="V26" s="530"/>
      <c r="W26" s="531"/>
      <c r="X26" s="531"/>
      <c r="Y26" s="531"/>
      <c r="Z26" s="531"/>
      <c r="AA26" s="65" t="s">
        <v>158</v>
      </c>
      <c r="AB26" s="510"/>
      <c r="AC26" s="510"/>
      <c r="AD26" s="510"/>
      <c r="AE26" s="510"/>
      <c r="AF26" s="510"/>
      <c r="AG26" s="525"/>
      <c r="AH26" s="526"/>
      <c r="AI26" s="532"/>
      <c r="AJ26" s="525"/>
      <c r="AK26" s="526"/>
      <c r="AL26" s="527"/>
    </row>
    <row r="27" spans="1:40" ht="29.25" customHeight="1">
      <c r="B27" s="518"/>
      <c r="C27" s="519"/>
      <c r="D27" s="519"/>
      <c r="E27" s="519"/>
      <c r="F27" s="519"/>
      <c r="G27" s="520"/>
      <c r="H27" s="521"/>
      <c r="I27" s="522"/>
      <c r="J27" s="522"/>
      <c r="K27" s="522"/>
      <c r="L27" s="522"/>
      <c r="M27" s="523"/>
      <c r="N27" s="524"/>
      <c r="O27" s="524"/>
      <c r="P27" s="524"/>
      <c r="Q27" s="524"/>
      <c r="R27" s="524"/>
      <c r="S27" s="524"/>
      <c r="T27" s="524"/>
      <c r="U27" s="524"/>
      <c r="V27" s="530"/>
      <c r="W27" s="531"/>
      <c r="X27" s="531"/>
      <c r="Y27" s="531"/>
      <c r="Z27" s="531"/>
      <c r="AA27" s="65" t="s">
        <v>158</v>
      </c>
      <c r="AB27" s="510"/>
      <c r="AC27" s="510"/>
      <c r="AD27" s="510"/>
      <c r="AE27" s="510"/>
      <c r="AF27" s="510"/>
      <c r="AG27" s="525"/>
      <c r="AH27" s="526"/>
      <c r="AI27" s="532"/>
      <c r="AJ27" s="525"/>
      <c r="AK27" s="526"/>
      <c r="AL27" s="527"/>
    </row>
    <row r="28" spans="1:40" ht="29.25" customHeight="1" thickBot="1">
      <c r="B28" s="537" t="s">
        <v>124</v>
      </c>
      <c r="C28" s="538"/>
      <c r="D28" s="538"/>
      <c r="E28" s="538"/>
      <c r="F28" s="538"/>
      <c r="G28" s="538"/>
      <c r="H28" s="538"/>
      <c r="I28" s="538"/>
      <c r="J28" s="538"/>
      <c r="K28" s="538"/>
      <c r="L28" s="538"/>
      <c r="M28" s="539"/>
      <c r="N28" s="540"/>
      <c r="O28" s="540"/>
      <c r="P28" s="540"/>
      <c r="Q28" s="540"/>
      <c r="R28" s="540"/>
      <c r="S28" s="540"/>
      <c r="T28" s="540"/>
      <c r="U28" s="540"/>
      <c r="V28" s="551">
        <f>SUM(V14:Z27)</f>
        <v>0</v>
      </c>
      <c r="W28" s="552"/>
      <c r="X28" s="552"/>
      <c r="Y28" s="552"/>
      <c r="Z28" s="552"/>
      <c r="AA28" s="66" t="s">
        <v>1</v>
      </c>
      <c r="AB28" s="553"/>
      <c r="AC28" s="553"/>
      <c r="AD28" s="553"/>
      <c r="AE28" s="553"/>
      <c r="AF28" s="553"/>
      <c r="AG28" s="533"/>
      <c r="AH28" s="534"/>
      <c r="AI28" s="536"/>
      <c r="AJ28" s="533"/>
      <c r="AK28" s="534"/>
      <c r="AL28" s="535"/>
    </row>
    <row r="29" spans="1:40">
      <c r="B29" s="63" t="s">
        <v>138</v>
      </c>
    </row>
    <row r="30" spans="1:40">
      <c r="B30" s="64" t="s">
        <v>139</v>
      </c>
    </row>
  </sheetData>
  <mergeCells count="124">
    <mergeCell ref="V28:Z28"/>
    <mergeCell ref="AB28:AF28"/>
    <mergeCell ref="AB22:AF22"/>
    <mergeCell ref="AB23:AF23"/>
    <mergeCell ref="B24:G24"/>
    <mergeCell ref="H24:M24"/>
    <mergeCell ref="N24:U24"/>
    <mergeCell ref="V24:Z24"/>
    <mergeCell ref="B27:G27"/>
    <mergeCell ref="H27:M27"/>
    <mergeCell ref="N27:U27"/>
    <mergeCell ref="V27:Z27"/>
    <mergeCell ref="AB24:AF24"/>
    <mergeCell ref="AB27:AF27"/>
    <mergeCell ref="B25:G25"/>
    <mergeCell ref="H25:M25"/>
    <mergeCell ref="N25:U25"/>
    <mergeCell ref="V25:Z25"/>
    <mergeCell ref="AB25:AF25"/>
    <mergeCell ref="B26:G26"/>
    <mergeCell ref="H26:M26"/>
    <mergeCell ref="N26:U26"/>
    <mergeCell ref="V15:Z15"/>
    <mergeCell ref="B16:G16"/>
    <mergeCell ref="AG18:AI18"/>
    <mergeCell ref="AG19:AI19"/>
    <mergeCell ref="AN6:BB6"/>
    <mergeCell ref="H18:M18"/>
    <mergeCell ref="B22:G22"/>
    <mergeCell ref="H22:M22"/>
    <mergeCell ref="N22:U22"/>
    <mergeCell ref="V22:Z22"/>
    <mergeCell ref="B19:G19"/>
    <mergeCell ref="N19:U19"/>
    <mergeCell ref="V19:Z19"/>
    <mergeCell ref="H21:M21"/>
    <mergeCell ref="B21:G21"/>
    <mergeCell ref="N21:U21"/>
    <mergeCell ref="V21:Z21"/>
    <mergeCell ref="H20:M20"/>
    <mergeCell ref="H19:M19"/>
    <mergeCell ref="B20:G20"/>
    <mergeCell ref="N20:U20"/>
    <mergeCell ref="V20:Z20"/>
    <mergeCell ref="AB20:AF20"/>
    <mergeCell ref="H16:M16"/>
    <mergeCell ref="AP2:BK2"/>
    <mergeCell ref="AP3:BK3"/>
    <mergeCell ref="AP4:BK4"/>
    <mergeCell ref="AP5:BI5"/>
    <mergeCell ref="T5:V5"/>
    <mergeCell ref="W5:AL5"/>
    <mergeCell ref="B8:AE8"/>
    <mergeCell ref="B1:E3"/>
    <mergeCell ref="T4:Y4"/>
    <mergeCell ref="Z4:AL4"/>
    <mergeCell ref="F1:AI3"/>
    <mergeCell ref="N16:U16"/>
    <mergeCell ref="V16:Z16"/>
    <mergeCell ref="B17:G17"/>
    <mergeCell ref="H17:M17"/>
    <mergeCell ref="N17:U17"/>
    <mergeCell ref="V17:Z17"/>
    <mergeCell ref="AJ28:AL28"/>
    <mergeCell ref="AG28:AI28"/>
    <mergeCell ref="V26:Z26"/>
    <mergeCell ref="AB26:AF26"/>
    <mergeCell ref="B18:G18"/>
    <mergeCell ref="N18:U18"/>
    <mergeCell ref="V18:Z18"/>
    <mergeCell ref="AB18:AF18"/>
    <mergeCell ref="AB19:AF19"/>
    <mergeCell ref="AB21:AF21"/>
    <mergeCell ref="B23:G23"/>
    <mergeCell ref="H23:M23"/>
    <mergeCell ref="N23:U23"/>
    <mergeCell ref="V23:Z23"/>
    <mergeCell ref="B28:M28"/>
    <mergeCell ref="N28:U28"/>
    <mergeCell ref="AJ22:AL22"/>
    <mergeCell ref="AJ23:AL23"/>
    <mergeCell ref="AJ24:AL24"/>
    <mergeCell ref="AJ27:AL27"/>
    <mergeCell ref="AG22:AI22"/>
    <mergeCell ref="AG23:AI23"/>
    <mergeCell ref="AG24:AI24"/>
    <mergeCell ref="AG27:AI27"/>
    <mergeCell ref="AG15:AI15"/>
    <mergeCell ref="AG16:AI16"/>
    <mergeCell ref="AG17:AI17"/>
    <mergeCell ref="AJ18:AL18"/>
    <mergeCell ref="AJ19:AL19"/>
    <mergeCell ref="AJ20:AL20"/>
    <mergeCell ref="AJ21:AL21"/>
    <mergeCell ref="AG25:AI25"/>
    <mergeCell ref="AJ25:AL25"/>
    <mergeCell ref="AG20:AI20"/>
    <mergeCell ref="AG21:AI21"/>
    <mergeCell ref="AG26:AI26"/>
    <mergeCell ref="AJ26:AL26"/>
    <mergeCell ref="B11:AL11"/>
    <mergeCell ref="AG14:AI14"/>
    <mergeCell ref="AJ14:AL14"/>
    <mergeCell ref="AB13:AF13"/>
    <mergeCell ref="AB14:AF14"/>
    <mergeCell ref="AB15:AF15"/>
    <mergeCell ref="AB16:AF16"/>
    <mergeCell ref="AB17:AF17"/>
    <mergeCell ref="AG13:AI13"/>
    <mergeCell ref="AJ13:AL13"/>
    <mergeCell ref="N13:U13"/>
    <mergeCell ref="V13:AA13"/>
    <mergeCell ref="B14:G14"/>
    <mergeCell ref="H14:M14"/>
    <mergeCell ref="N14:U14"/>
    <mergeCell ref="AJ15:AL15"/>
    <mergeCell ref="AJ16:AL16"/>
    <mergeCell ref="AJ17:AL17"/>
    <mergeCell ref="B13:G13"/>
    <mergeCell ref="H13:M13"/>
    <mergeCell ref="V14:Z14"/>
    <mergeCell ref="B15:G15"/>
    <mergeCell ref="H15:M15"/>
    <mergeCell ref="N15:U15"/>
  </mergeCells>
  <phoneticPr fontId="4"/>
  <conditionalFormatting sqref="B14:G24 B27:G27">
    <cfRule type="containsBlanks" dxfId="173" priority="10">
      <formula>LEN(TRIM(B14))=0</formula>
    </cfRule>
  </conditionalFormatting>
  <conditionalFormatting sqref="AB14:AF24 AB27:AF27">
    <cfRule type="containsBlanks" dxfId="172" priority="7">
      <formula>LEN(TRIM(AB14))=0</formula>
    </cfRule>
  </conditionalFormatting>
  <conditionalFormatting sqref="H14:Z24 H27:Z27">
    <cfRule type="containsBlanks" dxfId="171" priority="11">
      <formula>LEN(TRIM(H14))=0</formula>
    </cfRule>
  </conditionalFormatting>
  <conditionalFormatting sqref="AG14:AL24 AG27:AL27">
    <cfRule type="containsBlanks" dxfId="170" priority="5">
      <formula>LEN(TRIM(AG14))=0</formula>
    </cfRule>
  </conditionalFormatting>
  <conditionalFormatting sqref="B25:G26">
    <cfRule type="containsBlanks" dxfId="169" priority="3">
      <formula>LEN(TRIM(B25))=0</formula>
    </cfRule>
  </conditionalFormatting>
  <conditionalFormatting sqref="AB25:AF26">
    <cfRule type="containsBlanks" dxfId="168" priority="2">
      <formula>LEN(TRIM(AB25))=0</formula>
    </cfRule>
  </conditionalFormatting>
  <conditionalFormatting sqref="H25:Z26">
    <cfRule type="containsBlanks" dxfId="167" priority="4">
      <formula>LEN(TRIM(H25))=0</formula>
    </cfRule>
  </conditionalFormatting>
  <conditionalFormatting sqref="AG25:AL26">
    <cfRule type="containsBlanks" dxfId="166" priority="1">
      <formula>LEN(TRIM(AG25))=0</formula>
    </cfRule>
  </conditionalFormatting>
  <dataValidations count="3">
    <dataValidation type="list" allowBlank="1" showInputMessage="1" showErrorMessage="1" sqref="AB14:AB27">
      <formula1>"○"</formula1>
    </dataValidation>
    <dataValidation type="list" allowBlank="1" showInputMessage="1" showErrorMessage="1" sqref="WVH983030:WVM983032 B65547:G65549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3:G131085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19:G196621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55:G262157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1:G327693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27:G393229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3:G458765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299:G524301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35:G589837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1:G655373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07:G720909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3:G786445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79:G851981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15:G917517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1:G983053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"運搬費,消耗品,レンタル費,著作権使用料"</formula1>
    </dataValidation>
    <dataValidation type="list" allowBlank="1" showInputMessage="1" showErrorMessage="1" sqref="WVJ983006:WVM983010 D65523:G65527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59:G131063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595:G196599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1:G262135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67:G327671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3:G393207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39:G458743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75:G524279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1:G589815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47:G655351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3:G720887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19:G786423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55:G851959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1:G917495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27:G983031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37"/>
  <sheetViews>
    <sheetView showGridLines="0" topLeftCell="A19" zoomScaleNormal="100" zoomScaleSheetLayoutView="90" workbookViewId="0">
      <selection activeCell="I34" sqref="I34:AE35"/>
    </sheetView>
  </sheetViews>
  <sheetFormatPr defaultColWidth="2.5" defaultRowHeight="15" customHeight="1"/>
  <cols>
    <col min="1" max="1" width="9" style="102" customWidth="1"/>
    <col min="2" max="25" width="2.625" style="102" customWidth="1"/>
    <col min="26" max="26" width="4.875" style="102" customWidth="1"/>
    <col min="27" max="29" width="2.5" style="102"/>
    <col min="30" max="30" width="2.125" style="102" customWidth="1"/>
    <col min="31" max="31" width="3.25" style="102" customWidth="1"/>
    <col min="32" max="16384" width="2.5" style="102"/>
  </cols>
  <sheetData>
    <row r="1" spans="1:65" ht="22.7" customHeight="1">
      <c r="A1" s="33" t="s">
        <v>125</v>
      </c>
      <c r="B1" s="101"/>
      <c r="C1" s="101"/>
      <c r="D1" s="101"/>
      <c r="E1" s="101"/>
      <c r="F1" s="101"/>
      <c r="G1" s="101"/>
      <c r="H1" s="101"/>
      <c r="I1" s="101"/>
      <c r="J1" s="101"/>
      <c r="K1" s="101"/>
      <c r="L1" s="101"/>
    </row>
    <row r="2" spans="1:65" ht="22.7" customHeight="1">
      <c r="Z2" s="184" t="s">
        <v>34</v>
      </c>
      <c r="AA2" s="184"/>
      <c r="AB2" s="554" t="s">
        <v>166</v>
      </c>
      <c r="AC2" s="554"/>
      <c r="AD2" s="102" t="s">
        <v>5</v>
      </c>
      <c r="AE2" s="554" t="s">
        <v>166</v>
      </c>
      <c r="AF2" s="554"/>
      <c r="AG2" s="103" t="s">
        <v>6</v>
      </c>
      <c r="AH2" s="554" t="s">
        <v>154</v>
      </c>
      <c r="AI2" s="554"/>
      <c r="AJ2" s="102" t="s">
        <v>7</v>
      </c>
      <c r="AP2" s="2" t="s">
        <v>4</v>
      </c>
      <c r="AQ2" s="3"/>
      <c r="AR2" s="190" t="s">
        <v>115</v>
      </c>
      <c r="AS2" s="191"/>
      <c r="AT2" s="191"/>
      <c r="AU2" s="191"/>
      <c r="AV2" s="191"/>
      <c r="AW2" s="191"/>
      <c r="AX2" s="191"/>
      <c r="AY2" s="191"/>
      <c r="AZ2" s="191"/>
      <c r="BA2" s="191"/>
      <c r="BB2" s="191"/>
      <c r="BC2" s="191"/>
      <c r="BD2" s="191"/>
      <c r="BE2" s="191"/>
      <c r="BF2" s="191"/>
      <c r="BG2" s="191"/>
      <c r="BH2" s="191"/>
      <c r="BI2" s="191"/>
      <c r="BJ2" s="191"/>
      <c r="BK2" s="191"/>
      <c r="BL2" s="191"/>
      <c r="BM2" s="191"/>
    </row>
    <row r="3" spans="1:65" s="104" customFormat="1" ht="22.7" customHeight="1">
      <c r="A3" s="187" t="s">
        <v>294</v>
      </c>
      <c r="B3" s="187"/>
      <c r="C3" s="187"/>
      <c r="D3" s="187"/>
      <c r="E3" s="187"/>
      <c r="F3" s="187"/>
      <c r="G3" s="187"/>
      <c r="H3" s="187"/>
      <c r="I3" s="187"/>
      <c r="J3" s="187"/>
      <c r="K3" s="187"/>
      <c r="L3" s="187"/>
      <c r="M3" s="187"/>
      <c r="N3" s="187" t="s">
        <v>8</v>
      </c>
      <c r="O3" s="187"/>
      <c r="AP3" s="1" t="s">
        <v>4</v>
      </c>
      <c r="AQ3" s="5"/>
      <c r="AR3" s="192" t="s">
        <v>118</v>
      </c>
      <c r="AS3" s="193"/>
      <c r="AT3" s="193"/>
      <c r="AU3" s="193"/>
      <c r="AV3" s="193"/>
      <c r="AW3" s="193"/>
      <c r="AX3" s="193"/>
      <c r="AY3" s="193"/>
      <c r="AZ3" s="193"/>
      <c r="BA3" s="193"/>
      <c r="BB3" s="193"/>
      <c r="BC3" s="193"/>
      <c r="BD3" s="193"/>
      <c r="BE3" s="193"/>
      <c r="BF3" s="193"/>
      <c r="BG3" s="193"/>
      <c r="BH3" s="193"/>
      <c r="BI3" s="193"/>
      <c r="BJ3" s="193"/>
      <c r="BK3" s="193"/>
      <c r="BL3" s="193"/>
      <c r="BM3" s="193"/>
    </row>
    <row r="4" spans="1:65" s="104" customFormat="1" ht="22.7" customHeight="1">
      <c r="A4" s="555" t="s">
        <v>167</v>
      </c>
      <c r="B4" s="555"/>
      <c r="C4" s="555"/>
      <c r="D4" s="555"/>
      <c r="E4" s="555"/>
      <c r="F4" s="555"/>
      <c r="G4" s="555"/>
      <c r="H4" s="555"/>
      <c r="I4" s="555"/>
      <c r="J4" s="555"/>
      <c r="K4" s="555"/>
      <c r="L4" s="555"/>
      <c r="M4" s="555"/>
      <c r="N4" s="186" t="s">
        <v>9</v>
      </c>
      <c r="O4" s="186"/>
      <c r="AP4" s="1"/>
      <c r="AQ4" s="71" t="s">
        <v>4</v>
      </c>
      <c r="AR4" s="189" t="s">
        <v>121</v>
      </c>
      <c r="AS4" s="189"/>
      <c r="AT4" s="189"/>
      <c r="AU4" s="189"/>
      <c r="AV4" s="189"/>
      <c r="AW4" s="189"/>
      <c r="AX4" s="189"/>
      <c r="AY4" s="189"/>
      <c r="AZ4" s="189"/>
      <c r="BA4" s="189"/>
      <c r="BB4" s="189"/>
      <c r="BC4" s="189"/>
      <c r="BD4" s="189"/>
      <c r="BE4" s="189"/>
      <c r="BF4" s="189"/>
      <c r="BG4" s="189"/>
      <c r="BH4" s="189"/>
      <c r="BI4" s="189"/>
      <c r="BJ4" s="189"/>
      <c r="BK4" s="112"/>
      <c r="BL4" s="110"/>
      <c r="BM4" s="110"/>
    </row>
    <row r="5" spans="1:65" ht="15" customHeight="1">
      <c r="A5" s="105" t="s">
        <v>137</v>
      </c>
      <c r="B5" s="105"/>
      <c r="C5" s="105"/>
      <c r="AP5" s="70"/>
      <c r="AR5" s="189"/>
      <c r="AS5" s="189"/>
      <c r="AT5" s="189"/>
      <c r="AU5" s="189"/>
      <c r="AV5" s="189"/>
      <c r="AW5" s="189"/>
      <c r="AX5" s="189"/>
      <c r="AY5" s="189"/>
      <c r="AZ5" s="189"/>
      <c r="BA5" s="189"/>
      <c r="BB5" s="189"/>
      <c r="BC5" s="189"/>
      <c r="BD5" s="189"/>
      <c r="BE5" s="189"/>
      <c r="BF5" s="189"/>
      <c r="BG5" s="189"/>
      <c r="BH5" s="189"/>
      <c r="BI5" s="189"/>
      <c r="BJ5" s="189"/>
      <c r="BK5" s="112"/>
      <c r="BL5" s="47"/>
      <c r="BM5" s="47"/>
    </row>
    <row r="8" spans="1:65" ht="15" customHeight="1">
      <c r="S8" s="188" t="s">
        <v>10</v>
      </c>
      <c r="T8" s="188"/>
      <c r="U8" s="188"/>
      <c r="V8" s="188"/>
      <c r="W8" s="188"/>
      <c r="X8" s="556" t="s">
        <v>36</v>
      </c>
      <c r="Y8" s="557"/>
      <c r="Z8" s="557"/>
      <c r="AA8" s="557"/>
      <c r="AB8" s="557"/>
      <c r="AC8" s="557"/>
      <c r="AD8" s="557"/>
      <c r="AE8" s="557"/>
      <c r="AF8" s="557"/>
      <c r="AG8" s="557"/>
      <c r="AH8" s="557"/>
      <c r="AI8" s="557"/>
      <c r="AJ8" s="557"/>
    </row>
    <row r="9" spans="1:65" ht="15" customHeight="1">
      <c r="S9" s="177" t="s">
        <v>11</v>
      </c>
      <c r="T9" s="177"/>
      <c r="U9" s="177"/>
      <c r="V9" s="177"/>
      <c r="W9" s="177"/>
      <c r="X9" s="558"/>
      <c r="Y9" s="558"/>
      <c r="Z9" s="558"/>
      <c r="AA9" s="558"/>
      <c r="AB9" s="558"/>
      <c r="AC9" s="558"/>
      <c r="AD9" s="558"/>
      <c r="AE9" s="558"/>
      <c r="AF9" s="558"/>
      <c r="AG9" s="558"/>
      <c r="AH9" s="558"/>
      <c r="AI9" s="558"/>
      <c r="AJ9" s="558"/>
    </row>
    <row r="10" spans="1:65" ht="30.2" customHeight="1">
      <c r="S10" s="180" t="s">
        <v>12</v>
      </c>
      <c r="T10" s="180"/>
      <c r="U10" s="180"/>
      <c r="V10" s="180"/>
      <c r="W10" s="180"/>
      <c r="X10" s="559" t="s">
        <v>155</v>
      </c>
      <c r="Y10" s="559"/>
      <c r="Z10" s="559"/>
      <c r="AA10" s="559"/>
      <c r="AB10" s="559"/>
      <c r="AC10" s="559"/>
      <c r="AD10" s="559"/>
      <c r="AE10" s="559"/>
      <c r="AF10" s="559"/>
      <c r="AG10" s="559"/>
      <c r="AH10" s="559"/>
      <c r="AI10" s="559"/>
      <c r="AJ10" s="559"/>
    </row>
    <row r="11" spans="1:65" ht="30.2" customHeight="1">
      <c r="S11" s="180" t="s">
        <v>13</v>
      </c>
      <c r="T11" s="180"/>
      <c r="U11" s="180"/>
      <c r="V11" s="180"/>
      <c r="W11" s="180"/>
      <c r="X11" s="559" t="s">
        <v>156</v>
      </c>
      <c r="Y11" s="559"/>
      <c r="Z11" s="559"/>
      <c r="AA11" s="559"/>
      <c r="AB11" s="559"/>
      <c r="AC11" s="559"/>
      <c r="AD11" s="559"/>
      <c r="AE11" s="559"/>
      <c r="AF11" s="559"/>
      <c r="AG11" s="559"/>
      <c r="AH11" s="559"/>
      <c r="AI11" s="559"/>
      <c r="AJ11" s="559"/>
    </row>
    <row r="12" spans="1:65" ht="30.2" customHeight="1">
      <c r="S12" s="180" t="s">
        <v>14</v>
      </c>
      <c r="T12" s="180"/>
      <c r="U12" s="180"/>
      <c r="V12" s="180"/>
      <c r="W12" s="180"/>
      <c r="X12" s="560" t="s">
        <v>103</v>
      </c>
      <c r="Y12" s="561"/>
      <c r="Z12" s="561"/>
      <c r="AA12" s="561"/>
      <c r="AB12" s="561"/>
      <c r="AC12" s="561"/>
      <c r="AD12" s="561"/>
      <c r="AE12" s="561"/>
      <c r="AF12" s="561"/>
      <c r="AG12" s="561"/>
      <c r="AH12" s="561"/>
      <c r="AI12" s="561"/>
      <c r="AJ12" s="561"/>
    </row>
    <row r="13" spans="1:65" ht="15" customHeight="1">
      <c r="U13" s="106"/>
      <c r="V13" s="106"/>
      <c r="W13" s="106"/>
      <c r="X13" s="106"/>
      <c r="Y13" s="106"/>
      <c r="Z13" s="107"/>
      <c r="AA13" s="107"/>
      <c r="AB13" s="107"/>
      <c r="AC13" s="107"/>
      <c r="AD13" s="107"/>
      <c r="AE13" s="107"/>
      <c r="AF13" s="107"/>
      <c r="AG13" s="107"/>
      <c r="AH13" s="107"/>
      <c r="AI13" s="107"/>
      <c r="AJ13" s="107"/>
    </row>
    <row r="16" spans="1:65" s="108" customFormat="1" ht="22.7" customHeight="1">
      <c r="A16" s="181" t="s">
        <v>152</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row>
    <row r="17" spans="1:37" s="108" customFormat="1" ht="22.7" customHeight="1">
      <c r="A17" s="181" t="s">
        <v>151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row>
    <row r="18" spans="1:37" ht="15" customHeight="1">
      <c r="A18" s="183"/>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row>
    <row r="20" spans="1:37" s="104" customFormat="1" ht="22.7" customHeight="1">
      <c r="A20" s="182" t="s">
        <v>293</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row>
    <row r="21" spans="1:37" s="104" customFormat="1" ht="22.7" customHeigh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row>
    <row r="22" spans="1:37" s="104" customFormat="1" ht="15" customHeight="1"/>
    <row r="23" spans="1:37" ht="15" customHeight="1">
      <c r="AI23" s="111"/>
    </row>
    <row r="24" spans="1:37" s="104" customFormat="1" ht="22.7" customHeight="1">
      <c r="A24" s="179" t="s">
        <v>15</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row>
    <row r="25" spans="1:37" s="104" customFormat="1" ht="22.7" customHeight="1"/>
    <row r="26" spans="1:37" ht="15" customHeight="1">
      <c r="B26" s="172" t="s">
        <v>159</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t="s">
        <v>160</v>
      </c>
      <c r="AA26" s="172"/>
      <c r="AB26" s="172"/>
      <c r="AC26" s="172"/>
      <c r="AD26" s="172"/>
      <c r="AE26" s="172"/>
      <c r="AJ26" s="113"/>
      <c r="AK26" s="113"/>
    </row>
    <row r="27" spans="1:37" ht="33.4" customHeight="1">
      <c r="B27" s="562" t="s">
        <v>161</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3" t="s">
        <v>165</v>
      </c>
      <c r="AA27" s="563"/>
      <c r="AB27" s="563"/>
      <c r="AC27" s="563"/>
      <c r="AD27" s="563"/>
      <c r="AE27" s="563"/>
      <c r="AJ27" s="113"/>
      <c r="AK27" s="113"/>
    </row>
    <row r="28" spans="1:37" ht="33.4" customHeight="1">
      <c r="B28" s="562" t="s">
        <v>162</v>
      </c>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3" t="s">
        <v>165</v>
      </c>
      <c r="AA28" s="563"/>
      <c r="AB28" s="563"/>
      <c r="AC28" s="563"/>
      <c r="AD28" s="563"/>
      <c r="AE28" s="563"/>
      <c r="AJ28" s="113"/>
      <c r="AK28" s="113"/>
    </row>
    <row r="29" spans="1:37" s="104" customFormat="1" ht="33.4" customHeight="1">
      <c r="B29" s="562" t="s">
        <v>168</v>
      </c>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3" t="s">
        <v>165</v>
      </c>
      <c r="AA29" s="563"/>
      <c r="AB29" s="563"/>
      <c r="AC29" s="563"/>
      <c r="AD29" s="563"/>
      <c r="AE29" s="563"/>
      <c r="AJ29" s="113"/>
      <c r="AK29" s="113"/>
    </row>
    <row r="30" spans="1:37" s="104" customFormat="1" ht="33.4" customHeight="1">
      <c r="B30" s="562" t="s">
        <v>163</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3" t="s">
        <v>165</v>
      </c>
      <c r="AA30" s="563"/>
      <c r="AB30" s="563"/>
      <c r="AC30" s="563"/>
      <c r="AD30" s="563"/>
      <c r="AE30" s="563"/>
      <c r="AJ30" s="113"/>
      <c r="AK30" s="113"/>
    </row>
    <row r="34" spans="2:37" ht="21.2" customHeight="1">
      <c r="B34" s="195" t="s">
        <v>164</v>
      </c>
      <c r="C34" s="195"/>
      <c r="D34" s="195"/>
      <c r="E34" s="195"/>
      <c r="F34" s="195"/>
      <c r="G34" s="195"/>
      <c r="H34" s="195"/>
      <c r="I34" s="564" t="str">
        <f>IF(Z30="","",IF(Z30="はい","様式6,様式7,様式8","様式6,様式7"))</f>
        <v>様式6,様式7,様式8</v>
      </c>
      <c r="J34" s="564"/>
      <c r="K34" s="564"/>
      <c r="L34" s="564"/>
      <c r="M34" s="564"/>
      <c r="N34" s="564"/>
      <c r="O34" s="564"/>
      <c r="P34" s="564"/>
      <c r="Q34" s="564"/>
      <c r="R34" s="564"/>
      <c r="S34" s="564"/>
      <c r="T34" s="564"/>
      <c r="U34" s="564"/>
      <c r="V34" s="564"/>
      <c r="W34" s="564"/>
      <c r="X34" s="564"/>
      <c r="Y34" s="564"/>
      <c r="Z34" s="564"/>
      <c r="AA34" s="564"/>
      <c r="AB34" s="564"/>
      <c r="AC34" s="564"/>
      <c r="AD34" s="564"/>
      <c r="AE34" s="564"/>
    </row>
    <row r="35" spans="2:37" s="104" customFormat="1" ht="18" customHeight="1">
      <c r="B35" s="195"/>
      <c r="C35" s="195"/>
      <c r="D35" s="195"/>
      <c r="E35" s="195"/>
      <c r="F35" s="195"/>
      <c r="G35" s="195"/>
      <c r="H35" s="195"/>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J35" s="113"/>
      <c r="AK35" s="113"/>
    </row>
    <row r="36" spans="2:37" s="104" customFormat="1" ht="22.7" customHeight="1"/>
    <row r="37" spans="2:37" ht="15" customHeight="1">
      <c r="AF37" s="102" t="s">
        <v>16</v>
      </c>
    </row>
  </sheetData>
  <mergeCells count="37">
    <mergeCell ref="B30:Y30"/>
    <mergeCell ref="Z30:AE30"/>
    <mergeCell ref="B34:H35"/>
    <mergeCell ref="I34:AE35"/>
    <mergeCell ref="B28:Y28"/>
    <mergeCell ref="Z28:AE28"/>
    <mergeCell ref="B29:Y29"/>
    <mergeCell ref="Z29:AE29"/>
    <mergeCell ref="B26:Y26"/>
    <mergeCell ref="Z26:AE26"/>
    <mergeCell ref="B27:Y27"/>
    <mergeCell ref="Z27:AE27"/>
    <mergeCell ref="A16:AJ16"/>
    <mergeCell ref="A17:AJ17"/>
    <mergeCell ref="A18:AJ18"/>
    <mergeCell ref="A20:AJ21"/>
    <mergeCell ref="A24:AJ24"/>
    <mergeCell ref="S10:W10"/>
    <mergeCell ref="X10:AJ10"/>
    <mergeCell ref="S11:W11"/>
    <mergeCell ref="X11:AJ11"/>
    <mergeCell ref="S12:W12"/>
    <mergeCell ref="X12:AJ12"/>
    <mergeCell ref="A4:M4"/>
    <mergeCell ref="N4:O4"/>
    <mergeCell ref="AR4:BJ5"/>
    <mergeCell ref="S8:W8"/>
    <mergeCell ref="X8:AJ9"/>
    <mergeCell ref="S9:W9"/>
    <mergeCell ref="A3:M3"/>
    <mergeCell ref="N3:O3"/>
    <mergeCell ref="AR3:BM3"/>
    <mergeCell ref="Z2:AA2"/>
    <mergeCell ref="AB2:AC2"/>
    <mergeCell ref="AE2:AF2"/>
    <mergeCell ref="AH2:AI2"/>
    <mergeCell ref="AR2:BM2"/>
  </mergeCells>
  <phoneticPr fontId="4"/>
  <conditionalFormatting sqref="AE2:AF2">
    <cfRule type="expression" dxfId="165" priority="14">
      <formula>ISBLANK(AE2)</formula>
    </cfRule>
  </conditionalFormatting>
  <conditionalFormatting sqref="AH2:AI2">
    <cfRule type="expression" dxfId="164" priority="13">
      <formula>ISBLANK(AH2)</formula>
    </cfRule>
  </conditionalFormatting>
  <conditionalFormatting sqref="Z30">
    <cfRule type="containsBlanks" dxfId="163" priority="6">
      <formula>LEN(TRIM(Z30))=0</formula>
    </cfRule>
  </conditionalFormatting>
  <conditionalFormatting sqref="Z27:Z29">
    <cfRule type="containsBlanks" dxfId="162" priority="7">
      <formula>LEN(TRIM(Z27))=0</formula>
    </cfRule>
  </conditionalFormatting>
  <conditionalFormatting sqref="AB2:AC2">
    <cfRule type="expression" dxfId="161" priority="4">
      <formula>ISBLANK(AB2)</formula>
    </cfRule>
  </conditionalFormatting>
  <conditionalFormatting sqref="X8:AJ9">
    <cfRule type="containsBlanks" dxfId="160" priority="2">
      <formula>LEN(TRIM(X8))=0</formula>
    </cfRule>
  </conditionalFormatting>
  <conditionalFormatting sqref="X12:AJ12">
    <cfRule type="expression" dxfId="159" priority="1">
      <formula>ISBLANK(X12)</formula>
    </cfRule>
  </conditionalFormatting>
  <dataValidations count="2">
    <dataValidation type="list" allowBlank="1" showInputMessage="1" showErrorMessage="1" sqref="Z29:AE30 Z27:AE27">
      <formula1>"はい,いいえ"</formula1>
    </dataValidation>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s>
  <printOptions horizontalCentered="1"/>
  <pageMargins left="0.59055118110236227" right="0.59055118110236227" top="0.78740157480314965" bottom="0.59055118110236227" header="0.15748031496062992" footer="0.15748031496062992"/>
  <pageSetup paperSize="9" scale="9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 id="{2E04FAD4-3550-4C15-A757-0468A8D6070E}">
            <xm:f>ISBLANK(【様式6】実施報告書!A4)</xm:f>
            <x14:dxf>
              <fill>
                <patternFill patternType="none">
                  <bgColor auto="1"/>
                </patternFill>
              </fill>
            </x14:dxf>
          </x14:cfRule>
          <xm:sqref>A4:M4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'\\kbceastfl01\kodomo\★【R2】子供育成総合事業3次補正\11.手引き\報告書様式\（参考）創出事業\[①R02創出事業【様式6_8】【学校による提案型】実施校用様式.xlsx]Sheet1'!#REF!</xm:f>
          </x14:formula1>
          <xm:sqref>X8:AJ9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6"/>
  <sheetViews>
    <sheetView showGridLines="0" zoomScaleNormal="100" zoomScaleSheetLayoutView="100" workbookViewId="0">
      <selection activeCell="AW11" sqref="AW11"/>
    </sheetView>
  </sheetViews>
  <sheetFormatPr defaultColWidth="2.5" defaultRowHeight="18.75" customHeight="1"/>
  <cols>
    <col min="1" max="1" width="6.125" style="32"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7" width="0" style="32" hidden="1" customWidth="1"/>
    <col min="48" max="50" width="2.5" style="32"/>
    <col min="51" max="55" width="8.25" style="32" hidden="1" customWidth="1"/>
    <col min="56" max="16384" width="2.5" style="32"/>
  </cols>
  <sheetData>
    <row r="1" spans="2:54" s="9" customFormat="1" ht="25.5" customHeight="1">
      <c r="B1" s="35" t="s">
        <v>108</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173</v>
      </c>
      <c r="AH1" s="377" t="s">
        <v>283</v>
      </c>
      <c r="AI1" s="377"/>
      <c r="AJ1" s="377"/>
    </row>
    <row r="2" spans="2:54" s="9" customFormat="1" ht="25.5" customHeight="1">
      <c r="B2" s="426" t="s">
        <v>258</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row>
    <row r="3" spans="2:54" s="9" customFormat="1" ht="25.5" customHeight="1">
      <c r="B3" s="426" t="s">
        <v>126</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69"/>
      <c r="AL3" s="469"/>
      <c r="AM3" s="469"/>
      <c r="AN3" s="469"/>
      <c r="AO3" s="469"/>
      <c r="AP3" s="469"/>
      <c r="AQ3" s="469"/>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635" t="s">
        <v>174</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row>
    <row r="6" spans="2:54" customFormat="1" ht="21.6" customHeight="1" thickBot="1">
      <c r="B6" s="452" t="s">
        <v>257</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144"/>
    </row>
    <row r="7" spans="2:54" s="145" customFormat="1" ht="22.7" customHeight="1">
      <c r="B7" s="502" t="s">
        <v>248</v>
      </c>
      <c r="C7" s="499"/>
      <c r="D7" s="499"/>
      <c r="E7" s="499"/>
      <c r="F7" s="499"/>
      <c r="G7" s="646" t="str">
        <f>IF(SUM(BB13:BB16)=0,"","未入力があります！")</f>
        <v/>
      </c>
      <c r="H7" s="646"/>
      <c r="I7" s="646"/>
      <c r="J7" s="646"/>
      <c r="K7" s="646"/>
      <c r="L7" s="646"/>
      <c r="M7" s="646"/>
      <c r="N7" s="646"/>
      <c r="O7" s="646"/>
      <c r="P7" s="646"/>
      <c r="Q7" s="646"/>
      <c r="R7" s="646"/>
      <c r="S7" s="499" t="s">
        <v>252</v>
      </c>
      <c r="T7" s="499"/>
      <c r="U7" s="499"/>
      <c r="V7" s="499"/>
      <c r="W7" s="499"/>
      <c r="X7" s="499"/>
      <c r="Y7" s="646" t="str">
        <f>IF(SUM(BC77:BC120)=0,"","未入力があります！")</f>
        <v/>
      </c>
      <c r="Z7" s="646"/>
      <c r="AA7" s="646"/>
      <c r="AB7" s="646"/>
      <c r="AC7" s="646"/>
      <c r="AD7" s="646"/>
      <c r="AE7" s="646"/>
      <c r="AF7" s="646"/>
      <c r="AG7" s="646"/>
      <c r="AH7" s="646"/>
      <c r="AI7" s="646"/>
      <c r="AJ7" s="647"/>
    </row>
    <row r="8" spans="2:54" customFormat="1" ht="22.7" customHeight="1" thickBot="1">
      <c r="B8" s="503" t="s">
        <v>249</v>
      </c>
      <c r="C8" s="453"/>
      <c r="D8" s="453"/>
      <c r="E8" s="453"/>
      <c r="F8" s="453"/>
      <c r="G8" s="453" t="s">
        <v>247</v>
      </c>
      <c r="H8" s="453"/>
      <c r="I8" s="453"/>
      <c r="J8" s="453"/>
      <c r="K8" s="454" t="str">
        <f>IF(SUM(BC27:BC39)=0,"","未入力があります！")</f>
        <v/>
      </c>
      <c r="L8" s="454"/>
      <c r="M8" s="454"/>
      <c r="N8" s="454"/>
      <c r="O8" s="454"/>
      <c r="P8" s="454"/>
      <c r="Q8" s="453" t="s">
        <v>250</v>
      </c>
      <c r="R8" s="453"/>
      <c r="S8" s="453"/>
      <c r="T8" s="453"/>
      <c r="U8" s="455" t="str">
        <f>IF(SUM(BC45:BC57)=0,"","未入力があります！")</f>
        <v/>
      </c>
      <c r="V8" s="456"/>
      <c r="W8" s="456"/>
      <c r="X8" s="456"/>
      <c r="Y8" s="456"/>
      <c r="Z8" s="457"/>
      <c r="AA8" s="453" t="s">
        <v>251</v>
      </c>
      <c r="AB8" s="453"/>
      <c r="AC8" s="453"/>
      <c r="AD8" s="453"/>
      <c r="AE8" s="454" t="str">
        <f>IF(SUM(BC60:BC72)=0,"","未入力があります！")</f>
        <v>未入力があります！</v>
      </c>
      <c r="AF8" s="454"/>
      <c r="AG8" s="454"/>
      <c r="AH8" s="454"/>
      <c r="AI8" s="454"/>
      <c r="AJ8" s="458"/>
    </row>
    <row r="9" spans="2:54" customFormat="1" ht="9.75" customHeight="1">
      <c r="B9" s="166"/>
      <c r="C9" s="166"/>
      <c r="D9" s="140"/>
      <c r="E9" s="140"/>
      <c r="F9" s="140"/>
      <c r="G9" s="140"/>
      <c r="H9" s="166"/>
      <c r="I9" s="166"/>
      <c r="J9" s="166"/>
      <c r="K9" s="166"/>
      <c r="L9" s="166"/>
      <c r="M9" s="166"/>
      <c r="N9" s="166"/>
      <c r="O9" s="140"/>
      <c r="P9" s="140"/>
      <c r="Q9" s="140"/>
      <c r="R9" s="140"/>
      <c r="S9" s="166"/>
      <c r="T9" s="166"/>
      <c r="U9" s="166"/>
      <c r="V9" s="166"/>
      <c r="W9" s="166"/>
      <c r="X9" s="166"/>
      <c r="Y9" s="166"/>
      <c r="Z9" s="166"/>
      <c r="AA9" s="166"/>
      <c r="AB9" s="166"/>
      <c r="AC9" s="166"/>
      <c r="AD9" s="166"/>
      <c r="AE9" s="166"/>
      <c r="AF9" s="166"/>
      <c r="AG9" s="166"/>
      <c r="AH9" s="166"/>
      <c r="AI9" s="166"/>
      <c r="AJ9" s="166"/>
    </row>
    <row r="10" spans="2:54" customFormat="1" ht="18.75" customHeight="1" thickBot="1">
      <c r="B10" s="141" t="s">
        <v>244</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2:54" customFormat="1" ht="31.7" customHeight="1" thickBot="1">
      <c r="B11" s="470" t="s">
        <v>175</v>
      </c>
      <c r="C11" s="471"/>
      <c r="D11" s="471"/>
      <c r="E11" s="471"/>
      <c r="F11" s="472"/>
      <c r="G11" s="637" t="s">
        <v>131</v>
      </c>
      <c r="H11" s="638"/>
      <c r="I11" s="638"/>
      <c r="J11" s="638"/>
      <c r="K11" s="638"/>
      <c r="L11" s="638"/>
      <c r="M11" s="638"/>
      <c r="N11" s="638"/>
      <c r="O11" s="638"/>
      <c r="P11" s="638"/>
      <c r="Q11" s="638"/>
      <c r="R11" s="638"/>
      <c r="S11" s="638"/>
      <c r="T11" s="638"/>
      <c r="U11" s="639"/>
      <c r="V11" s="148"/>
      <c r="W11" s="149"/>
      <c r="X11" s="149"/>
      <c r="Y11" s="149"/>
      <c r="Z11" s="149"/>
      <c r="AA11" s="149"/>
      <c r="AB11" s="149"/>
      <c r="AC11" s="149"/>
      <c r="AD11" s="149"/>
      <c r="AE11" s="149"/>
      <c r="AF11" s="149"/>
      <c r="AG11" s="149"/>
      <c r="AH11" s="149"/>
      <c r="AI11" s="149"/>
      <c r="AJ11" s="149"/>
    </row>
    <row r="12" spans="2:54" s="12" customFormat="1" ht="45" customHeight="1">
      <c r="B12" s="477" t="s">
        <v>176</v>
      </c>
      <c r="C12" s="478"/>
      <c r="D12" s="478"/>
      <c r="E12" s="478"/>
      <c r="F12" s="479"/>
      <c r="G12" s="640" t="s">
        <v>129</v>
      </c>
      <c r="H12" s="641"/>
      <c r="I12" s="641"/>
      <c r="J12" s="641"/>
      <c r="K12" s="641"/>
      <c r="L12" s="641"/>
      <c r="M12" s="641"/>
      <c r="N12" s="641"/>
      <c r="O12" s="641"/>
      <c r="P12" s="641"/>
      <c r="Q12" s="641"/>
      <c r="R12" s="641"/>
      <c r="S12" s="641"/>
      <c r="T12" s="641"/>
      <c r="U12" s="642"/>
      <c r="V12" s="481" t="s">
        <v>177</v>
      </c>
      <c r="W12" s="482"/>
      <c r="X12" s="482"/>
      <c r="Y12" s="482"/>
      <c r="Z12" s="483"/>
      <c r="AA12" s="643" t="s">
        <v>128</v>
      </c>
      <c r="AB12" s="644"/>
      <c r="AC12" s="644"/>
      <c r="AD12" s="644"/>
      <c r="AE12" s="644"/>
      <c r="AF12" s="644"/>
      <c r="AG12" s="644"/>
      <c r="AH12" s="644"/>
      <c r="AI12" s="644"/>
      <c r="AJ12" s="645"/>
    </row>
    <row r="13" spans="2:54" s="12" customFormat="1" ht="36" customHeight="1">
      <c r="B13" s="487" t="s">
        <v>178</v>
      </c>
      <c r="C13" s="488"/>
      <c r="D13" s="488"/>
      <c r="E13" s="488"/>
      <c r="F13" s="489"/>
      <c r="G13" s="626">
        <v>430</v>
      </c>
      <c r="H13" s="627"/>
      <c r="I13" s="627"/>
      <c r="J13" s="627"/>
      <c r="K13" s="627"/>
      <c r="L13" s="627"/>
      <c r="M13" s="627"/>
      <c r="N13" s="627"/>
      <c r="O13" s="627"/>
      <c r="P13" s="627"/>
      <c r="Q13" s="627"/>
      <c r="R13" s="627"/>
      <c r="S13" s="627"/>
      <c r="T13" s="627"/>
      <c r="U13" s="628"/>
      <c r="V13" s="493" t="s">
        <v>179</v>
      </c>
      <c r="W13" s="494"/>
      <c r="X13" s="494"/>
      <c r="Y13" s="494"/>
      <c r="Z13" s="495"/>
      <c r="AA13" s="629" t="s">
        <v>259</v>
      </c>
      <c r="AB13" s="630"/>
      <c r="AC13" s="630"/>
      <c r="AD13" s="630"/>
      <c r="AE13" s="630"/>
      <c r="AF13" s="630"/>
      <c r="AG13" s="630"/>
      <c r="AH13" s="630"/>
      <c r="AI13" s="630"/>
      <c r="AJ13" s="631"/>
      <c r="AK13" s="11"/>
      <c r="AY13" s="12" t="b">
        <f>IF(G13&lt;&gt;"",TRUE,FALSE)</f>
        <v>1</v>
      </c>
      <c r="AZ13" s="12" t="b">
        <f>IF(AA13&lt;&gt;"",TRUE,FALSE)</f>
        <v>1</v>
      </c>
      <c r="BB13" s="12">
        <f>COUNTIF(AY13:BA13,FALSE)</f>
        <v>0</v>
      </c>
    </row>
    <row r="14" spans="2:54" s="12" customFormat="1" ht="25.5" customHeight="1">
      <c r="B14" s="427" t="s">
        <v>180</v>
      </c>
      <c r="C14" s="428"/>
      <c r="D14" s="428"/>
      <c r="E14" s="428"/>
      <c r="F14" s="428"/>
      <c r="G14" s="431" t="s">
        <v>181</v>
      </c>
      <c r="H14" s="432"/>
      <c r="I14" s="432"/>
      <c r="J14" s="432"/>
      <c r="K14" s="433"/>
      <c r="L14" s="624" t="s">
        <v>260</v>
      </c>
      <c r="M14" s="624"/>
      <c r="N14" s="624"/>
      <c r="O14" s="624"/>
      <c r="P14" s="624"/>
      <c r="Q14" s="624"/>
      <c r="R14" s="624"/>
      <c r="S14" s="624"/>
      <c r="T14" s="624"/>
      <c r="U14" s="625"/>
      <c r="V14" s="436" t="s">
        <v>182</v>
      </c>
      <c r="W14" s="437"/>
      <c r="X14" s="437"/>
      <c r="Y14" s="437"/>
      <c r="Z14" s="438"/>
      <c r="AA14" s="632" t="s">
        <v>262</v>
      </c>
      <c r="AB14" s="633"/>
      <c r="AC14" s="633"/>
      <c r="AD14" s="633"/>
      <c r="AE14" s="633"/>
      <c r="AF14" s="633"/>
      <c r="AG14" s="633"/>
      <c r="AH14" s="633"/>
      <c r="AI14" s="633"/>
      <c r="AJ14" s="634"/>
      <c r="AY14" s="16" t="str">
        <f>IF(L14="",FALSE,IF(OR($L$14="実施校の体育館",$L$14="実施校の教室",$L$14="合同開催校の体育館",$L$14="合同開催校の教室"),TRUE,"詳細入力"))</f>
        <v>詳細入力</v>
      </c>
      <c r="AZ14" s="12" t="b">
        <f>IF(AA14&lt;&gt;"",TRUE,FALSE)</f>
        <v>1</v>
      </c>
      <c r="BB14" s="12">
        <f>COUNTIF(AY14:BA14,FALSE)</f>
        <v>0</v>
      </c>
    </row>
    <row r="15" spans="2:54" s="12" customFormat="1" ht="25.5" customHeight="1">
      <c r="B15" s="429"/>
      <c r="C15" s="430"/>
      <c r="D15" s="430"/>
      <c r="E15" s="430"/>
      <c r="F15" s="430"/>
      <c r="G15" s="442" t="s">
        <v>183</v>
      </c>
      <c r="H15" s="443"/>
      <c r="I15" s="443"/>
      <c r="J15" s="443"/>
      <c r="K15" s="444"/>
      <c r="L15" s="618" t="s">
        <v>261</v>
      </c>
      <c r="M15" s="618"/>
      <c r="N15" s="618"/>
      <c r="O15" s="618"/>
      <c r="P15" s="618"/>
      <c r="Q15" s="618"/>
      <c r="R15" s="618"/>
      <c r="S15" s="618"/>
      <c r="T15" s="618"/>
      <c r="U15" s="619"/>
      <c r="V15" s="436" t="s">
        <v>184</v>
      </c>
      <c r="W15" s="447"/>
      <c r="X15" s="447"/>
      <c r="Y15" s="447"/>
      <c r="Z15" s="448"/>
      <c r="AA15" s="620" t="s">
        <v>263</v>
      </c>
      <c r="AB15" s="621"/>
      <c r="AC15" s="621"/>
      <c r="AD15" s="621"/>
      <c r="AE15" s="621"/>
      <c r="AF15" s="621"/>
      <c r="AG15" s="621"/>
      <c r="AH15" s="621"/>
      <c r="AI15" s="621"/>
      <c r="AJ15" s="622"/>
      <c r="AY15" s="16" t="b">
        <f>IF(AY14="詳細入力",IF(L15&lt;&gt;"",TRUE,FALSE),IF(AY14=TRUE,TRUE,FALSE))</f>
        <v>1</v>
      </c>
      <c r="BB15" s="12">
        <f>COUNTIF(AY15:BA15,FALSE)</f>
        <v>0</v>
      </c>
    </row>
    <row r="16" spans="2:54" s="12" customFormat="1" ht="27.75" customHeight="1">
      <c r="B16" s="427" t="s">
        <v>238</v>
      </c>
      <c r="C16" s="428"/>
      <c r="D16" s="428"/>
      <c r="E16" s="428"/>
      <c r="F16" s="459"/>
      <c r="G16" s="463" t="s">
        <v>185</v>
      </c>
      <c r="H16" s="464"/>
      <c r="I16" s="465"/>
      <c r="J16" s="623" t="s">
        <v>265</v>
      </c>
      <c r="K16" s="624"/>
      <c r="L16" s="624"/>
      <c r="M16" s="624"/>
      <c r="N16" s="624"/>
      <c r="O16" s="624"/>
      <c r="P16" s="624"/>
      <c r="Q16" s="624"/>
      <c r="R16" s="624"/>
      <c r="S16" s="624"/>
      <c r="T16" s="624"/>
      <c r="U16" s="625"/>
      <c r="V16" s="464" t="s">
        <v>186</v>
      </c>
      <c r="W16" s="464"/>
      <c r="X16" s="465"/>
      <c r="Y16" s="467"/>
      <c r="Z16" s="467"/>
      <c r="AA16" s="467"/>
      <c r="AB16" s="467"/>
      <c r="AC16" s="467"/>
      <c r="AD16" s="467"/>
      <c r="AE16" s="467"/>
      <c r="AF16" s="467"/>
      <c r="AG16" s="467"/>
      <c r="AH16" s="467"/>
      <c r="AI16" s="467"/>
      <c r="AJ16" s="468"/>
    </row>
    <row r="17" spans="1:55" s="12" customFormat="1" ht="27.75" customHeight="1">
      <c r="B17" s="612" t="s">
        <v>264</v>
      </c>
      <c r="C17" s="613"/>
      <c r="D17" s="613"/>
      <c r="E17" s="613"/>
      <c r="F17" s="614"/>
      <c r="G17" s="422" t="s">
        <v>187</v>
      </c>
      <c r="H17" s="416"/>
      <c r="I17" s="417"/>
      <c r="J17" s="615"/>
      <c r="K17" s="616"/>
      <c r="L17" s="616"/>
      <c r="M17" s="616"/>
      <c r="N17" s="616"/>
      <c r="O17" s="616"/>
      <c r="P17" s="616"/>
      <c r="Q17" s="616"/>
      <c r="R17" s="616"/>
      <c r="S17" s="616"/>
      <c r="T17" s="616"/>
      <c r="U17" s="617"/>
      <c r="V17" s="416" t="s">
        <v>188</v>
      </c>
      <c r="W17" s="416"/>
      <c r="X17" s="417"/>
      <c r="Y17" s="414"/>
      <c r="Z17" s="414"/>
      <c r="AA17" s="414"/>
      <c r="AB17" s="414"/>
      <c r="AC17" s="414"/>
      <c r="AD17" s="414"/>
      <c r="AE17" s="414"/>
      <c r="AF17" s="414"/>
      <c r="AG17" s="414"/>
      <c r="AH17" s="414"/>
      <c r="AI17" s="414"/>
      <c r="AJ17" s="418"/>
    </row>
    <row r="18" spans="1:55" s="12" customFormat="1" ht="27.75" customHeight="1">
      <c r="B18" s="419" t="s">
        <v>239</v>
      </c>
      <c r="C18" s="420"/>
      <c r="D18" s="420"/>
      <c r="E18" s="420"/>
      <c r="F18" s="421"/>
      <c r="G18" s="422" t="s">
        <v>190</v>
      </c>
      <c r="H18" s="416"/>
      <c r="I18" s="417"/>
      <c r="J18" s="413"/>
      <c r="K18" s="414"/>
      <c r="L18" s="414"/>
      <c r="M18" s="414"/>
      <c r="N18" s="414"/>
      <c r="O18" s="414"/>
      <c r="P18" s="414"/>
      <c r="Q18" s="414"/>
      <c r="R18" s="414"/>
      <c r="S18" s="414"/>
      <c r="T18" s="414"/>
      <c r="U18" s="415"/>
      <c r="V18" s="416" t="s">
        <v>191</v>
      </c>
      <c r="W18" s="416"/>
      <c r="X18" s="417"/>
      <c r="Y18" s="414"/>
      <c r="Z18" s="414"/>
      <c r="AA18" s="414"/>
      <c r="AB18" s="414"/>
      <c r="AC18" s="414"/>
      <c r="AD18" s="414"/>
      <c r="AE18" s="414"/>
      <c r="AF18" s="414"/>
      <c r="AG18" s="414"/>
      <c r="AH18" s="414"/>
      <c r="AI18" s="414"/>
      <c r="AJ18" s="418"/>
    </row>
    <row r="19" spans="1:55" s="12" customFormat="1" ht="27.75" customHeight="1">
      <c r="B19" s="419"/>
      <c r="C19" s="420"/>
      <c r="D19" s="420"/>
      <c r="E19" s="420"/>
      <c r="F19" s="421"/>
      <c r="G19" s="422" t="s">
        <v>192</v>
      </c>
      <c r="H19" s="416"/>
      <c r="I19" s="417"/>
      <c r="J19" s="413"/>
      <c r="K19" s="414"/>
      <c r="L19" s="414"/>
      <c r="M19" s="414"/>
      <c r="N19" s="414"/>
      <c r="O19" s="414"/>
      <c r="P19" s="414"/>
      <c r="Q19" s="414"/>
      <c r="R19" s="414"/>
      <c r="S19" s="414"/>
      <c r="T19" s="414"/>
      <c r="U19" s="415"/>
      <c r="V19" s="416" t="s">
        <v>193</v>
      </c>
      <c r="W19" s="416"/>
      <c r="X19" s="417"/>
      <c r="Y19" s="414"/>
      <c r="Z19" s="414"/>
      <c r="AA19" s="414"/>
      <c r="AB19" s="414"/>
      <c r="AC19" s="414"/>
      <c r="AD19" s="414"/>
      <c r="AE19" s="414"/>
      <c r="AF19" s="414"/>
      <c r="AG19" s="414"/>
      <c r="AH19" s="414"/>
      <c r="AI19" s="414"/>
      <c r="AJ19" s="418"/>
    </row>
    <row r="20" spans="1:55" s="12" customFormat="1" ht="27.75" customHeight="1" thickBot="1">
      <c r="B20" s="136" t="s">
        <v>189</v>
      </c>
      <c r="C20" s="411">
        <f>COUNTA(J16:U20,Y16:AJ20)</f>
        <v>1</v>
      </c>
      <c r="D20" s="411"/>
      <c r="E20" s="411"/>
      <c r="F20" s="412"/>
      <c r="G20" s="423" t="s">
        <v>194</v>
      </c>
      <c r="H20" s="391"/>
      <c r="I20" s="392"/>
      <c r="J20" s="424"/>
      <c r="K20" s="393"/>
      <c r="L20" s="393"/>
      <c r="M20" s="393"/>
      <c r="N20" s="393"/>
      <c r="O20" s="393"/>
      <c r="P20" s="393"/>
      <c r="Q20" s="393"/>
      <c r="R20" s="393"/>
      <c r="S20" s="393"/>
      <c r="T20" s="393"/>
      <c r="U20" s="425"/>
      <c r="V20" s="391" t="s">
        <v>195</v>
      </c>
      <c r="W20" s="391"/>
      <c r="X20" s="392"/>
      <c r="Y20" s="393"/>
      <c r="Z20" s="393"/>
      <c r="AA20" s="393"/>
      <c r="AB20" s="393"/>
      <c r="AC20" s="393"/>
      <c r="AD20" s="393"/>
      <c r="AE20" s="393"/>
      <c r="AF20" s="393"/>
      <c r="AG20" s="393"/>
      <c r="AH20" s="393"/>
      <c r="AI20" s="393"/>
      <c r="AJ20" s="394"/>
    </row>
    <row r="21" spans="1:55" customFormat="1" ht="9.75" customHeight="1">
      <c r="B21" s="166"/>
      <c r="C21" s="166"/>
      <c r="D21" s="140"/>
      <c r="E21" s="140"/>
      <c r="F21" s="140"/>
      <c r="G21" s="140"/>
      <c r="H21" s="166"/>
      <c r="I21" s="166"/>
      <c r="J21" s="166"/>
      <c r="K21" s="166"/>
      <c r="L21" s="166"/>
      <c r="M21" s="166"/>
      <c r="N21" s="166"/>
      <c r="O21" s="140"/>
      <c r="P21" s="140"/>
      <c r="Q21" s="140"/>
      <c r="R21" s="140"/>
      <c r="S21" s="166"/>
      <c r="T21" s="166"/>
      <c r="U21" s="166"/>
      <c r="V21" s="166"/>
      <c r="W21" s="166"/>
      <c r="X21" s="166"/>
      <c r="Y21" s="166"/>
      <c r="Z21" s="166"/>
      <c r="AA21" s="166"/>
      <c r="AB21" s="166"/>
      <c r="AC21" s="166"/>
      <c r="AD21" s="166"/>
      <c r="AE21" s="166"/>
      <c r="AF21" s="166"/>
      <c r="AG21" s="166"/>
      <c r="AH21" s="166"/>
      <c r="AI21" s="166"/>
      <c r="AJ21" s="166"/>
    </row>
    <row r="22" spans="1:55" s="30" customFormat="1" ht="18" customHeight="1" thickBot="1">
      <c r="B22" s="139" t="s">
        <v>245</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55" s="30" customFormat="1" ht="18" customHeight="1">
      <c r="B23" s="398" t="s">
        <v>241</v>
      </c>
      <c r="C23" s="399"/>
      <c r="D23" s="399"/>
      <c r="E23" s="399"/>
      <c r="F23" s="399"/>
      <c r="G23" s="395" t="s">
        <v>242</v>
      </c>
      <c r="H23" s="396"/>
      <c r="I23" s="396"/>
      <c r="J23" s="396"/>
      <c r="K23" s="396"/>
      <c r="L23" s="396"/>
      <c r="M23" s="396"/>
      <c r="N23" s="396"/>
      <c r="O23" s="396"/>
      <c r="P23" s="396"/>
      <c r="Q23" s="396"/>
      <c r="R23" s="396"/>
      <c r="S23" s="396"/>
      <c r="T23" s="396"/>
      <c r="U23" s="397"/>
      <c r="V23" s="405">
        <f>COUNTIF(A26:A59,TRUE)</f>
        <v>3</v>
      </c>
      <c r="W23" s="406"/>
      <c r="X23" s="406"/>
      <c r="Y23" s="406"/>
      <c r="Z23" s="406"/>
      <c r="AA23" s="406"/>
      <c r="AB23" s="406"/>
      <c r="AC23" s="406"/>
      <c r="AD23" s="406"/>
      <c r="AE23" s="406"/>
      <c r="AF23" s="406"/>
      <c r="AG23" s="406"/>
      <c r="AH23" s="406"/>
      <c r="AI23" s="406"/>
      <c r="AJ23" s="407"/>
    </row>
    <row r="24" spans="1:55" s="30" customFormat="1" ht="18" customHeight="1" thickBot="1">
      <c r="B24" s="400"/>
      <c r="C24" s="401"/>
      <c r="D24" s="401"/>
      <c r="E24" s="401"/>
      <c r="F24" s="401"/>
      <c r="G24" s="402"/>
      <c r="H24" s="403"/>
      <c r="I24" s="403"/>
      <c r="J24" s="403"/>
      <c r="K24" s="403"/>
      <c r="L24" s="403"/>
      <c r="M24" s="403"/>
      <c r="N24" s="403"/>
      <c r="O24" s="403"/>
      <c r="P24" s="403"/>
      <c r="Q24" s="403"/>
      <c r="R24" s="403"/>
      <c r="S24" s="403"/>
      <c r="T24" s="403"/>
      <c r="U24" s="404"/>
      <c r="V24" s="408"/>
      <c r="W24" s="409"/>
      <c r="X24" s="409"/>
      <c r="Y24" s="409"/>
      <c r="Z24" s="409"/>
      <c r="AA24" s="409"/>
      <c r="AB24" s="409"/>
      <c r="AC24" s="409"/>
      <c r="AD24" s="409"/>
      <c r="AE24" s="409"/>
      <c r="AF24" s="409"/>
      <c r="AG24" s="409"/>
      <c r="AH24" s="409"/>
      <c r="AI24" s="409"/>
      <c r="AJ24" s="410"/>
      <c r="AY24" s="30" t="b">
        <f>A26</f>
        <v>1</v>
      </c>
      <c r="BB24" s="12"/>
      <c r="BC24" s="12">
        <f>COUNTIF(AY24:BB24,FALSE)</f>
        <v>0</v>
      </c>
    </row>
    <row r="25" spans="1:55" s="30" customFormat="1" ht="12.2" customHeight="1" thickBot="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row>
    <row r="26" spans="1:55" s="12" customFormat="1" ht="22.7" customHeight="1" thickBot="1">
      <c r="A26" s="12" t="b">
        <v>1</v>
      </c>
      <c r="B26" s="374" t="s">
        <v>31</v>
      </c>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6"/>
      <c r="AK26" s="137"/>
      <c r="AL26" s="138"/>
      <c r="AM26" s="138"/>
      <c r="AN26" s="138"/>
      <c r="AO26" s="138"/>
      <c r="AP26" s="138"/>
      <c r="AQ26" s="138"/>
      <c r="AR26" s="138"/>
    </row>
    <row r="27" spans="1:55" s="12" customFormat="1" ht="24" customHeight="1">
      <c r="B27" s="364" t="s">
        <v>196</v>
      </c>
      <c r="C27" s="365"/>
      <c r="D27" s="365"/>
      <c r="E27" s="365"/>
      <c r="F27" s="366"/>
      <c r="G27" s="603">
        <v>44500</v>
      </c>
      <c r="H27" s="604"/>
      <c r="I27" s="604"/>
      <c r="J27" s="604"/>
      <c r="K27" s="604"/>
      <c r="L27" s="604"/>
      <c r="M27" s="604"/>
      <c r="N27" s="604"/>
      <c r="O27" s="604"/>
      <c r="P27" s="604"/>
      <c r="Q27" s="604"/>
      <c r="R27" s="604"/>
      <c r="S27" s="605"/>
      <c r="T27" s="308" t="s">
        <v>197</v>
      </c>
      <c r="U27" s="308"/>
      <c r="V27" s="308"/>
      <c r="W27" s="308"/>
      <c r="X27" s="308"/>
      <c r="Y27" s="308"/>
      <c r="Z27" s="606">
        <v>0.41666666666666669</v>
      </c>
      <c r="AA27" s="607"/>
      <c r="AB27" s="607"/>
      <c r="AC27" s="607"/>
      <c r="AD27" s="607"/>
      <c r="AE27" s="118" t="s">
        <v>199</v>
      </c>
      <c r="AF27" s="608">
        <v>0.66666666666666663</v>
      </c>
      <c r="AG27" s="609"/>
      <c r="AH27" s="609"/>
      <c r="AI27" s="609"/>
      <c r="AJ27" s="610"/>
      <c r="AK27" s="358"/>
      <c r="AL27" s="359"/>
      <c r="AM27" s="359"/>
      <c r="AN27" s="359"/>
      <c r="AO27" s="359"/>
      <c r="AP27" s="359"/>
      <c r="AQ27" s="359"/>
      <c r="AR27" s="359"/>
      <c r="AY27" s="12" t="b">
        <f>IF(G27&lt;&gt;"",TRUE,FALSE)</f>
        <v>1</v>
      </c>
      <c r="AZ27" s="12" t="b">
        <f>IF(Z27&lt;&gt;"",TRUE,FALSE)</f>
        <v>1</v>
      </c>
      <c r="BA27" s="12" t="b">
        <f>IF(AF27&lt;&gt;"",TRUE,FALSE)</f>
        <v>1</v>
      </c>
      <c r="BC27" s="12">
        <f>COUNTIF(AY27:BB27,FALSE)</f>
        <v>0</v>
      </c>
    </row>
    <row r="28" spans="1:55" s="12" customFormat="1" ht="28.15" customHeight="1">
      <c r="B28" s="348" t="s">
        <v>200</v>
      </c>
      <c r="C28" s="349"/>
      <c r="D28" s="349"/>
      <c r="E28" s="349"/>
      <c r="F28" s="350"/>
      <c r="G28" s="597" t="s">
        <v>267</v>
      </c>
      <c r="H28" s="598"/>
      <c r="I28" s="598"/>
      <c r="J28" s="598"/>
      <c r="K28" s="598"/>
      <c r="L28" s="598"/>
      <c r="M28" s="598"/>
      <c r="N28" s="598"/>
      <c r="O28" s="598"/>
      <c r="P28" s="598"/>
      <c r="Q28" s="598"/>
      <c r="R28" s="598"/>
      <c r="S28" s="599"/>
      <c r="T28" s="354" t="s">
        <v>201</v>
      </c>
      <c r="U28" s="355"/>
      <c r="V28" s="355"/>
      <c r="W28" s="355"/>
      <c r="X28" s="355"/>
      <c r="Y28" s="355"/>
      <c r="Z28" s="356">
        <f>AE34</f>
        <v>180</v>
      </c>
      <c r="AA28" s="357"/>
      <c r="AB28" s="357"/>
      <c r="AC28" s="357"/>
      <c r="AD28" s="357"/>
      <c r="AE28" s="357"/>
      <c r="AF28" s="357"/>
      <c r="AG28" s="357"/>
      <c r="AH28" s="357"/>
      <c r="AI28" s="357"/>
      <c r="AJ28" s="119" t="s">
        <v>32</v>
      </c>
      <c r="AK28" s="358"/>
      <c r="AL28" s="359"/>
      <c r="AM28" s="359"/>
      <c r="AN28" s="359"/>
      <c r="AO28" s="359"/>
      <c r="AP28" s="359"/>
      <c r="AQ28" s="359"/>
      <c r="AR28" s="359"/>
      <c r="AY28" s="12" t="b">
        <f>IF(G28&lt;&gt;"",TRUE,FALSE)</f>
        <v>1</v>
      </c>
      <c r="BC28" s="12">
        <f>COUNTIF(AY28:BB28,FALSE)</f>
        <v>0</v>
      </c>
    </row>
    <row r="29" spans="1:55" s="12" customFormat="1" ht="35.1" customHeight="1" thickBot="1">
      <c r="B29" s="333" t="s">
        <v>202</v>
      </c>
      <c r="C29" s="334"/>
      <c r="D29" s="334"/>
      <c r="E29" s="334"/>
      <c r="F29" s="335"/>
      <c r="G29" s="600" t="s">
        <v>268</v>
      </c>
      <c r="H29" s="601"/>
      <c r="I29" s="601"/>
      <c r="J29" s="601"/>
      <c r="K29" s="601"/>
      <c r="L29" s="601"/>
      <c r="M29" s="601"/>
      <c r="N29" s="601"/>
      <c r="O29" s="601"/>
      <c r="P29" s="601"/>
      <c r="Q29" s="601"/>
      <c r="R29" s="601"/>
      <c r="S29" s="601"/>
      <c r="T29" s="362" t="s">
        <v>203</v>
      </c>
      <c r="U29" s="286"/>
      <c r="V29" s="286"/>
      <c r="W29" s="286"/>
      <c r="X29" s="286"/>
      <c r="Y29" s="287"/>
      <c r="Z29" s="600" t="s">
        <v>269</v>
      </c>
      <c r="AA29" s="601"/>
      <c r="AB29" s="601"/>
      <c r="AC29" s="601"/>
      <c r="AD29" s="601"/>
      <c r="AE29" s="601"/>
      <c r="AF29" s="601"/>
      <c r="AG29" s="601"/>
      <c r="AH29" s="601"/>
      <c r="AI29" s="601"/>
      <c r="AJ29" s="602"/>
      <c r="AY29" s="12" t="str">
        <f>IF(G29="",FALSE,IF(OR($G$29="総合的な学習の時間",$G$29="学校行事"),TRUE,"詳細入力"))</f>
        <v>詳細入力</v>
      </c>
      <c r="AZ29" s="12" t="b">
        <f>IF(AY29="詳細入力",IF(Z29&lt;&gt;"",TRUE,FALSE),IF(AY29=TRUE,TRUE,FALSE))</f>
        <v>1</v>
      </c>
      <c r="BC29" s="12">
        <f>COUNTIF(AY29:BB29,FALSE)</f>
        <v>0</v>
      </c>
    </row>
    <row r="30" spans="1:55" s="12" customFormat="1" ht="22.7" customHeight="1">
      <c r="B30" s="387" t="s">
        <v>256</v>
      </c>
      <c r="C30" s="314"/>
      <c r="D30" s="314"/>
      <c r="E30" s="314"/>
      <c r="F30" s="315"/>
      <c r="G30" s="388" t="s">
        <v>205</v>
      </c>
      <c r="H30" s="389"/>
      <c r="I30" s="389"/>
      <c r="J30" s="389"/>
      <c r="K30" s="389"/>
      <c r="L30" s="389"/>
      <c r="M30" s="389"/>
      <c r="N30" s="390"/>
      <c r="O30" s="197" t="s">
        <v>206</v>
      </c>
      <c r="P30" s="198"/>
      <c r="Q30" s="198"/>
      <c r="R30" s="198"/>
      <c r="S30" s="198"/>
      <c r="T30" s="198"/>
      <c r="U30" s="198"/>
      <c r="V30" s="199"/>
      <c r="W30" s="197" t="s">
        <v>207</v>
      </c>
      <c r="X30" s="198"/>
      <c r="Y30" s="198"/>
      <c r="Z30" s="198"/>
      <c r="AA30" s="198"/>
      <c r="AB30" s="198"/>
      <c r="AC30" s="198"/>
      <c r="AD30" s="199"/>
      <c r="AE30" s="200" t="s">
        <v>208</v>
      </c>
      <c r="AF30" s="201"/>
      <c r="AG30" s="201"/>
      <c r="AH30" s="201"/>
      <c r="AI30" s="201"/>
      <c r="AJ30" s="202"/>
      <c r="AY30" s="146" t="s">
        <v>253</v>
      </c>
      <c r="AZ30" s="146" t="s">
        <v>236</v>
      </c>
      <c r="BA30" s="146"/>
      <c r="BB30" s="12" t="s">
        <v>255</v>
      </c>
    </row>
    <row r="31" spans="1:55" s="12" customFormat="1" ht="30.2" customHeight="1">
      <c r="B31" s="331"/>
      <c r="C31" s="201"/>
      <c r="D31" s="201"/>
      <c r="E31" s="201"/>
      <c r="F31" s="332"/>
      <c r="G31" s="203" t="s">
        <v>209</v>
      </c>
      <c r="H31" s="204"/>
      <c r="I31" s="204"/>
      <c r="J31" s="595">
        <v>170</v>
      </c>
      <c r="K31" s="595"/>
      <c r="L31" s="595"/>
      <c r="M31" s="595"/>
      <c r="N31" s="596"/>
      <c r="O31" s="203" t="s">
        <v>209</v>
      </c>
      <c r="P31" s="204"/>
      <c r="Q31" s="204"/>
      <c r="R31" s="595">
        <v>150</v>
      </c>
      <c r="S31" s="595"/>
      <c r="T31" s="595"/>
      <c r="U31" s="595"/>
      <c r="V31" s="596"/>
      <c r="W31" s="203" t="s">
        <v>209</v>
      </c>
      <c r="X31" s="204"/>
      <c r="Y31" s="204"/>
      <c r="Z31" s="595"/>
      <c r="AA31" s="595"/>
      <c r="AB31" s="595"/>
      <c r="AC31" s="595"/>
      <c r="AD31" s="596"/>
      <c r="AE31" s="207">
        <f>SUM(J31,R31,Z31)</f>
        <v>320</v>
      </c>
      <c r="AF31" s="207"/>
      <c r="AG31" s="207"/>
      <c r="AH31" s="207"/>
      <c r="AI31" s="207"/>
      <c r="AJ31" s="208"/>
      <c r="AK31" s="165"/>
      <c r="AL31" s="165"/>
      <c r="AX31" s="147"/>
      <c r="AY31" s="12" t="b">
        <f>IF(J31&lt;&gt;"",TRUE,FALSE)</f>
        <v>1</v>
      </c>
      <c r="AZ31" s="12" t="str">
        <f>IF(J32="",FALSE,IF($J$32="全学年",TRUE,"詳細入力"))</f>
        <v>詳細入力</v>
      </c>
      <c r="BA31" s="12" t="b">
        <f>IF(AZ31="詳細入力",IF(J33&lt;&gt;"",TRUE,FALSE),IF(AZ31=TRUE,TRUE,FALSE))</f>
        <v>1</v>
      </c>
      <c r="BB31" s="12" t="b">
        <f>IF(J34&lt;&gt;"",TRUE,FALSE)</f>
        <v>1</v>
      </c>
      <c r="BC31" s="12">
        <f>COUNTIF(AY31:BB31,FALSE)</f>
        <v>0</v>
      </c>
    </row>
    <row r="32" spans="1:55" s="12" customFormat="1" ht="33" customHeight="1">
      <c r="A32" s="146" t="str">
        <f>IF(R31&lt;&gt;"","〇","×")</f>
        <v>〇</v>
      </c>
      <c r="B32" s="331"/>
      <c r="C32" s="201"/>
      <c r="D32" s="201"/>
      <c r="E32" s="201"/>
      <c r="F32" s="332"/>
      <c r="G32" s="212" t="s">
        <v>236</v>
      </c>
      <c r="H32" s="213"/>
      <c r="I32" s="213"/>
      <c r="J32" s="591" t="s">
        <v>106</v>
      </c>
      <c r="K32" s="591"/>
      <c r="L32" s="591"/>
      <c r="M32" s="591"/>
      <c r="N32" s="592"/>
      <c r="O32" s="212" t="s">
        <v>236</v>
      </c>
      <c r="P32" s="213"/>
      <c r="Q32" s="213"/>
      <c r="R32" s="591" t="s">
        <v>106</v>
      </c>
      <c r="S32" s="591"/>
      <c r="T32" s="591"/>
      <c r="U32" s="591"/>
      <c r="V32" s="592"/>
      <c r="W32" s="212" t="s">
        <v>236</v>
      </c>
      <c r="X32" s="213"/>
      <c r="Y32" s="213"/>
      <c r="Z32" s="591"/>
      <c r="AA32" s="591"/>
      <c r="AB32" s="591"/>
      <c r="AC32" s="591"/>
      <c r="AD32" s="592"/>
      <c r="AE32" s="319" t="s">
        <v>210</v>
      </c>
      <c r="AF32" s="320"/>
      <c r="AG32" s="320"/>
      <c r="AH32" s="320"/>
      <c r="AI32" s="320"/>
      <c r="AJ32" s="321"/>
      <c r="AK32" s="165"/>
      <c r="AL32" s="165"/>
      <c r="AX32" s="147"/>
      <c r="AY32" s="12" t="b">
        <f>IF(A32="×",TRUE,IF(R31&lt;&gt;"",TRUE,FALSE))</f>
        <v>1</v>
      </c>
      <c r="AZ32" s="12" t="str">
        <f>IF(A32="×",TRUE,IF(R32="",FALSE,IF($R$32="全学年",TRUE,"詳細入力")))</f>
        <v>詳細入力</v>
      </c>
      <c r="BA32" s="12" t="b">
        <f>IF(A32="×",TRUE,IF(AZ32="詳細入力",IF(R33&lt;&gt;"",TRUE,FALSE),IF(AZ32=TRUE,TRUE,FALSE)))</f>
        <v>1</v>
      </c>
      <c r="BB32" s="12" t="b">
        <f>IF(A32="×",TRUE,IF(R34&lt;&gt;"",TRUE,FALSE))</f>
        <v>1</v>
      </c>
      <c r="BC32" s="12">
        <f>COUNTIF(AY32:BB32,FALSE)</f>
        <v>0</v>
      </c>
    </row>
    <row r="33" spans="1:55" s="12" customFormat="1" ht="48.2" customHeight="1">
      <c r="A33" s="146" t="str">
        <f>IF(Z31&lt;&gt;"","〇","×")</f>
        <v>×</v>
      </c>
      <c r="B33" s="331"/>
      <c r="C33" s="201"/>
      <c r="D33" s="201"/>
      <c r="E33" s="201"/>
      <c r="F33" s="332"/>
      <c r="G33" s="212" t="s">
        <v>237</v>
      </c>
      <c r="H33" s="213"/>
      <c r="I33" s="213"/>
      <c r="J33" s="589" t="s">
        <v>270</v>
      </c>
      <c r="K33" s="589"/>
      <c r="L33" s="589"/>
      <c r="M33" s="589"/>
      <c r="N33" s="590"/>
      <c r="O33" s="212" t="s">
        <v>237</v>
      </c>
      <c r="P33" s="213"/>
      <c r="Q33" s="213"/>
      <c r="R33" s="589" t="s">
        <v>282</v>
      </c>
      <c r="S33" s="589"/>
      <c r="T33" s="589"/>
      <c r="U33" s="589"/>
      <c r="V33" s="590"/>
      <c r="W33" s="212" t="s">
        <v>237</v>
      </c>
      <c r="X33" s="213"/>
      <c r="Y33" s="213"/>
      <c r="Z33" s="589"/>
      <c r="AA33" s="589"/>
      <c r="AB33" s="589"/>
      <c r="AC33" s="589"/>
      <c r="AD33" s="590"/>
      <c r="AE33" s="319" t="s">
        <v>211</v>
      </c>
      <c r="AF33" s="320"/>
      <c r="AG33" s="320"/>
      <c r="AH33" s="320"/>
      <c r="AI33" s="320"/>
      <c r="AJ33" s="321"/>
      <c r="AK33" s="165"/>
      <c r="AL33" s="165"/>
      <c r="AX33" s="147"/>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 customHeight="1">
      <c r="B34" s="331"/>
      <c r="C34" s="201"/>
      <c r="D34" s="201"/>
      <c r="E34" s="201"/>
      <c r="F34" s="332"/>
      <c r="G34" s="322" t="s">
        <v>212</v>
      </c>
      <c r="H34" s="323"/>
      <c r="I34" s="323"/>
      <c r="J34" s="587">
        <v>90</v>
      </c>
      <c r="K34" s="587"/>
      <c r="L34" s="587"/>
      <c r="M34" s="587"/>
      <c r="N34" s="588"/>
      <c r="O34" s="322" t="s">
        <v>212</v>
      </c>
      <c r="P34" s="323"/>
      <c r="Q34" s="323"/>
      <c r="R34" s="587">
        <v>90</v>
      </c>
      <c r="S34" s="587"/>
      <c r="T34" s="587"/>
      <c r="U34" s="587"/>
      <c r="V34" s="588"/>
      <c r="W34" s="322" t="s">
        <v>212</v>
      </c>
      <c r="X34" s="323"/>
      <c r="Y34" s="323"/>
      <c r="Z34" s="587"/>
      <c r="AA34" s="587"/>
      <c r="AB34" s="587"/>
      <c r="AC34" s="587"/>
      <c r="AD34" s="588"/>
      <c r="AE34" s="326">
        <f>SUM(J34,R34,Z34)</f>
        <v>180</v>
      </c>
      <c r="AF34" s="326"/>
      <c r="AG34" s="326"/>
      <c r="AH34" s="326"/>
      <c r="AI34" s="326"/>
      <c r="AJ34" s="327"/>
      <c r="AK34" s="165"/>
      <c r="AL34" s="165"/>
      <c r="AM34" s="165"/>
      <c r="AP34" s="12" t="str">
        <f>IF(AND(G27&lt;&gt;"",G28&lt;&gt;"",G29&lt;&gt;"",Z27&lt;&gt;"",AF27&lt;&gt;"",Z29&lt;&gt;"",J31&lt;&gt;"",J32&lt;&gt;"",J34&lt;&gt;""),"","未入力があります！")</f>
        <v/>
      </c>
      <c r="AX34" s="147"/>
    </row>
    <row r="35" spans="1:55" s="12" customFormat="1" ht="30.2" customHeight="1" thickBot="1">
      <c r="B35" s="333"/>
      <c r="C35" s="334"/>
      <c r="D35" s="334"/>
      <c r="E35" s="334"/>
      <c r="F35" s="335"/>
      <c r="G35" s="342" t="s">
        <v>213</v>
      </c>
      <c r="H35" s="343"/>
      <c r="I35" s="343"/>
      <c r="J35" s="343"/>
      <c r="K35" s="343"/>
      <c r="L35" s="343"/>
      <c r="M35" s="343"/>
      <c r="N35" s="343"/>
      <c r="O35" s="593" t="s">
        <v>279</v>
      </c>
      <c r="P35" s="593"/>
      <c r="Q35" s="593"/>
      <c r="R35" s="593"/>
      <c r="S35" s="593"/>
      <c r="T35" s="593"/>
      <c r="U35" s="593"/>
      <c r="V35" s="593"/>
      <c r="W35" s="593"/>
      <c r="X35" s="593"/>
      <c r="Y35" s="593"/>
      <c r="Z35" s="593"/>
      <c r="AA35" s="593"/>
      <c r="AB35" s="593"/>
      <c r="AC35" s="593"/>
      <c r="AD35" s="593"/>
      <c r="AE35" s="593"/>
      <c r="AF35" s="593"/>
      <c r="AG35" s="593"/>
      <c r="AH35" s="593"/>
      <c r="AI35" s="593"/>
      <c r="AJ35" s="594"/>
      <c r="AK35" s="165"/>
      <c r="AL35" s="165"/>
      <c r="AM35" s="165"/>
      <c r="AY35" s="12" t="b">
        <f>IF(A32="×",TRUE,IF(O35="",FALSE,TRUE))</f>
        <v>1</v>
      </c>
      <c r="BC35" s="12">
        <f>COUNTIF(AY35:BB35,FALSE)</f>
        <v>0</v>
      </c>
    </row>
    <row r="36" spans="1:55" s="12" customFormat="1" ht="15" customHeight="1">
      <c r="B36" s="578" t="s">
        <v>266</v>
      </c>
      <c r="C36" s="579"/>
      <c r="D36" s="579"/>
      <c r="E36" s="579"/>
      <c r="F36" s="580"/>
      <c r="G36" s="307" t="s">
        <v>214</v>
      </c>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9"/>
    </row>
    <row r="37" spans="1:55" s="12" customFormat="1" ht="39.200000000000003" customHeight="1">
      <c r="B37" s="304"/>
      <c r="C37" s="305"/>
      <c r="D37" s="305"/>
      <c r="E37" s="305"/>
      <c r="F37" s="306"/>
      <c r="G37" s="581" t="s">
        <v>271</v>
      </c>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3"/>
      <c r="AY37" s="12" t="b">
        <f>IF(G37&lt;&gt;"",TRUE,FALSE)</f>
        <v>1</v>
      </c>
      <c r="BC37" s="12">
        <f>COUNTIF(AY37:BB37,FALSE)</f>
        <v>0</v>
      </c>
    </row>
    <row r="38" spans="1:55" s="12" customFormat="1" ht="54.75" customHeight="1">
      <c r="B38" s="313" t="s">
        <v>215</v>
      </c>
      <c r="C38" s="314"/>
      <c r="D38" s="314"/>
      <c r="E38" s="314"/>
      <c r="F38" s="315"/>
      <c r="G38" s="584" t="s">
        <v>272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6"/>
      <c r="AY38" s="12" t="b">
        <f>IF(G38&lt;&gt;"",TRUE,FALSE)</f>
        <v>1</v>
      </c>
      <c r="BC38" s="12">
        <f>COUNTIF(AY38:BB38,FALSE)</f>
        <v>0</v>
      </c>
    </row>
    <row r="39" spans="1:55" s="12" customFormat="1" ht="64.5" customHeight="1" thickBot="1">
      <c r="B39" s="285" t="s">
        <v>216</v>
      </c>
      <c r="C39" s="286"/>
      <c r="D39" s="286"/>
      <c r="E39" s="286"/>
      <c r="F39" s="287"/>
      <c r="G39" s="575" t="s">
        <v>272</v>
      </c>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7"/>
      <c r="AY39" s="12" t="b">
        <f>IF(G39&lt;&gt;"",TRUE,FALSE)</f>
        <v>1</v>
      </c>
      <c r="BC39" s="12">
        <f>COUNTIF(AY39:BB39,FALSE)</f>
        <v>0</v>
      </c>
    </row>
    <row r="40" spans="1:55" s="30" customFormat="1" ht="12.2" customHeight="1">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70"/>
      <c r="AH40" s="636"/>
      <c r="AI40" s="636"/>
      <c r="AJ40" s="636"/>
    </row>
    <row r="41" spans="1:55" s="12" customFormat="1" ht="16.5" customHeight="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row>
    <row r="42" spans="1:55" s="12" customFormat="1" ht="24" customHeight="1">
      <c r="B42" s="381" t="s">
        <v>285</v>
      </c>
      <c r="C42" s="381"/>
      <c r="D42" s="381"/>
      <c r="E42" s="381"/>
      <c r="F42" s="381"/>
      <c r="G42" s="381"/>
      <c r="H42" s="381"/>
      <c r="I42" s="611" t="s">
        <v>36</v>
      </c>
      <c r="J42" s="611"/>
      <c r="K42" s="611"/>
      <c r="L42" s="611"/>
      <c r="M42" s="611"/>
      <c r="N42" s="611"/>
      <c r="O42" s="611"/>
      <c r="P42" s="380" t="s">
        <v>286</v>
      </c>
      <c r="Q42" s="380"/>
      <c r="R42" s="380"/>
      <c r="S42" s="380"/>
      <c r="T42" s="380"/>
      <c r="U42" s="611" t="s">
        <v>288</v>
      </c>
      <c r="V42" s="611"/>
      <c r="W42" s="611"/>
      <c r="X42" s="611"/>
      <c r="Y42" s="611"/>
      <c r="Z42" s="611"/>
      <c r="AA42" s="611"/>
      <c r="AB42" s="611"/>
      <c r="AC42" s="611"/>
      <c r="AD42" s="611"/>
      <c r="AE42" s="611"/>
      <c r="AF42" s="611"/>
      <c r="AG42" s="8" t="s">
        <v>217</v>
      </c>
      <c r="AH42" s="380" t="s">
        <v>287</v>
      </c>
      <c r="AI42" s="380"/>
      <c r="AJ42" s="380"/>
    </row>
    <row r="43" spans="1:55" s="30" customFormat="1" ht="12.2" customHeight="1" thickBot="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8"/>
      <c r="AH43" s="377"/>
      <c r="AI43" s="377"/>
      <c r="AJ43" s="377"/>
    </row>
    <row r="44" spans="1:55" s="12" customFormat="1" ht="22.7" customHeight="1" thickBot="1">
      <c r="A44" s="12" t="b">
        <v>1</v>
      </c>
      <c r="B44" s="374" t="s">
        <v>218</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6"/>
      <c r="AK44" s="358"/>
      <c r="AL44" s="359"/>
      <c r="AM44" s="359"/>
      <c r="AN44" s="359"/>
      <c r="AO44" s="359"/>
      <c r="AP44" s="359"/>
      <c r="AQ44" s="359"/>
      <c r="AR44" s="359"/>
    </row>
    <row r="45" spans="1:55" s="12" customFormat="1" ht="24" customHeight="1">
      <c r="B45" s="364" t="s">
        <v>196</v>
      </c>
      <c r="C45" s="365"/>
      <c r="D45" s="365"/>
      <c r="E45" s="365"/>
      <c r="F45" s="366"/>
      <c r="G45" s="603">
        <v>44500</v>
      </c>
      <c r="H45" s="604"/>
      <c r="I45" s="604"/>
      <c r="J45" s="604"/>
      <c r="K45" s="604"/>
      <c r="L45" s="604"/>
      <c r="M45" s="604"/>
      <c r="N45" s="604"/>
      <c r="O45" s="604"/>
      <c r="P45" s="604"/>
      <c r="Q45" s="604"/>
      <c r="R45" s="604"/>
      <c r="S45" s="605"/>
      <c r="T45" s="308" t="s">
        <v>197</v>
      </c>
      <c r="U45" s="308"/>
      <c r="V45" s="308"/>
      <c r="W45" s="308"/>
      <c r="X45" s="308"/>
      <c r="Y45" s="308"/>
      <c r="Z45" s="606">
        <v>0.41666666666666669</v>
      </c>
      <c r="AA45" s="607"/>
      <c r="AB45" s="607"/>
      <c r="AC45" s="607"/>
      <c r="AD45" s="607"/>
      <c r="AE45" s="118" t="s">
        <v>199</v>
      </c>
      <c r="AF45" s="608">
        <v>0.66666666666666663</v>
      </c>
      <c r="AG45" s="609"/>
      <c r="AH45" s="609"/>
      <c r="AI45" s="609"/>
      <c r="AJ45" s="610"/>
      <c r="AK45" s="358"/>
      <c r="AL45" s="359"/>
      <c r="AM45" s="359"/>
      <c r="AN45" s="359"/>
      <c r="AO45" s="359"/>
      <c r="AP45" s="359"/>
      <c r="AQ45" s="359"/>
      <c r="AR45" s="359"/>
      <c r="AY45" s="12" t="b">
        <f>IF(A44=FALSE,TRUE,IF(G45&lt;&gt;"",TRUE,FALSE))</f>
        <v>1</v>
      </c>
      <c r="AZ45" s="12" t="b">
        <f>IF(A44=FALSE,TRUE,IF(Z45&lt;&gt;"",TRUE,FALSE))</f>
        <v>1</v>
      </c>
      <c r="BA45" s="12" t="b">
        <f>IF(A44=FALSE,TRUE,IF(AF45&lt;&gt;"",TRUE,FALSE))</f>
        <v>1</v>
      </c>
      <c r="BC45" s="12">
        <f>COUNTIF(AY45:BB45,FALSE)</f>
        <v>0</v>
      </c>
    </row>
    <row r="46" spans="1:55" s="12" customFormat="1" ht="28.15" customHeight="1">
      <c r="B46" s="348" t="s">
        <v>200</v>
      </c>
      <c r="C46" s="349"/>
      <c r="D46" s="349"/>
      <c r="E46" s="349"/>
      <c r="F46" s="350"/>
      <c r="G46" s="597" t="s">
        <v>267</v>
      </c>
      <c r="H46" s="598"/>
      <c r="I46" s="598"/>
      <c r="J46" s="598"/>
      <c r="K46" s="598"/>
      <c r="L46" s="598"/>
      <c r="M46" s="598"/>
      <c r="N46" s="598"/>
      <c r="O46" s="598"/>
      <c r="P46" s="598"/>
      <c r="Q46" s="598"/>
      <c r="R46" s="598"/>
      <c r="S46" s="599"/>
      <c r="T46" s="354" t="s">
        <v>201</v>
      </c>
      <c r="U46" s="355"/>
      <c r="V46" s="355"/>
      <c r="W46" s="355"/>
      <c r="X46" s="355"/>
      <c r="Y46" s="355"/>
      <c r="Z46" s="356">
        <f>AE52</f>
        <v>180</v>
      </c>
      <c r="AA46" s="357"/>
      <c r="AB46" s="357"/>
      <c r="AC46" s="357"/>
      <c r="AD46" s="357"/>
      <c r="AE46" s="357"/>
      <c r="AF46" s="357"/>
      <c r="AG46" s="357"/>
      <c r="AH46" s="357"/>
      <c r="AI46" s="357"/>
      <c r="AJ46" s="119" t="s">
        <v>32</v>
      </c>
      <c r="AK46" s="358"/>
      <c r="AL46" s="359"/>
      <c r="AM46" s="359"/>
      <c r="AN46" s="359"/>
      <c r="AO46" s="359"/>
      <c r="AP46" s="359"/>
      <c r="AQ46" s="359"/>
      <c r="AR46" s="359"/>
      <c r="AY46" s="12" t="b">
        <f>IF(A44=FALSE,TRUE,IF(G46&lt;&gt;"",TRUE,FALSE))</f>
        <v>1</v>
      </c>
      <c r="BC46" s="12">
        <f>COUNTIF(AY46:BB46,FALSE)</f>
        <v>0</v>
      </c>
    </row>
    <row r="47" spans="1:55" s="12" customFormat="1" ht="35.1" customHeight="1" thickBot="1">
      <c r="B47" s="333" t="s">
        <v>202</v>
      </c>
      <c r="C47" s="334"/>
      <c r="D47" s="334"/>
      <c r="E47" s="334"/>
      <c r="F47" s="335"/>
      <c r="G47" s="600" t="s">
        <v>268</v>
      </c>
      <c r="H47" s="601"/>
      <c r="I47" s="601"/>
      <c r="J47" s="601"/>
      <c r="K47" s="601"/>
      <c r="L47" s="601"/>
      <c r="M47" s="601"/>
      <c r="N47" s="601"/>
      <c r="O47" s="601"/>
      <c r="P47" s="601"/>
      <c r="Q47" s="601"/>
      <c r="R47" s="601"/>
      <c r="S47" s="601"/>
      <c r="T47" s="362" t="s">
        <v>203</v>
      </c>
      <c r="U47" s="286"/>
      <c r="V47" s="286"/>
      <c r="W47" s="286"/>
      <c r="X47" s="286"/>
      <c r="Y47" s="287"/>
      <c r="Z47" s="600" t="s">
        <v>269</v>
      </c>
      <c r="AA47" s="601"/>
      <c r="AB47" s="601"/>
      <c r="AC47" s="601"/>
      <c r="AD47" s="601"/>
      <c r="AE47" s="601"/>
      <c r="AF47" s="601"/>
      <c r="AG47" s="601"/>
      <c r="AH47" s="601"/>
      <c r="AI47" s="601"/>
      <c r="AJ47" s="602"/>
      <c r="AY47" s="12" t="str">
        <f>IF(A44=FALSE,TRUE,IF(G47="",FALSE,IF(OR($G$47="総合的な学習の時間",$G$47="学校行事"),TRUE,"詳細入力")))</f>
        <v>詳細入力</v>
      </c>
      <c r="AZ47" s="12" t="b">
        <f>IF(AY47="詳細入力",IF(Z47&lt;&gt;"",TRUE,FALSE),IF(AY47=TRUE,TRUE,FALSE))</f>
        <v>1</v>
      </c>
      <c r="BC47" s="12">
        <f>COUNTIF(AY47:BB47,FALSE)</f>
        <v>0</v>
      </c>
    </row>
    <row r="48" spans="1:55" s="12" customFormat="1" ht="22.7" customHeight="1">
      <c r="B48" s="328" t="s">
        <v>204</v>
      </c>
      <c r="C48" s="329"/>
      <c r="D48" s="329"/>
      <c r="E48" s="329"/>
      <c r="F48" s="330"/>
      <c r="G48" s="336" t="s">
        <v>205</v>
      </c>
      <c r="H48" s="337"/>
      <c r="I48" s="337"/>
      <c r="J48" s="337"/>
      <c r="K48" s="337"/>
      <c r="L48" s="337"/>
      <c r="M48" s="337"/>
      <c r="N48" s="338"/>
      <c r="O48" s="339" t="s">
        <v>206</v>
      </c>
      <c r="P48" s="340"/>
      <c r="Q48" s="340"/>
      <c r="R48" s="340"/>
      <c r="S48" s="340"/>
      <c r="T48" s="340"/>
      <c r="U48" s="340"/>
      <c r="V48" s="341"/>
      <c r="W48" s="339" t="s">
        <v>207</v>
      </c>
      <c r="X48" s="340"/>
      <c r="Y48" s="340"/>
      <c r="Z48" s="340"/>
      <c r="AA48" s="340"/>
      <c r="AB48" s="340"/>
      <c r="AC48" s="340"/>
      <c r="AD48" s="341"/>
      <c r="AE48" s="346" t="s">
        <v>208</v>
      </c>
      <c r="AF48" s="329"/>
      <c r="AG48" s="329"/>
      <c r="AH48" s="329"/>
      <c r="AI48" s="329"/>
      <c r="AJ48" s="347"/>
      <c r="AY48" s="146" t="s">
        <v>253</v>
      </c>
      <c r="AZ48" s="146" t="s">
        <v>236</v>
      </c>
      <c r="BA48" s="146"/>
      <c r="BB48" s="12" t="s">
        <v>255</v>
      </c>
    </row>
    <row r="49" spans="1:55" s="12" customFormat="1" ht="30.2" customHeight="1">
      <c r="B49" s="331"/>
      <c r="C49" s="201"/>
      <c r="D49" s="201"/>
      <c r="E49" s="201"/>
      <c r="F49" s="332"/>
      <c r="G49" s="203" t="s">
        <v>209</v>
      </c>
      <c r="H49" s="204"/>
      <c r="I49" s="204"/>
      <c r="J49" s="595">
        <v>170</v>
      </c>
      <c r="K49" s="595"/>
      <c r="L49" s="595"/>
      <c r="M49" s="595"/>
      <c r="N49" s="596"/>
      <c r="O49" s="203" t="s">
        <v>209</v>
      </c>
      <c r="P49" s="204"/>
      <c r="Q49" s="204"/>
      <c r="R49" s="595">
        <v>150</v>
      </c>
      <c r="S49" s="595"/>
      <c r="T49" s="595"/>
      <c r="U49" s="595"/>
      <c r="V49" s="596"/>
      <c r="W49" s="203" t="s">
        <v>209</v>
      </c>
      <c r="X49" s="204"/>
      <c r="Y49" s="204"/>
      <c r="Z49" s="595"/>
      <c r="AA49" s="595"/>
      <c r="AB49" s="595"/>
      <c r="AC49" s="595"/>
      <c r="AD49" s="596"/>
      <c r="AE49" s="207">
        <f>SUM(J49,R49,Z49)</f>
        <v>320</v>
      </c>
      <c r="AF49" s="207"/>
      <c r="AG49" s="207"/>
      <c r="AH49" s="207"/>
      <c r="AI49" s="207"/>
      <c r="AJ49" s="208"/>
      <c r="AK49" s="165"/>
      <c r="AL49" s="165"/>
      <c r="AY49" s="12" t="b">
        <f>IF($A$44=FALSE,TRUE,IF(J49&lt;&gt;"",TRUE,FALSE))</f>
        <v>1</v>
      </c>
      <c r="AZ49" s="12" t="str">
        <f>IF(A44=FALSE,TRUE,IF(J50="",FALSE,IF($J$50="全学年",TRUE,"詳細入力")))</f>
        <v>詳細入力</v>
      </c>
      <c r="BA49" s="12" t="b">
        <f>IF(AZ49="詳細入力",IF(J51&lt;&gt;"",TRUE,FALSE),IF(AZ49=TRUE,TRUE,FALSE))</f>
        <v>1</v>
      </c>
      <c r="BB49" s="12" t="b">
        <f>IF($A$44=FALSE,TRUE,IF(J52&lt;&gt;"",TRUE,FALSE))</f>
        <v>1</v>
      </c>
      <c r="BC49" s="12">
        <f>COUNTIF(AY49:BB49,FALSE)</f>
        <v>0</v>
      </c>
    </row>
    <row r="50" spans="1:55" s="12" customFormat="1" ht="30.2" customHeight="1">
      <c r="A50" s="146" t="str">
        <f>IF(R49&lt;&gt;"","〇","×")</f>
        <v>〇</v>
      </c>
      <c r="B50" s="331"/>
      <c r="C50" s="201"/>
      <c r="D50" s="201"/>
      <c r="E50" s="201"/>
      <c r="F50" s="332"/>
      <c r="G50" s="212" t="s">
        <v>236</v>
      </c>
      <c r="H50" s="213"/>
      <c r="I50" s="213"/>
      <c r="J50" s="591" t="s">
        <v>106</v>
      </c>
      <c r="K50" s="591"/>
      <c r="L50" s="591"/>
      <c r="M50" s="591"/>
      <c r="N50" s="592"/>
      <c r="O50" s="212" t="s">
        <v>236</v>
      </c>
      <c r="P50" s="213"/>
      <c r="Q50" s="213"/>
      <c r="R50" s="591" t="s">
        <v>106</v>
      </c>
      <c r="S50" s="591"/>
      <c r="T50" s="591"/>
      <c r="U50" s="591"/>
      <c r="V50" s="592"/>
      <c r="W50" s="212" t="s">
        <v>236</v>
      </c>
      <c r="X50" s="213"/>
      <c r="Y50" s="213"/>
      <c r="Z50" s="591"/>
      <c r="AA50" s="591"/>
      <c r="AB50" s="591"/>
      <c r="AC50" s="591"/>
      <c r="AD50" s="592"/>
      <c r="AE50" s="319" t="s">
        <v>219</v>
      </c>
      <c r="AF50" s="320"/>
      <c r="AG50" s="320"/>
      <c r="AH50" s="320"/>
      <c r="AI50" s="320"/>
      <c r="AJ50" s="321"/>
      <c r="AK50" s="165"/>
      <c r="AL50" s="165"/>
      <c r="AY50" s="12" t="b">
        <f>IF(A50="×",TRUE,IF(R49&lt;&gt;"",TRUE,FALSE))</f>
        <v>1</v>
      </c>
      <c r="AZ50" s="12" t="str">
        <f>IF(A50="×",TRUE,IF(R50="",FALSE,IF(R50="全学年",TRUE,"詳細入力")))</f>
        <v>詳細入力</v>
      </c>
      <c r="BA50" s="12" t="b">
        <f>IF(A50="×",TRUE,IF(AZ50="詳細入力",IF(R51&lt;&gt;"",TRUE,FALSE),IF(AZ50=TRUE,TRUE,FALSE)))</f>
        <v>1</v>
      </c>
      <c r="BB50" s="12" t="b">
        <f>IF(A50="×",TRUE,IF(R52&lt;&gt;"",TRUE,FALSE))</f>
        <v>1</v>
      </c>
      <c r="BC50" s="12">
        <f>COUNTIF(AY50:BB50,FALSE)</f>
        <v>0</v>
      </c>
    </row>
    <row r="51" spans="1:55" s="12" customFormat="1" ht="50.25" customHeight="1">
      <c r="A51" s="146" t="str">
        <f>IF(Z49&lt;&gt;"","〇","×")</f>
        <v>×</v>
      </c>
      <c r="B51" s="331"/>
      <c r="C51" s="201"/>
      <c r="D51" s="201"/>
      <c r="E51" s="201"/>
      <c r="F51" s="332"/>
      <c r="G51" s="212" t="s">
        <v>237</v>
      </c>
      <c r="H51" s="213"/>
      <c r="I51" s="213"/>
      <c r="J51" s="589" t="s">
        <v>270</v>
      </c>
      <c r="K51" s="589"/>
      <c r="L51" s="589"/>
      <c r="M51" s="589"/>
      <c r="N51" s="590"/>
      <c r="O51" s="212" t="s">
        <v>237</v>
      </c>
      <c r="P51" s="213"/>
      <c r="Q51" s="213"/>
      <c r="R51" s="589" t="s">
        <v>282</v>
      </c>
      <c r="S51" s="589"/>
      <c r="T51" s="589"/>
      <c r="U51" s="589"/>
      <c r="V51" s="590"/>
      <c r="W51" s="212" t="s">
        <v>237</v>
      </c>
      <c r="X51" s="213"/>
      <c r="Y51" s="213"/>
      <c r="Z51" s="589"/>
      <c r="AA51" s="589"/>
      <c r="AB51" s="589"/>
      <c r="AC51" s="589"/>
      <c r="AD51" s="590"/>
      <c r="AE51" s="319" t="s">
        <v>219</v>
      </c>
      <c r="AF51" s="320"/>
      <c r="AG51" s="320"/>
      <c r="AH51" s="320"/>
      <c r="AI51" s="320"/>
      <c r="AJ51" s="321"/>
      <c r="AK51" s="165"/>
      <c r="AL51" s="165"/>
      <c r="AY51" s="12" t="b">
        <f>IF(A51="×",TRUE,IF(Z49&lt;&gt;"",TRUE,FALSE))</f>
        <v>1</v>
      </c>
      <c r="AZ51" s="12" t="b">
        <f>IF(A51="×",TRUE,IF(Z50="",FALSE,IF(Z50="全学年",TRUE,"詳細入力")))</f>
        <v>1</v>
      </c>
      <c r="BA51" s="12" t="b">
        <f>IF(A51="×",TRUE,IF(AZ51="詳細入力",IF(Z51&lt;&gt;"",TRUE,FALSE),IF(AZ51=TRUE,TRUE,FALSE)))</f>
        <v>1</v>
      </c>
      <c r="BB51" s="12" t="b">
        <f>IF(A51="×",TRUE,IF(Z52&lt;&gt;"",TRUE,FALSE))</f>
        <v>1</v>
      </c>
      <c r="BC51" s="12">
        <f>COUNTIF(AY51:BB51,FALSE)</f>
        <v>0</v>
      </c>
    </row>
    <row r="52" spans="1:55" s="12" customFormat="1" ht="30.2" customHeight="1">
      <c r="B52" s="331"/>
      <c r="C52" s="201"/>
      <c r="D52" s="201"/>
      <c r="E52" s="201"/>
      <c r="F52" s="332"/>
      <c r="G52" s="322" t="s">
        <v>212</v>
      </c>
      <c r="H52" s="323"/>
      <c r="I52" s="323"/>
      <c r="J52" s="587">
        <v>90</v>
      </c>
      <c r="K52" s="587"/>
      <c r="L52" s="587"/>
      <c r="M52" s="587"/>
      <c r="N52" s="588"/>
      <c r="O52" s="322" t="s">
        <v>212</v>
      </c>
      <c r="P52" s="323"/>
      <c r="Q52" s="323"/>
      <c r="R52" s="587">
        <v>90</v>
      </c>
      <c r="S52" s="587"/>
      <c r="T52" s="587"/>
      <c r="U52" s="587"/>
      <c r="V52" s="588"/>
      <c r="W52" s="322" t="s">
        <v>212</v>
      </c>
      <c r="X52" s="323"/>
      <c r="Y52" s="323"/>
      <c r="Z52" s="587"/>
      <c r="AA52" s="587"/>
      <c r="AB52" s="587"/>
      <c r="AC52" s="587"/>
      <c r="AD52" s="588"/>
      <c r="AE52" s="326">
        <f>SUM(J52,R52,Z52)</f>
        <v>180</v>
      </c>
      <c r="AF52" s="326"/>
      <c r="AG52" s="326"/>
      <c r="AH52" s="326"/>
      <c r="AI52" s="326"/>
      <c r="AJ52" s="327"/>
      <c r="AK52" s="165"/>
      <c r="AL52" s="165"/>
      <c r="AM52" s="165"/>
    </row>
    <row r="53" spans="1:55" s="12" customFormat="1" ht="30.2" customHeight="1" thickBot="1">
      <c r="B53" s="333"/>
      <c r="C53" s="334"/>
      <c r="D53" s="334"/>
      <c r="E53" s="334"/>
      <c r="F53" s="335"/>
      <c r="G53" s="342" t="s">
        <v>213</v>
      </c>
      <c r="H53" s="343"/>
      <c r="I53" s="343"/>
      <c r="J53" s="343"/>
      <c r="K53" s="343"/>
      <c r="L53" s="343"/>
      <c r="M53" s="343"/>
      <c r="N53" s="343"/>
      <c r="O53" s="593" t="s">
        <v>279</v>
      </c>
      <c r="P53" s="593"/>
      <c r="Q53" s="593"/>
      <c r="R53" s="593"/>
      <c r="S53" s="593"/>
      <c r="T53" s="593"/>
      <c r="U53" s="593"/>
      <c r="V53" s="593"/>
      <c r="W53" s="593"/>
      <c r="X53" s="593"/>
      <c r="Y53" s="593"/>
      <c r="Z53" s="593"/>
      <c r="AA53" s="593"/>
      <c r="AB53" s="593"/>
      <c r="AC53" s="593"/>
      <c r="AD53" s="593"/>
      <c r="AE53" s="593"/>
      <c r="AF53" s="593"/>
      <c r="AG53" s="593"/>
      <c r="AH53" s="593"/>
      <c r="AI53" s="593"/>
      <c r="AJ53" s="594"/>
      <c r="AK53" s="165"/>
      <c r="AL53" s="165"/>
      <c r="AM53" s="165"/>
      <c r="AY53" s="12" t="b">
        <f>IF(A50="×",TRUE,IF(O53="",FALSE,TRUE))</f>
        <v>1</v>
      </c>
      <c r="BC53" s="12">
        <f>COUNTIF(AY53:BB53,FALSE)</f>
        <v>0</v>
      </c>
    </row>
    <row r="54" spans="1:55" s="12" customFormat="1" ht="15" customHeight="1">
      <c r="B54" s="578" t="s">
        <v>266</v>
      </c>
      <c r="C54" s="579"/>
      <c r="D54" s="579"/>
      <c r="E54" s="579"/>
      <c r="F54" s="580"/>
      <c r="G54" s="307" t="s">
        <v>214</v>
      </c>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9"/>
    </row>
    <row r="55" spans="1:55" s="12" customFormat="1" ht="39.200000000000003" customHeight="1">
      <c r="B55" s="304"/>
      <c r="C55" s="305"/>
      <c r="D55" s="305"/>
      <c r="E55" s="305"/>
      <c r="F55" s="306"/>
      <c r="G55" s="581" t="s">
        <v>271</v>
      </c>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3"/>
      <c r="AY55" s="12" t="b">
        <f>IF($A$44=FALSE,TRUE,IF(G55&lt;&gt;"",TRUE,FALSE))</f>
        <v>1</v>
      </c>
      <c r="BC55" s="12">
        <f>COUNTIF(AY55:BB55,FALSE)</f>
        <v>0</v>
      </c>
    </row>
    <row r="56" spans="1:55" s="12" customFormat="1" ht="54.75" customHeight="1">
      <c r="B56" s="313" t="s">
        <v>215</v>
      </c>
      <c r="C56" s="314"/>
      <c r="D56" s="314"/>
      <c r="E56" s="314"/>
      <c r="F56" s="315"/>
      <c r="G56" s="584" t="s">
        <v>272</v>
      </c>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6"/>
      <c r="AY56" s="12" t="b">
        <f>IF($A$44=FALSE,TRUE,IF(G56&lt;&gt;"",TRUE,FALSE))</f>
        <v>1</v>
      </c>
      <c r="BC56" s="12">
        <f>COUNTIF(AY56:BB56,FALSE)</f>
        <v>0</v>
      </c>
    </row>
    <row r="57" spans="1:55" s="12" customFormat="1" ht="64.5" customHeight="1" thickBot="1">
      <c r="B57" s="285" t="s">
        <v>216</v>
      </c>
      <c r="C57" s="286"/>
      <c r="D57" s="286"/>
      <c r="E57" s="286"/>
      <c r="F57" s="287"/>
      <c r="G57" s="575" t="s">
        <v>272</v>
      </c>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7"/>
      <c r="AY57" s="12" t="b">
        <f>IF($A$44=FALSE,TRUE,IF(G57&lt;&gt;"",TRUE,FALSE))</f>
        <v>1</v>
      </c>
      <c r="BC57" s="12">
        <f>COUNTIF(AY57:BB57,FALSE)</f>
        <v>0</v>
      </c>
    </row>
    <row r="58" spans="1:55" s="30" customFormat="1" ht="12.2" customHeight="1" thickBot="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row>
    <row r="59" spans="1:55" s="12" customFormat="1" ht="22.7" customHeight="1" thickBot="1">
      <c r="A59" s="12" t="b">
        <v>1</v>
      </c>
      <c r="B59" s="374" t="s">
        <v>220</v>
      </c>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6"/>
      <c r="AK59" s="358"/>
      <c r="AL59" s="359"/>
      <c r="AM59" s="359"/>
      <c r="AN59" s="359"/>
      <c r="AO59" s="359"/>
      <c r="AP59" s="359"/>
      <c r="AQ59" s="359"/>
      <c r="AR59" s="359"/>
    </row>
    <row r="60" spans="1:55" s="12" customFormat="1" ht="24" customHeight="1">
      <c r="B60" s="364" t="s">
        <v>196</v>
      </c>
      <c r="C60" s="365"/>
      <c r="D60" s="365"/>
      <c r="E60" s="365"/>
      <c r="F60" s="366"/>
      <c r="G60" s="603">
        <v>44500</v>
      </c>
      <c r="H60" s="604"/>
      <c r="I60" s="604"/>
      <c r="J60" s="604"/>
      <c r="K60" s="604"/>
      <c r="L60" s="604"/>
      <c r="M60" s="604"/>
      <c r="N60" s="604"/>
      <c r="O60" s="604"/>
      <c r="P60" s="604"/>
      <c r="Q60" s="604"/>
      <c r="R60" s="604"/>
      <c r="S60" s="605"/>
      <c r="T60" s="308" t="s">
        <v>197</v>
      </c>
      <c r="U60" s="308"/>
      <c r="V60" s="308"/>
      <c r="W60" s="308"/>
      <c r="X60" s="308"/>
      <c r="Y60" s="308"/>
      <c r="Z60" s="606">
        <v>0.41666666666666669</v>
      </c>
      <c r="AA60" s="607"/>
      <c r="AB60" s="607"/>
      <c r="AC60" s="607"/>
      <c r="AD60" s="607"/>
      <c r="AE60" s="118" t="s">
        <v>199</v>
      </c>
      <c r="AF60" s="608">
        <v>0.66666666666666663</v>
      </c>
      <c r="AG60" s="609"/>
      <c r="AH60" s="609"/>
      <c r="AI60" s="609"/>
      <c r="AJ60" s="610"/>
      <c r="AK60" s="358"/>
      <c r="AL60" s="359"/>
      <c r="AM60" s="359"/>
      <c r="AN60" s="359"/>
      <c r="AO60" s="359"/>
      <c r="AP60" s="359"/>
      <c r="AQ60" s="359"/>
      <c r="AR60" s="359"/>
      <c r="AY60" s="12" t="b">
        <f>IF($A$59=FALSE,TRUE,IF(G60&lt;&gt;"",TRUE,FALSE))</f>
        <v>1</v>
      </c>
      <c r="AZ60" s="12" t="b">
        <f>IF($A$59=FALSE,TRUE,IF(Z60&lt;&gt;"",TRUE,FALSE))</f>
        <v>1</v>
      </c>
      <c r="BA60" s="12" t="b">
        <f>IF($A$59=FALSE,TRUE,IF(AF60&lt;&gt;"",TRUE,FALSE))</f>
        <v>1</v>
      </c>
      <c r="BC60" s="12">
        <f>COUNTIF(AY60:BB60,FALSE)</f>
        <v>0</v>
      </c>
    </row>
    <row r="61" spans="1:55" s="12" customFormat="1" ht="28.15" customHeight="1">
      <c r="B61" s="348" t="s">
        <v>200</v>
      </c>
      <c r="C61" s="349"/>
      <c r="D61" s="349"/>
      <c r="E61" s="349"/>
      <c r="F61" s="350"/>
      <c r="G61" s="597" t="s">
        <v>267</v>
      </c>
      <c r="H61" s="598"/>
      <c r="I61" s="598"/>
      <c r="J61" s="598"/>
      <c r="K61" s="598"/>
      <c r="L61" s="598"/>
      <c r="M61" s="598"/>
      <c r="N61" s="598"/>
      <c r="O61" s="598"/>
      <c r="P61" s="598"/>
      <c r="Q61" s="598"/>
      <c r="R61" s="598"/>
      <c r="S61" s="599"/>
      <c r="T61" s="354" t="s">
        <v>201</v>
      </c>
      <c r="U61" s="355"/>
      <c r="V61" s="355"/>
      <c r="W61" s="355"/>
      <c r="X61" s="355"/>
      <c r="Y61" s="355"/>
      <c r="Z61" s="356">
        <f>AE67</f>
        <v>180</v>
      </c>
      <c r="AA61" s="357"/>
      <c r="AB61" s="357"/>
      <c r="AC61" s="357"/>
      <c r="AD61" s="357"/>
      <c r="AE61" s="357"/>
      <c r="AF61" s="357"/>
      <c r="AG61" s="357"/>
      <c r="AH61" s="357"/>
      <c r="AI61" s="357"/>
      <c r="AJ61" s="119" t="s">
        <v>32</v>
      </c>
      <c r="AK61" s="358"/>
      <c r="AL61" s="359"/>
      <c r="AM61" s="359"/>
      <c r="AN61" s="359"/>
      <c r="AO61" s="359"/>
      <c r="AP61" s="359"/>
      <c r="AQ61" s="359"/>
      <c r="AR61" s="359"/>
      <c r="AY61" s="12" t="b">
        <f>IF($A$59=FALSE,TRUE,IF(G61&lt;&gt;"",TRUE,FALSE))</f>
        <v>1</v>
      </c>
      <c r="BC61" s="12">
        <f>COUNTIF(AY61:BB61,FALSE)</f>
        <v>0</v>
      </c>
    </row>
    <row r="62" spans="1:55" s="12" customFormat="1" ht="35.1" customHeight="1" thickBot="1">
      <c r="B62" s="333" t="s">
        <v>202</v>
      </c>
      <c r="C62" s="334"/>
      <c r="D62" s="334"/>
      <c r="E62" s="334"/>
      <c r="F62" s="335"/>
      <c r="G62" s="600" t="s">
        <v>268</v>
      </c>
      <c r="H62" s="601"/>
      <c r="I62" s="601"/>
      <c r="J62" s="601"/>
      <c r="K62" s="601"/>
      <c r="L62" s="601"/>
      <c r="M62" s="601"/>
      <c r="N62" s="601"/>
      <c r="O62" s="601"/>
      <c r="P62" s="601"/>
      <c r="Q62" s="601"/>
      <c r="R62" s="601"/>
      <c r="S62" s="601"/>
      <c r="T62" s="362" t="s">
        <v>203</v>
      </c>
      <c r="U62" s="286"/>
      <c r="V62" s="286"/>
      <c r="W62" s="286"/>
      <c r="X62" s="286"/>
      <c r="Y62" s="287"/>
      <c r="Z62" s="600" t="s">
        <v>269</v>
      </c>
      <c r="AA62" s="601"/>
      <c r="AB62" s="601"/>
      <c r="AC62" s="601"/>
      <c r="AD62" s="601"/>
      <c r="AE62" s="601"/>
      <c r="AF62" s="601"/>
      <c r="AG62" s="601"/>
      <c r="AH62" s="601"/>
      <c r="AI62" s="601"/>
      <c r="AJ62" s="602"/>
      <c r="AY62" s="12" t="str">
        <f>IF($A$59=FALSE,TRUE,IF(G62="",FALSE,IF(OR($G$62="総合的な学習の時間",$G$62="学校行事"),TRUE,"詳細入力")))</f>
        <v>詳細入力</v>
      </c>
      <c r="AZ62" s="12" t="b">
        <f>IF(AY62="詳細入力",IF(Z62&lt;&gt;"",TRUE,FALSE),IF(AY62=TRUE,TRUE,FALSE))</f>
        <v>1</v>
      </c>
      <c r="BC62" s="12">
        <f>COUNTIF(AY62:BB62,FALSE)</f>
        <v>0</v>
      </c>
    </row>
    <row r="63" spans="1:55" s="12" customFormat="1" ht="22.7" customHeight="1">
      <c r="B63" s="328" t="s">
        <v>204</v>
      </c>
      <c r="C63" s="329"/>
      <c r="D63" s="329"/>
      <c r="E63" s="329"/>
      <c r="F63" s="330"/>
      <c r="G63" s="336" t="s">
        <v>205</v>
      </c>
      <c r="H63" s="337"/>
      <c r="I63" s="337"/>
      <c r="J63" s="337"/>
      <c r="K63" s="337"/>
      <c r="L63" s="337"/>
      <c r="M63" s="337"/>
      <c r="N63" s="338"/>
      <c r="O63" s="339" t="s">
        <v>206</v>
      </c>
      <c r="P63" s="340"/>
      <c r="Q63" s="340"/>
      <c r="R63" s="340"/>
      <c r="S63" s="340"/>
      <c r="T63" s="340"/>
      <c r="U63" s="340"/>
      <c r="V63" s="341"/>
      <c r="W63" s="339" t="s">
        <v>207</v>
      </c>
      <c r="X63" s="340"/>
      <c r="Y63" s="340"/>
      <c r="Z63" s="340"/>
      <c r="AA63" s="340"/>
      <c r="AB63" s="340"/>
      <c r="AC63" s="340"/>
      <c r="AD63" s="341"/>
      <c r="AE63" s="346" t="s">
        <v>208</v>
      </c>
      <c r="AF63" s="329"/>
      <c r="AG63" s="329"/>
      <c r="AH63" s="329"/>
      <c r="AI63" s="329"/>
      <c r="AJ63" s="347"/>
      <c r="AY63" s="146" t="s">
        <v>253</v>
      </c>
      <c r="AZ63" s="146" t="s">
        <v>236</v>
      </c>
      <c r="BA63" s="146"/>
      <c r="BB63" s="12" t="s">
        <v>255</v>
      </c>
    </row>
    <row r="64" spans="1:55" s="12" customFormat="1" ht="30.2" customHeight="1">
      <c r="B64" s="331"/>
      <c r="C64" s="201"/>
      <c r="D64" s="201"/>
      <c r="E64" s="201"/>
      <c r="F64" s="332"/>
      <c r="G64" s="203" t="s">
        <v>209</v>
      </c>
      <c r="H64" s="204"/>
      <c r="I64" s="204"/>
      <c r="J64" s="595">
        <v>170</v>
      </c>
      <c r="K64" s="595"/>
      <c r="L64" s="595"/>
      <c r="M64" s="595"/>
      <c r="N64" s="596"/>
      <c r="O64" s="203" t="s">
        <v>209</v>
      </c>
      <c r="P64" s="204"/>
      <c r="Q64" s="204"/>
      <c r="R64" s="595">
        <v>150</v>
      </c>
      <c r="S64" s="595"/>
      <c r="T64" s="595"/>
      <c r="U64" s="595"/>
      <c r="V64" s="596"/>
      <c r="W64" s="203" t="s">
        <v>209</v>
      </c>
      <c r="X64" s="204"/>
      <c r="Y64" s="204"/>
      <c r="Z64" s="595"/>
      <c r="AA64" s="595"/>
      <c r="AB64" s="595"/>
      <c r="AC64" s="595"/>
      <c r="AD64" s="596"/>
      <c r="AE64" s="207">
        <f>SUM(J64,R64,Z64)</f>
        <v>320</v>
      </c>
      <c r="AF64" s="207"/>
      <c r="AG64" s="207"/>
      <c r="AH64" s="207"/>
      <c r="AI64" s="207"/>
      <c r="AJ64" s="208"/>
      <c r="AK64" s="165"/>
      <c r="AL64" s="165"/>
      <c r="AY64" s="12" t="b">
        <f>IF($A$59=FALSE,TRUE,IF(J64&lt;&gt;"",TRUE,FALSE))</f>
        <v>1</v>
      </c>
      <c r="AZ64" s="12" t="str">
        <f>IF($A$59=FALSE,TRUE,IF(J65="",FALSE,IF(J65="全学年",TRUE,"詳細入力")))</f>
        <v>詳細入力</v>
      </c>
      <c r="BA64" s="12" t="b">
        <f>IF(AZ64="詳細入力",IF(J66&lt;&gt;"",TRUE,FALSE),IF(AZ64=TRUE,TRUE,FALSE))</f>
        <v>1</v>
      </c>
      <c r="BB64" s="12" t="b">
        <f>IF($A$59=FALSE,TRUE,IF(J67&lt;&gt;"",TRUE,FALSE))</f>
        <v>1</v>
      </c>
      <c r="BC64" s="12">
        <f>COUNTIF(AY64:BB64,FALSE)</f>
        <v>0</v>
      </c>
    </row>
    <row r="65" spans="1:55" s="12" customFormat="1" ht="30.2" customHeight="1">
      <c r="A65" s="146" t="str">
        <f>IF(R64&lt;&gt;"","〇","×")</f>
        <v>〇</v>
      </c>
      <c r="B65" s="331"/>
      <c r="C65" s="201"/>
      <c r="D65" s="201"/>
      <c r="E65" s="201"/>
      <c r="F65" s="332"/>
      <c r="G65" s="212" t="s">
        <v>236</v>
      </c>
      <c r="H65" s="213"/>
      <c r="I65" s="213"/>
      <c r="J65" s="591" t="s">
        <v>106</v>
      </c>
      <c r="K65" s="591"/>
      <c r="L65" s="591"/>
      <c r="M65" s="591"/>
      <c r="N65" s="592"/>
      <c r="O65" s="212" t="s">
        <v>236</v>
      </c>
      <c r="P65" s="213"/>
      <c r="Q65" s="213"/>
      <c r="R65" s="591" t="s">
        <v>106</v>
      </c>
      <c r="S65" s="591"/>
      <c r="T65" s="591"/>
      <c r="U65" s="591"/>
      <c r="V65" s="592"/>
      <c r="W65" s="212" t="s">
        <v>236</v>
      </c>
      <c r="X65" s="213"/>
      <c r="Y65" s="213"/>
      <c r="Z65" s="591"/>
      <c r="AA65" s="591"/>
      <c r="AB65" s="591"/>
      <c r="AC65" s="591"/>
      <c r="AD65" s="592"/>
      <c r="AE65" s="319" t="s">
        <v>221</v>
      </c>
      <c r="AF65" s="320"/>
      <c r="AG65" s="320"/>
      <c r="AH65" s="320"/>
      <c r="AI65" s="320"/>
      <c r="AJ65" s="321"/>
      <c r="AK65" s="165"/>
      <c r="AL65" s="165"/>
      <c r="AY65" s="12" t="b">
        <f>IF(A65="×",TRUE,IF(R64&lt;&gt;"",TRUE,FALSE))</f>
        <v>1</v>
      </c>
      <c r="AZ65" s="12" t="str">
        <f>IF(A65="×",TRUE,IF(R65="",FALSE,IF(R65="全学年",TRUE,"詳細入力")))</f>
        <v>詳細入力</v>
      </c>
      <c r="BA65" s="12" t="b">
        <f>IF(A65="×",TRUE,IF(AZ65="詳細入力",IF(R66&lt;&gt;"",TRUE,FALSE),IF(AZ65=TRUE,TRUE,FALSE)))</f>
        <v>1</v>
      </c>
      <c r="BB65" s="12" t="b">
        <f>IF(A65="×",TRUE,IF(R67&lt;&gt;"",TRUE,FALSE))</f>
        <v>1</v>
      </c>
      <c r="BC65" s="12">
        <f>COUNTIF(AY65:BB65,FALSE)</f>
        <v>0</v>
      </c>
    </row>
    <row r="66" spans="1:55" s="12" customFormat="1" ht="48.75" customHeight="1">
      <c r="A66" s="146" t="str">
        <f>IF(Z64&lt;&gt;"","〇","×")</f>
        <v>×</v>
      </c>
      <c r="B66" s="331"/>
      <c r="C66" s="201"/>
      <c r="D66" s="201"/>
      <c r="E66" s="201"/>
      <c r="F66" s="332"/>
      <c r="G66" s="212" t="s">
        <v>237</v>
      </c>
      <c r="H66" s="213"/>
      <c r="I66" s="213"/>
      <c r="J66" s="589" t="s">
        <v>270</v>
      </c>
      <c r="K66" s="589"/>
      <c r="L66" s="589"/>
      <c r="M66" s="589"/>
      <c r="N66" s="590"/>
      <c r="O66" s="212" t="s">
        <v>237</v>
      </c>
      <c r="P66" s="213"/>
      <c r="Q66" s="213"/>
      <c r="R66" s="589" t="s">
        <v>282</v>
      </c>
      <c r="S66" s="589"/>
      <c r="T66" s="589"/>
      <c r="U66" s="589"/>
      <c r="V66" s="590"/>
      <c r="W66" s="212" t="s">
        <v>237</v>
      </c>
      <c r="X66" s="213"/>
      <c r="Y66" s="213"/>
      <c r="Z66" s="589"/>
      <c r="AA66" s="589"/>
      <c r="AB66" s="589"/>
      <c r="AC66" s="589"/>
      <c r="AD66" s="590"/>
      <c r="AE66" s="319" t="s">
        <v>219</v>
      </c>
      <c r="AF66" s="320"/>
      <c r="AG66" s="320"/>
      <c r="AH66" s="320"/>
      <c r="AI66" s="320"/>
      <c r="AJ66" s="321"/>
      <c r="AK66" s="165"/>
      <c r="AL66" s="165"/>
      <c r="AY66" s="12" t="b">
        <f>IF(A66="×",TRUE,IF(Z64&lt;&gt;"",TRUE,FALSE))</f>
        <v>1</v>
      </c>
      <c r="AZ66" s="12" t="b">
        <f>IF(A66="×",TRUE,IF(Z65="",FALSE,IF(Z65="全学年",TRUE,"詳細入力")))</f>
        <v>1</v>
      </c>
      <c r="BA66" s="12" t="b">
        <f>IF(A66="×",TRUE,IF(AZ66="詳細入力",IF(Z66&lt;&gt;"",TRUE,FALSE),IF(AZ66=TRUE,TRUE,FALSE)))</f>
        <v>1</v>
      </c>
      <c r="BB66" s="12" t="b">
        <f>IF(A66="×",TRUE,IF(Z67&lt;&gt;"",TRUE,FALSE))</f>
        <v>1</v>
      </c>
      <c r="BC66" s="12">
        <f>COUNTIF(AY66:BB66,FALSE)</f>
        <v>0</v>
      </c>
    </row>
    <row r="67" spans="1:55" s="12" customFormat="1" ht="30.2" customHeight="1">
      <c r="B67" s="331"/>
      <c r="C67" s="201"/>
      <c r="D67" s="201"/>
      <c r="E67" s="201"/>
      <c r="F67" s="332"/>
      <c r="G67" s="322" t="s">
        <v>212</v>
      </c>
      <c r="H67" s="323"/>
      <c r="I67" s="323"/>
      <c r="J67" s="587">
        <v>90</v>
      </c>
      <c r="K67" s="587"/>
      <c r="L67" s="587"/>
      <c r="M67" s="587"/>
      <c r="N67" s="588"/>
      <c r="O67" s="322" t="s">
        <v>212</v>
      </c>
      <c r="P67" s="323"/>
      <c r="Q67" s="323"/>
      <c r="R67" s="587">
        <v>90</v>
      </c>
      <c r="S67" s="587"/>
      <c r="T67" s="587"/>
      <c r="U67" s="587"/>
      <c r="V67" s="588"/>
      <c r="W67" s="322" t="s">
        <v>212</v>
      </c>
      <c r="X67" s="323"/>
      <c r="Y67" s="323"/>
      <c r="Z67" s="587"/>
      <c r="AA67" s="587"/>
      <c r="AB67" s="587"/>
      <c r="AC67" s="587"/>
      <c r="AD67" s="588"/>
      <c r="AE67" s="326">
        <f>SUM(J67,R67,Z67)</f>
        <v>180</v>
      </c>
      <c r="AF67" s="326"/>
      <c r="AG67" s="326"/>
      <c r="AH67" s="326"/>
      <c r="AI67" s="326"/>
      <c r="AJ67" s="327"/>
      <c r="AK67" s="165"/>
      <c r="AL67" s="165"/>
      <c r="AM67" s="165"/>
    </row>
    <row r="68" spans="1:55" s="12" customFormat="1" ht="30.2" customHeight="1" thickBot="1">
      <c r="B68" s="333"/>
      <c r="C68" s="334"/>
      <c r="D68" s="334"/>
      <c r="E68" s="334"/>
      <c r="F68" s="335"/>
      <c r="G68" s="342" t="s">
        <v>213</v>
      </c>
      <c r="H68" s="343"/>
      <c r="I68" s="343"/>
      <c r="J68" s="343"/>
      <c r="K68" s="343"/>
      <c r="L68" s="343"/>
      <c r="M68" s="343"/>
      <c r="N68" s="343"/>
      <c r="O68" s="593" t="s">
        <v>279</v>
      </c>
      <c r="P68" s="593"/>
      <c r="Q68" s="593"/>
      <c r="R68" s="593"/>
      <c r="S68" s="593"/>
      <c r="T68" s="593"/>
      <c r="U68" s="593"/>
      <c r="V68" s="593"/>
      <c r="W68" s="593"/>
      <c r="X68" s="593"/>
      <c r="Y68" s="593"/>
      <c r="Z68" s="593"/>
      <c r="AA68" s="593"/>
      <c r="AB68" s="593"/>
      <c r="AC68" s="593"/>
      <c r="AD68" s="593"/>
      <c r="AE68" s="593"/>
      <c r="AF68" s="593"/>
      <c r="AG68" s="593"/>
      <c r="AH68" s="593"/>
      <c r="AI68" s="593"/>
      <c r="AJ68" s="594"/>
      <c r="AK68" s="165"/>
      <c r="AL68" s="165"/>
      <c r="AM68" s="165"/>
      <c r="AY68" s="12" t="b">
        <f>IF(A65="×",TRUE,IF(O68="",FALSE,TRUE))</f>
        <v>1</v>
      </c>
      <c r="BC68" s="12">
        <f>COUNTIF(AY68:BB68,FALSE)</f>
        <v>0</v>
      </c>
    </row>
    <row r="69" spans="1:55" s="12" customFormat="1" ht="15" customHeight="1">
      <c r="B69" s="578" t="s">
        <v>266</v>
      </c>
      <c r="C69" s="579"/>
      <c r="D69" s="579"/>
      <c r="E69" s="579"/>
      <c r="F69" s="580"/>
      <c r="G69" s="307" t="s">
        <v>214</v>
      </c>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9"/>
    </row>
    <row r="70" spans="1:55" s="12" customFormat="1" ht="39.75" customHeight="1">
      <c r="B70" s="304"/>
      <c r="C70" s="305"/>
      <c r="D70" s="305"/>
      <c r="E70" s="305"/>
      <c r="F70" s="306"/>
      <c r="G70" s="581" t="s">
        <v>281</v>
      </c>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3"/>
      <c r="AY70" s="12" t="b">
        <f>IF($A$59=FALSE,TRUE,IF(G70&lt;&gt;"",TRUE,FALSE))</f>
        <v>1</v>
      </c>
      <c r="BC70" s="12">
        <f>COUNTIF(AY70:BB70,FALSE)</f>
        <v>0</v>
      </c>
    </row>
    <row r="71" spans="1:55" s="12" customFormat="1" ht="54.75" customHeight="1">
      <c r="B71" s="313" t="s">
        <v>215</v>
      </c>
      <c r="C71" s="314"/>
      <c r="D71" s="314"/>
      <c r="E71" s="314"/>
      <c r="F71" s="315"/>
      <c r="G71" s="584" t="s">
        <v>272</v>
      </c>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6"/>
      <c r="AY71" s="12" t="b">
        <f>IF($A$59=FALSE,TRUE,IF(G71&lt;&gt;"",TRUE,FALSE))</f>
        <v>1</v>
      </c>
      <c r="BC71" s="12">
        <f>COUNTIF(AY71:BB71,FALSE)</f>
        <v>0</v>
      </c>
    </row>
    <row r="72" spans="1:55" s="12" customFormat="1" ht="64.5" customHeight="1" thickBot="1">
      <c r="B72" s="285" t="s">
        <v>216</v>
      </c>
      <c r="C72" s="286"/>
      <c r="D72" s="286"/>
      <c r="E72" s="286"/>
      <c r="F72" s="287"/>
      <c r="G72" s="575"/>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7"/>
      <c r="AY72" s="12" t="b">
        <f>IF($A$59=FALSE,TRUE,IF(G72&lt;&gt;"",TRUE,FALSE))</f>
        <v>0</v>
      </c>
      <c r="BC72" s="12">
        <f>COUNTIF(AY72:BB72,FALSE)</f>
        <v>1</v>
      </c>
    </row>
    <row r="73" spans="1:55" s="12" customFormat="1" ht="24.95" customHeight="1">
      <c r="AG73" s="171" t="s">
        <v>107</v>
      </c>
      <c r="AH73" s="303" t="s">
        <v>240</v>
      </c>
      <c r="AI73" s="303"/>
      <c r="AJ73" s="303"/>
    </row>
    <row r="74" spans="1:55" s="12" customFormat="1" ht="24.95" customHeight="1" thickBot="1">
      <c r="B74" s="142" t="s">
        <v>246</v>
      </c>
      <c r="AG74" s="8"/>
      <c r="AH74" s="164"/>
      <c r="AI74" s="164"/>
      <c r="AJ74" s="164"/>
    </row>
    <row r="75" spans="1:55" s="12" customFormat="1" ht="26.45" customHeight="1">
      <c r="B75" s="291" t="s">
        <v>222</v>
      </c>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3"/>
    </row>
    <row r="76" spans="1:55" s="16" customFormat="1" ht="7.5" customHeight="1">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5"/>
    </row>
    <row r="77" spans="1:55" s="12" customFormat="1" ht="19.5" customHeight="1">
      <c r="B77" s="150"/>
      <c r="C77" s="151">
        <v>1</v>
      </c>
      <c r="D77" s="17" t="s">
        <v>18</v>
      </c>
      <c r="E77" s="42" t="s">
        <v>104</v>
      </c>
      <c r="F77" s="17" t="s">
        <v>19</v>
      </c>
      <c r="G77" s="18" t="s">
        <v>20</v>
      </c>
      <c r="H77" s="19"/>
      <c r="I77" s="19"/>
      <c r="J77" s="19"/>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1"/>
      <c r="AY77" s="12" t="b">
        <f>IF(E77&lt;&gt;"",TRUE,FALSE)</f>
        <v>1</v>
      </c>
      <c r="BC77" s="12">
        <f>COUNTIF(AY77:BB77,FALSE)</f>
        <v>0</v>
      </c>
    </row>
    <row r="78" spans="1:55" s="12" customFormat="1" ht="19.5" customHeight="1">
      <c r="B78" s="152"/>
      <c r="C78" s="153">
        <v>2</v>
      </c>
      <c r="D78" s="153" t="s">
        <v>223</v>
      </c>
      <c r="E78" s="42" t="s">
        <v>104</v>
      </c>
      <c r="F78" s="153" t="s">
        <v>224</v>
      </c>
      <c r="G78" s="154" t="s">
        <v>21</v>
      </c>
      <c r="H78" s="155"/>
      <c r="I78" s="155"/>
      <c r="J78" s="155"/>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7"/>
      <c r="AY78" s="12" t="b">
        <f t="shared" ref="AY78:AY82" si="0">IF(E78&lt;&gt;"",TRUE,FALSE)</f>
        <v>1</v>
      </c>
      <c r="BC78" s="12">
        <f t="shared" ref="BC78:BC82" si="1">COUNTIF(AY78:BB78,FALSE)</f>
        <v>0</v>
      </c>
    </row>
    <row r="79" spans="1:55" s="12" customFormat="1" ht="19.5" customHeight="1">
      <c r="B79" s="152"/>
      <c r="C79" s="153">
        <v>3</v>
      </c>
      <c r="D79" s="153" t="s">
        <v>18</v>
      </c>
      <c r="E79" s="42" t="s">
        <v>104</v>
      </c>
      <c r="F79" s="153" t="s">
        <v>224</v>
      </c>
      <c r="G79" s="154" t="s">
        <v>22</v>
      </c>
      <c r="H79" s="155"/>
      <c r="I79" s="155"/>
      <c r="J79" s="155"/>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7"/>
      <c r="AY79" s="12" t="b">
        <f t="shared" si="0"/>
        <v>1</v>
      </c>
      <c r="BC79" s="12">
        <f t="shared" si="1"/>
        <v>0</v>
      </c>
    </row>
    <row r="80" spans="1:55" s="12" customFormat="1" ht="19.5" customHeight="1">
      <c r="B80" s="152"/>
      <c r="C80" s="153">
        <v>4</v>
      </c>
      <c r="D80" s="153" t="s">
        <v>18</v>
      </c>
      <c r="E80" s="42" t="s">
        <v>104</v>
      </c>
      <c r="F80" s="153" t="s">
        <v>19</v>
      </c>
      <c r="G80" s="154" t="s">
        <v>23</v>
      </c>
      <c r="H80" s="155"/>
      <c r="I80" s="155"/>
      <c r="J80" s="155"/>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7"/>
      <c r="AY80" s="12" t="b">
        <f t="shared" si="0"/>
        <v>1</v>
      </c>
      <c r="BC80" s="12">
        <f t="shared" si="1"/>
        <v>0</v>
      </c>
    </row>
    <row r="81" spans="2:55" s="12" customFormat="1" ht="19.5" customHeight="1">
      <c r="B81" s="152"/>
      <c r="C81" s="153">
        <v>5</v>
      </c>
      <c r="D81" s="153" t="s">
        <v>223</v>
      </c>
      <c r="E81" s="42" t="s">
        <v>104</v>
      </c>
      <c r="F81" s="153" t="s">
        <v>19</v>
      </c>
      <c r="G81" s="154" t="s">
        <v>24</v>
      </c>
      <c r="H81" s="155"/>
      <c r="I81" s="155"/>
      <c r="J81" s="155"/>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c r="AY81" s="12" t="b">
        <f t="shared" si="0"/>
        <v>1</v>
      </c>
      <c r="BC81" s="12">
        <f t="shared" si="1"/>
        <v>0</v>
      </c>
    </row>
    <row r="82" spans="2:55" s="12" customFormat="1" ht="19.5" customHeight="1">
      <c r="B82" s="152"/>
      <c r="C82" s="153">
        <v>6</v>
      </c>
      <c r="D82" s="153" t="s">
        <v>225</v>
      </c>
      <c r="E82" s="42" t="s">
        <v>104</v>
      </c>
      <c r="F82" s="153" t="s">
        <v>224</v>
      </c>
      <c r="G82" s="154" t="s">
        <v>25</v>
      </c>
      <c r="H82" s="155"/>
      <c r="I82" s="155"/>
      <c r="J82" s="155"/>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7"/>
      <c r="AY82" s="12" t="b">
        <f t="shared" si="0"/>
        <v>1</v>
      </c>
      <c r="BC82" s="12">
        <f t="shared" si="1"/>
        <v>0</v>
      </c>
    </row>
    <row r="83" spans="2:55" s="12" customFormat="1" ht="19.5" customHeight="1">
      <c r="B83" s="158"/>
      <c r="C83" s="159">
        <v>7</v>
      </c>
      <c r="D83" s="17" t="s">
        <v>223</v>
      </c>
      <c r="E83" s="42" t="s">
        <v>104</v>
      </c>
      <c r="F83" s="17" t="s">
        <v>224</v>
      </c>
      <c r="G83" s="18" t="s">
        <v>26</v>
      </c>
      <c r="H83" s="19"/>
      <c r="I83" s="1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c r="AY83" s="12" t="b">
        <f>IF(E83&lt;&gt;"",TRUE,FALSE)</f>
        <v>1</v>
      </c>
      <c r="BC83" s="12">
        <f>COUNTIF(AY83:BB83,FALSE)</f>
        <v>0</v>
      </c>
    </row>
    <row r="84" spans="2:55" s="12" customFormat="1" ht="7.5" customHeight="1">
      <c r="B84" s="22"/>
      <c r="C84" s="20"/>
      <c r="D84" s="18"/>
      <c r="E84" s="18"/>
      <c r="F84" s="18"/>
      <c r="G84" s="18"/>
      <c r="H84" s="19"/>
      <c r="I84" s="19"/>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1"/>
    </row>
    <row r="85" spans="2:55" s="12" customFormat="1" ht="21.2" customHeight="1">
      <c r="B85" s="294" t="s">
        <v>226</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6"/>
    </row>
    <row r="86" spans="2:55" s="12" customFormat="1" ht="15" customHeight="1">
      <c r="B86" s="297" t="s">
        <v>227</v>
      </c>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9"/>
    </row>
    <row r="87" spans="2:55" s="16" customFormat="1" ht="7.5" customHeight="1">
      <c r="B87" s="13"/>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5"/>
    </row>
    <row r="88" spans="2:55" s="12" customFormat="1" ht="19.5" customHeight="1">
      <c r="B88" s="23"/>
      <c r="C88" s="17">
        <v>1</v>
      </c>
      <c r="D88" s="17" t="s">
        <v>18</v>
      </c>
      <c r="E88" s="43" t="s">
        <v>105</v>
      </c>
      <c r="F88" s="17" t="s">
        <v>19</v>
      </c>
      <c r="G88" s="19" t="s">
        <v>27</v>
      </c>
      <c r="H88" s="19"/>
      <c r="I88" s="19"/>
      <c r="J88" s="19"/>
      <c r="K88" s="18"/>
      <c r="L88" s="17">
        <v>2</v>
      </c>
      <c r="M88" s="17" t="s">
        <v>18</v>
      </c>
      <c r="N88" s="34"/>
      <c r="O88" s="17" t="s">
        <v>19</v>
      </c>
      <c r="P88" s="20" t="s">
        <v>28</v>
      </c>
      <c r="Q88" s="24"/>
      <c r="R88" s="25"/>
      <c r="S88" s="167">
        <v>3</v>
      </c>
      <c r="T88" s="17" t="s">
        <v>18</v>
      </c>
      <c r="U88" s="34"/>
      <c r="V88" s="17" t="s">
        <v>19</v>
      </c>
      <c r="W88" s="26" t="s">
        <v>29</v>
      </c>
      <c r="X88" s="167"/>
      <c r="Y88" s="20"/>
      <c r="Z88" s="24"/>
      <c r="AA88" s="27">
        <v>4</v>
      </c>
      <c r="AB88" s="17" t="s">
        <v>18</v>
      </c>
      <c r="AC88" s="34"/>
      <c r="AD88" s="17" t="s">
        <v>19</v>
      </c>
      <c r="AE88" s="28" t="s">
        <v>30</v>
      </c>
      <c r="AF88" s="27"/>
      <c r="AG88" s="24"/>
      <c r="AH88" s="20"/>
      <c r="AI88" s="20"/>
      <c r="AJ88" s="21"/>
      <c r="AY88" s="12" t="b">
        <f>IF(OR(E88&lt;&gt;"",N88&lt;&gt;"",U88&lt;&gt;"",AC88&lt;&gt;""),TRUE,FALSE)</f>
        <v>1</v>
      </c>
      <c r="BC88" s="12">
        <f>COUNTIF(AY88:BB88,FALSE)</f>
        <v>0</v>
      </c>
    </row>
    <row r="89" spans="2:55" s="12" customFormat="1" ht="7.5" customHeight="1">
      <c r="B89" s="29"/>
      <c r="C89" s="17"/>
      <c r="D89" s="17"/>
      <c r="E89" s="17"/>
      <c r="F89" s="17"/>
      <c r="G89" s="1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1"/>
    </row>
    <row r="90" spans="2:55" s="12" customFormat="1" ht="91.5" customHeight="1">
      <c r="B90" s="569" t="s">
        <v>291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1"/>
      <c r="AY90" s="12" t="b">
        <f>IF(B90&lt;&gt;"",TRUE,FALSE)</f>
        <v>1</v>
      </c>
      <c r="BC90" s="12">
        <f>COUNTIF(AY90:BB90,FALSE)</f>
        <v>0</v>
      </c>
    </row>
    <row r="91" spans="2:55" s="12" customFormat="1" ht="25.5" customHeight="1">
      <c r="B91" s="271" t="s">
        <v>228</v>
      </c>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3"/>
    </row>
    <row r="92" spans="2:55" s="12" customFormat="1" ht="81" customHeight="1">
      <c r="B92" s="569" t="s">
        <v>291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1"/>
      <c r="AY92" s="12" t="b">
        <f>IF(B92&lt;&gt;"",TRUE,FALSE)</f>
        <v>1</v>
      </c>
      <c r="BC92" s="12">
        <f>COUNTIF(AY92:BB92,FALSE)</f>
        <v>0</v>
      </c>
    </row>
    <row r="93" spans="2:55" s="12" customFormat="1" ht="25.5" customHeight="1">
      <c r="B93" s="271" t="s">
        <v>229</v>
      </c>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3"/>
    </row>
    <row r="94" spans="2:55" s="12" customFormat="1" ht="85.7" customHeight="1" thickBot="1">
      <c r="B94" s="572" t="s">
        <v>290</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4"/>
    </row>
    <row r="95" spans="2:55" s="12" customFormat="1" ht="27.75" customHeight="1" thickBot="1">
      <c r="B95" s="163"/>
      <c r="C95" s="280" t="s">
        <v>280</v>
      </c>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163"/>
      <c r="AJ95" s="163"/>
    </row>
    <row r="96" spans="2:55" s="90" customFormat="1" ht="19.5" customHeight="1" thickBot="1">
      <c r="B96" s="121"/>
      <c r="C96" s="281" t="s">
        <v>230</v>
      </c>
      <c r="D96" s="282"/>
      <c r="E96" s="282"/>
      <c r="F96" s="282"/>
      <c r="G96" s="282"/>
      <c r="H96" s="282"/>
      <c r="I96" s="282"/>
      <c r="J96" s="282"/>
      <c r="K96" s="282"/>
      <c r="L96" s="282"/>
      <c r="M96" s="282"/>
      <c r="N96" s="282"/>
      <c r="O96" s="282"/>
      <c r="P96" s="282"/>
      <c r="Q96" s="282"/>
      <c r="R96" s="282"/>
      <c r="S96" s="282"/>
      <c r="T96" s="282"/>
      <c r="U96" s="282"/>
      <c r="V96" s="282"/>
      <c r="W96" s="283"/>
      <c r="X96" s="283"/>
      <c r="Y96" s="283"/>
      <c r="Z96" s="283"/>
      <c r="AA96" s="283"/>
      <c r="AB96" s="283"/>
      <c r="AC96" s="283"/>
      <c r="AD96" s="283"/>
      <c r="AE96" s="283"/>
      <c r="AF96" s="283"/>
      <c r="AG96" s="283"/>
      <c r="AH96" s="284"/>
    </row>
    <row r="97" spans="2:34" s="91" customFormat="1" ht="6" customHeight="1">
      <c r="B97" s="122"/>
      <c r="C97" s="160"/>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2"/>
    </row>
    <row r="98" spans="2:34" s="91" customFormat="1" ht="16.5" customHeight="1">
      <c r="B98" s="122"/>
      <c r="C98" s="237" t="s">
        <v>275</v>
      </c>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9"/>
    </row>
    <row r="99" spans="2:34" s="91" customFormat="1" ht="17.45" customHeight="1">
      <c r="B99" s="122"/>
      <c r="C99" s="240" t="s">
        <v>276</v>
      </c>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2"/>
    </row>
    <row r="100" spans="2:34" s="91" customFormat="1" ht="6" customHeight="1">
      <c r="B100" s="122"/>
      <c r="C100" s="160"/>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2"/>
    </row>
    <row r="101" spans="2:34" s="91" customFormat="1" ht="16.5" customHeight="1">
      <c r="B101" s="122"/>
      <c r="C101" s="126"/>
      <c r="D101" s="243" t="s">
        <v>231</v>
      </c>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5"/>
      <c r="AA101" s="92"/>
      <c r="AB101" s="92"/>
      <c r="AC101" s="92"/>
      <c r="AD101" s="92"/>
      <c r="AE101" s="92"/>
      <c r="AF101" s="92"/>
      <c r="AG101" s="92"/>
      <c r="AH101" s="93"/>
    </row>
    <row r="102" spans="2:34" s="91" customFormat="1" ht="16.5" customHeight="1">
      <c r="B102" s="122"/>
      <c r="C102" s="126"/>
      <c r="D102" s="246"/>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8"/>
      <c r="AA102" s="92"/>
      <c r="AB102" s="92"/>
      <c r="AC102" s="92"/>
      <c r="AD102" s="92"/>
      <c r="AE102" s="92"/>
      <c r="AF102" s="92"/>
      <c r="AG102" s="92"/>
      <c r="AH102" s="93"/>
    </row>
    <row r="103" spans="2:34" s="91" customFormat="1" ht="16.5" customHeight="1">
      <c r="B103" s="122"/>
      <c r="C103" s="94"/>
      <c r="D103" s="246"/>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8"/>
      <c r="AA103" s="92"/>
      <c r="AB103" s="92"/>
      <c r="AC103" s="92"/>
      <c r="AD103" s="92"/>
      <c r="AE103" s="92"/>
      <c r="AF103" s="92"/>
      <c r="AG103" s="92"/>
      <c r="AH103" s="93"/>
    </row>
    <row r="104" spans="2:34" s="91" customFormat="1" ht="16.5" customHeight="1">
      <c r="B104" s="122"/>
      <c r="C104" s="94"/>
      <c r="D104" s="246"/>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8"/>
      <c r="AA104" s="92"/>
      <c r="AB104" s="92"/>
      <c r="AC104" s="92"/>
      <c r="AD104" s="92"/>
      <c r="AE104" s="92"/>
      <c r="AF104" s="92"/>
      <c r="AG104" s="92"/>
      <c r="AH104" s="93"/>
    </row>
    <row r="105" spans="2:34" s="91" customFormat="1" ht="16.5" customHeight="1">
      <c r="B105" s="122"/>
      <c r="C105" s="94"/>
      <c r="D105" s="249"/>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1"/>
      <c r="AA105" s="92"/>
      <c r="AB105" s="92"/>
      <c r="AC105" s="92"/>
      <c r="AD105" s="92"/>
      <c r="AE105" s="92"/>
      <c r="AF105" s="92"/>
      <c r="AG105" s="92"/>
      <c r="AH105" s="93"/>
    </row>
    <row r="106" spans="2:34" s="91" customFormat="1" ht="10.5" customHeight="1" thickBot="1">
      <c r="B106" s="122"/>
      <c r="C106" s="95"/>
      <c r="D106" s="96"/>
      <c r="E106" s="96"/>
      <c r="F106" s="96"/>
      <c r="G106" s="96"/>
      <c r="H106" s="96"/>
      <c r="I106" s="96"/>
      <c r="J106" s="96"/>
      <c r="K106" s="96"/>
      <c r="L106" s="96"/>
      <c r="M106" s="96"/>
      <c r="N106" s="96"/>
      <c r="O106" s="96"/>
      <c r="P106" s="96"/>
      <c r="Q106" s="96"/>
      <c r="R106" s="96"/>
      <c r="S106" s="97"/>
      <c r="T106" s="97"/>
      <c r="U106" s="97"/>
      <c r="V106" s="97"/>
      <c r="W106" s="97"/>
      <c r="X106" s="97"/>
      <c r="Y106" s="97"/>
      <c r="Z106" s="97"/>
      <c r="AA106" s="97"/>
      <c r="AB106" s="97"/>
      <c r="AC106" s="97"/>
      <c r="AD106" s="97"/>
      <c r="AE106" s="97"/>
      <c r="AF106" s="97"/>
      <c r="AG106" s="97"/>
      <c r="AH106" s="98"/>
    </row>
    <row r="107" spans="2:34" s="90" customFormat="1" ht="17.45" customHeight="1">
      <c r="B107" s="121"/>
      <c r="C107" s="252" t="s">
        <v>277</v>
      </c>
      <c r="D107" s="253"/>
      <c r="E107" s="253"/>
      <c r="F107" s="253"/>
      <c r="G107" s="253"/>
      <c r="H107" s="253"/>
      <c r="I107" s="253"/>
      <c r="J107" s="253"/>
      <c r="K107" s="253"/>
      <c r="L107" s="253"/>
      <c r="M107" s="253"/>
      <c r="N107" s="253"/>
      <c r="O107" s="253"/>
      <c r="P107" s="253"/>
      <c r="Q107" s="253"/>
      <c r="R107" s="254"/>
      <c r="S107" s="258" t="s">
        <v>292</v>
      </c>
      <c r="T107" s="259"/>
      <c r="U107" s="259"/>
      <c r="V107" s="259"/>
      <c r="W107" s="259"/>
      <c r="X107" s="259"/>
      <c r="Y107" s="259"/>
      <c r="Z107" s="259"/>
      <c r="AA107" s="259"/>
      <c r="AB107" s="259"/>
      <c r="AC107" s="259"/>
      <c r="AD107" s="259"/>
      <c r="AE107" s="259"/>
      <c r="AF107" s="259"/>
      <c r="AG107" s="259"/>
      <c r="AH107" s="260"/>
    </row>
    <row r="108" spans="2:34" s="90" customFormat="1" ht="17.45" customHeight="1">
      <c r="B108" s="121"/>
      <c r="C108" s="252"/>
      <c r="D108" s="253"/>
      <c r="E108" s="253"/>
      <c r="F108" s="253"/>
      <c r="G108" s="253"/>
      <c r="H108" s="253"/>
      <c r="I108" s="253"/>
      <c r="J108" s="253"/>
      <c r="K108" s="253"/>
      <c r="L108" s="253"/>
      <c r="M108" s="253"/>
      <c r="N108" s="253"/>
      <c r="O108" s="253"/>
      <c r="P108" s="253"/>
      <c r="Q108" s="253"/>
      <c r="R108" s="254"/>
      <c r="S108" s="261" t="s">
        <v>274</v>
      </c>
      <c r="T108" s="262"/>
      <c r="U108" s="262"/>
      <c r="V108" s="262"/>
      <c r="W108" s="262"/>
      <c r="X108" s="262"/>
      <c r="Y108" s="262"/>
      <c r="Z108" s="262"/>
      <c r="AA108" s="262"/>
      <c r="AB108" s="262"/>
      <c r="AC108" s="262"/>
      <c r="AD108" s="262"/>
      <c r="AE108" s="262"/>
      <c r="AF108" s="262"/>
      <c r="AG108" s="262"/>
      <c r="AH108" s="263"/>
    </row>
    <row r="109" spans="2:34" s="90" customFormat="1" ht="17.45" customHeight="1">
      <c r="B109" s="121"/>
      <c r="C109" s="252"/>
      <c r="D109" s="253"/>
      <c r="E109" s="253"/>
      <c r="F109" s="253"/>
      <c r="G109" s="253"/>
      <c r="H109" s="253"/>
      <c r="I109" s="253"/>
      <c r="J109" s="253"/>
      <c r="K109" s="253"/>
      <c r="L109" s="253"/>
      <c r="M109" s="253"/>
      <c r="N109" s="253"/>
      <c r="O109" s="253"/>
      <c r="P109" s="253"/>
      <c r="Q109" s="253"/>
      <c r="R109" s="254"/>
      <c r="S109" s="264"/>
      <c r="T109" s="265"/>
      <c r="U109" s="265"/>
      <c r="V109" s="265"/>
      <c r="W109" s="266"/>
      <c r="X109" s="267" t="s">
        <v>232</v>
      </c>
      <c r="Y109" s="268"/>
      <c r="Z109" s="267" t="s">
        <v>233</v>
      </c>
      <c r="AA109" s="268"/>
      <c r="AB109" s="267" t="s">
        <v>234</v>
      </c>
      <c r="AC109" s="268"/>
      <c r="AD109" s="269" t="s">
        <v>235</v>
      </c>
      <c r="AE109" s="270"/>
      <c r="AF109" s="267" t="s">
        <v>2</v>
      </c>
      <c r="AG109" s="268"/>
      <c r="AH109" s="127"/>
    </row>
    <row r="110" spans="2:34" s="90" customFormat="1" ht="17.45" customHeight="1">
      <c r="B110" s="121"/>
      <c r="C110" s="252"/>
      <c r="D110" s="253"/>
      <c r="E110" s="253"/>
      <c r="F110" s="253"/>
      <c r="G110" s="253"/>
      <c r="H110" s="253"/>
      <c r="I110" s="253"/>
      <c r="J110" s="253"/>
      <c r="K110" s="253"/>
      <c r="L110" s="253"/>
      <c r="M110" s="253"/>
      <c r="N110" s="253"/>
      <c r="O110" s="253"/>
      <c r="P110" s="253"/>
      <c r="Q110" s="253"/>
      <c r="R110" s="254"/>
      <c r="S110" s="209" t="s">
        <v>140</v>
      </c>
      <c r="T110" s="210"/>
      <c r="U110" s="210"/>
      <c r="V110" s="210"/>
      <c r="W110" s="210"/>
      <c r="X110" s="567">
        <v>60</v>
      </c>
      <c r="Y110" s="567"/>
      <c r="Z110" s="567">
        <v>20</v>
      </c>
      <c r="AA110" s="567"/>
      <c r="AB110" s="567">
        <v>10</v>
      </c>
      <c r="AC110" s="567"/>
      <c r="AD110" s="568">
        <v>10</v>
      </c>
      <c r="AE110" s="568"/>
      <c r="AF110" s="220">
        <f>SUM(X110:AE110)</f>
        <v>100</v>
      </c>
      <c r="AG110" s="221"/>
      <c r="AH110" s="128" t="s">
        <v>33</v>
      </c>
    </row>
    <row r="111" spans="2:34" s="90" customFormat="1" ht="17.45" customHeight="1">
      <c r="B111" s="121"/>
      <c r="C111" s="252"/>
      <c r="D111" s="253"/>
      <c r="E111" s="253"/>
      <c r="F111" s="253"/>
      <c r="G111" s="253"/>
      <c r="H111" s="253"/>
      <c r="I111" s="253"/>
      <c r="J111" s="253"/>
      <c r="K111" s="253"/>
      <c r="L111" s="253"/>
      <c r="M111" s="253"/>
      <c r="N111" s="253"/>
      <c r="O111" s="253"/>
      <c r="P111" s="253"/>
      <c r="Q111" s="253"/>
      <c r="R111" s="254"/>
      <c r="S111" s="209" t="s">
        <v>141</v>
      </c>
      <c r="T111" s="210"/>
      <c r="U111" s="210"/>
      <c r="V111" s="210"/>
      <c r="W111" s="210"/>
      <c r="X111" s="567">
        <v>50</v>
      </c>
      <c r="Y111" s="567"/>
      <c r="Z111" s="567">
        <v>45</v>
      </c>
      <c r="AA111" s="567"/>
      <c r="AB111" s="567">
        <v>5</v>
      </c>
      <c r="AC111" s="567"/>
      <c r="AD111" s="568"/>
      <c r="AE111" s="568"/>
      <c r="AF111" s="220">
        <f>SUM(X111:AE111)</f>
        <v>100</v>
      </c>
      <c r="AG111" s="221"/>
      <c r="AH111" s="128" t="s">
        <v>33</v>
      </c>
    </row>
    <row r="112" spans="2:34" s="90" customFormat="1" ht="17.45" customHeight="1">
      <c r="B112" s="121"/>
      <c r="C112" s="252"/>
      <c r="D112" s="253"/>
      <c r="E112" s="253"/>
      <c r="F112" s="253"/>
      <c r="G112" s="253"/>
      <c r="H112" s="253"/>
      <c r="I112" s="253"/>
      <c r="J112" s="253"/>
      <c r="K112" s="253"/>
      <c r="L112" s="253"/>
      <c r="M112" s="253"/>
      <c r="N112" s="253"/>
      <c r="O112" s="253"/>
      <c r="P112" s="253"/>
      <c r="Q112" s="253"/>
      <c r="R112" s="254"/>
      <c r="S112" s="209" t="s">
        <v>142</v>
      </c>
      <c r="T112" s="210"/>
      <c r="U112" s="210"/>
      <c r="V112" s="210"/>
      <c r="W112" s="210"/>
      <c r="X112" s="567">
        <v>45</v>
      </c>
      <c r="Y112" s="567"/>
      <c r="Z112" s="567">
        <v>35</v>
      </c>
      <c r="AA112" s="567"/>
      <c r="AB112" s="567">
        <v>10</v>
      </c>
      <c r="AC112" s="567"/>
      <c r="AD112" s="568"/>
      <c r="AE112" s="568"/>
      <c r="AF112" s="220">
        <f t="shared" ref="AF112:AF119" si="2">SUM(X112:AE112)</f>
        <v>90</v>
      </c>
      <c r="AG112" s="221"/>
      <c r="AH112" s="128" t="s">
        <v>33</v>
      </c>
    </row>
    <row r="113" spans="2:55" s="90" customFormat="1" ht="17.45" customHeight="1">
      <c r="B113" s="121"/>
      <c r="C113" s="252"/>
      <c r="D113" s="253"/>
      <c r="E113" s="253"/>
      <c r="F113" s="253"/>
      <c r="G113" s="253"/>
      <c r="H113" s="253"/>
      <c r="I113" s="253"/>
      <c r="J113" s="253"/>
      <c r="K113" s="253"/>
      <c r="L113" s="253"/>
      <c r="M113" s="253"/>
      <c r="N113" s="253"/>
      <c r="O113" s="253"/>
      <c r="P113" s="253"/>
      <c r="Q113" s="253"/>
      <c r="R113" s="254"/>
      <c r="S113" s="209" t="s">
        <v>143</v>
      </c>
      <c r="T113" s="210"/>
      <c r="U113" s="210"/>
      <c r="V113" s="210"/>
      <c r="W113" s="210"/>
      <c r="X113" s="567">
        <v>45</v>
      </c>
      <c r="Y113" s="567"/>
      <c r="Z113" s="567">
        <v>45</v>
      </c>
      <c r="AA113" s="567"/>
      <c r="AB113" s="567"/>
      <c r="AC113" s="567"/>
      <c r="AD113" s="568"/>
      <c r="AE113" s="568"/>
      <c r="AF113" s="220">
        <f t="shared" si="2"/>
        <v>90</v>
      </c>
      <c r="AG113" s="221"/>
      <c r="AH113" s="128" t="s">
        <v>33</v>
      </c>
    </row>
    <row r="114" spans="2:55" s="90" customFormat="1" ht="17.45" customHeight="1">
      <c r="B114" s="121"/>
      <c r="C114" s="252"/>
      <c r="D114" s="253"/>
      <c r="E114" s="253"/>
      <c r="F114" s="253"/>
      <c r="G114" s="253"/>
      <c r="H114" s="253"/>
      <c r="I114" s="253"/>
      <c r="J114" s="253"/>
      <c r="K114" s="253"/>
      <c r="L114" s="253"/>
      <c r="M114" s="253"/>
      <c r="N114" s="253"/>
      <c r="O114" s="253"/>
      <c r="P114" s="253"/>
      <c r="Q114" s="253"/>
      <c r="R114" s="254"/>
      <c r="S114" s="209" t="s">
        <v>144</v>
      </c>
      <c r="T114" s="210"/>
      <c r="U114" s="210"/>
      <c r="V114" s="210"/>
      <c r="W114" s="210"/>
      <c r="X114" s="567">
        <v>30</v>
      </c>
      <c r="Y114" s="567"/>
      <c r="Z114" s="567">
        <v>35</v>
      </c>
      <c r="AA114" s="567"/>
      <c r="AB114" s="567">
        <v>20</v>
      </c>
      <c r="AC114" s="567"/>
      <c r="AD114" s="568">
        <v>5</v>
      </c>
      <c r="AE114" s="568"/>
      <c r="AF114" s="220">
        <f t="shared" si="2"/>
        <v>90</v>
      </c>
      <c r="AG114" s="221"/>
      <c r="AH114" s="128" t="s">
        <v>33</v>
      </c>
    </row>
    <row r="115" spans="2:55" s="90" customFormat="1" ht="17.45" customHeight="1">
      <c r="B115" s="121"/>
      <c r="C115" s="252"/>
      <c r="D115" s="253"/>
      <c r="E115" s="253"/>
      <c r="F115" s="253"/>
      <c r="G115" s="253"/>
      <c r="H115" s="253"/>
      <c r="I115" s="253"/>
      <c r="J115" s="253"/>
      <c r="K115" s="253"/>
      <c r="L115" s="253"/>
      <c r="M115" s="253"/>
      <c r="N115" s="253"/>
      <c r="O115" s="253"/>
      <c r="P115" s="253"/>
      <c r="Q115" s="253"/>
      <c r="R115" s="254"/>
      <c r="S115" s="209" t="s">
        <v>145</v>
      </c>
      <c r="T115" s="210"/>
      <c r="U115" s="210"/>
      <c r="V115" s="210"/>
      <c r="W115" s="210"/>
      <c r="X115" s="567">
        <v>30</v>
      </c>
      <c r="Y115" s="567"/>
      <c r="Z115" s="567">
        <v>25</v>
      </c>
      <c r="AA115" s="567"/>
      <c r="AB115" s="567">
        <v>25</v>
      </c>
      <c r="AC115" s="567"/>
      <c r="AD115" s="568"/>
      <c r="AE115" s="568"/>
      <c r="AF115" s="220">
        <f t="shared" si="2"/>
        <v>80</v>
      </c>
      <c r="AG115" s="221"/>
      <c r="AH115" s="128" t="s">
        <v>33</v>
      </c>
    </row>
    <row r="116" spans="2:55" s="90" customFormat="1" ht="17.45" customHeight="1">
      <c r="B116" s="121"/>
      <c r="C116" s="252"/>
      <c r="D116" s="253"/>
      <c r="E116" s="253"/>
      <c r="F116" s="253"/>
      <c r="G116" s="253"/>
      <c r="H116" s="253"/>
      <c r="I116" s="253"/>
      <c r="J116" s="253"/>
      <c r="K116" s="253"/>
      <c r="L116" s="253"/>
      <c r="M116" s="253"/>
      <c r="N116" s="253"/>
      <c r="O116" s="253"/>
      <c r="P116" s="253"/>
      <c r="Q116" s="253"/>
      <c r="R116" s="254"/>
      <c r="S116" s="209" t="s">
        <v>146</v>
      </c>
      <c r="T116" s="210"/>
      <c r="U116" s="210"/>
      <c r="V116" s="210"/>
      <c r="W116" s="210"/>
      <c r="X116" s="567">
        <v>25</v>
      </c>
      <c r="Y116" s="567"/>
      <c r="Z116" s="567">
        <v>15</v>
      </c>
      <c r="AA116" s="567"/>
      <c r="AB116" s="567">
        <v>10</v>
      </c>
      <c r="AC116" s="567"/>
      <c r="AD116" s="568"/>
      <c r="AE116" s="568"/>
      <c r="AF116" s="220">
        <f t="shared" si="2"/>
        <v>50</v>
      </c>
      <c r="AG116" s="221"/>
      <c r="AH116" s="128" t="s">
        <v>33</v>
      </c>
    </row>
    <row r="117" spans="2:55" s="90" customFormat="1" ht="17.45" customHeight="1">
      <c r="B117" s="121"/>
      <c r="C117" s="252"/>
      <c r="D117" s="253"/>
      <c r="E117" s="253"/>
      <c r="F117" s="253"/>
      <c r="G117" s="253"/>
      <c r="H117" s="253"/>
      <c r="I117" s="253"/>
      <c r="J117" s="253"/>
      <c r="K117" s="253"/>
      <c r="L117" s="253"/>
      <c r="M117" s="253"/>
      <c r="N117" s="253"/>
      <c r="O117" s="253"/>
      <c r="P117" s="253"/>
      <c r="Q117" s="253"/>
      <c r="R117" s="254"/>
      <c r="S117" s="209" t="s">
        <v>147</v>
      </c>
      <c r="T117" s="210"/>
      <c r="U117" s="210"/>
      <c r="V117" s="210"/>
      <c r="W117" s="210"/>
      <c r="X117" s="567">
        <v>35</v>
      </c>
      <c r="Y117" s="567"/>
      <c r="Z117" s="567">
        <v>10</v>
      </c>
      <c r="AA117" s="567"/>
      <c r="AB117" s="567">
        <v>5</v>
      </c>
      <c r="AC117" s="567"/>
      <c r="AD117" s="568"/>
      <c r="AE117" s="568"/>
      <c r="AF117" s="220">
        <f>SUM(X117:AE117)</f>
        <v>50</v>
      </c>
      <c r="AG117" s="221"/>
      <c r="AH117" s="128" t="s">
        <v>33</v>
      </c>
    </row>
    <row r="118" spans="2:55" s="90" customFormat="1" ht="17.45" customHeight="1">
      <c r="B118" s="121"/>
      <c r="C118" s="252"/>
      <c r="D118" s="253"/>
      <c r="E118" s="253"/>
      <c r="F118" s="253"/>
      <c r="G118" s="253"/>
      <c r="H118" s="253"/>
      <c r="I118" s="253"/>
      <c r="J118" s="253"/>
      <c r="K118" s="253"/>
      <c r="L118" s="253"/>
      <c r="M118" s="253"/>
      <c r="N118" s="253"/>
      <c r="O118" s="253"/>
      <c r="P118" s="253"/>
      <c r="Q118" s="253"/>
      <c r="R118" s="254"/>
      <c r="S118" s="209" t="s">
        <v>148</v>
      </c>
      <c r="T118" s="210"/>
      <c r="U118" s="210"/>
      <c r="V118" s="210"/>
      <c r="W118" s="210"/>
      <c r="X118" s="567">
        <v>40</v>
      </c>
      <c r="Y118" s="567"/>
      <c r="Z118" s="567">
        <v>5</v>
      </c>
      <c r="AA118" s="567"/>
      <c r="AB118" s="567">
        <v>5</v>
      </c>
      <c r="AC118" s="567"/>
      <c r="AD118" s="568"/>
      <c r="AE118" s="568"/>
      <c r="AF118" s="220">
        <f t="shared" si="2"/>
        <v>50</v>
      </c>
      <c r="AG118" s="221"/>
      <c r="AH118" s="128" t="s">
        <v>33</v>
      </c>
    </row>
    <row r="119" spans="2:55" s="90" customFormat="1" ht="17.45" customHeight="1" thickBot="1">
      <c r="B119" s="121"/>
      <c r="C119" s="252"/>
      <c r="D119" s="253"/>
      <c r="E119" s="253"/>
      <c r="F119" s="253"/>
      <c r="G119" s="253"/>
      <c r="H119" s="253"/>
      <c r="I119" s="253"/>
      <c r="J119" s="253"/>
      <c r="K119" s="253"/>
      <c r="L119" s="253"/>
      <c r="M119" s="253"/>
      <c r="N119" s="253"/>
      <c r="O119" s="253"/>
      <c r="P119" s="253"/>
      <c r="Q119" s="253"/>
      <c r="R119" s="254"/>
      <c r="S119" s="230" t="s">
        <v>149</v>
      </c>
      <c r="T119" s="231"/>
      <c r="U119" s="231"/>
      <c r="V119" s="231"/>
      <c r="W119" s="231"/>
      <c r="X119" s="565"/>
      <c r="Y119" s="565"/>
      <c r="Z119" s="565"/>
      <c r="AA119" s="565"/>
      <c r="AB119" s="565"/>
      <c r="AC119" s="565"/>
      <c r="AD119" s="566"/>
      <c r="AE119" s="566"/>
      <c r="AF119" s="234">
        <f t="shared" si="2"/>
        <v>0</v>
      </c>
      <c r="AG119" s="235"/>
      <c r="AH119" s="129" t="s">
        <v>33</v>
      </c>
    </row>
    <row r="120" spans="2:55" s="90" customFormat="1" ht="17.45" customHeight="1" thickTop="1" thickBot="1">
      <c r="B120" s="121"/>
      <c r="C120" s="255"/>
      <c r="D120" s="256"/>
      <c r="E120" s="256"/>
      <c r="F120" s="256"/>
      <c r="G120" s="256"/>
      <c r="H120" s="256"/>
      <c r="I120" s="256"/>
      <c r="J120" s="256"/>
      <c r="K120" s="256"/>
      <c r="L120" s="256"/>
      <c r="M120" s="256"/>
      <c r="N120" s="256"/>
      <c r="O120" s="256"/>
      <c r="P120" s="256"/>
      <c r="Q120" s="256"/>
      <c r="R120" s="257"/>
      <c r="S120" s="223" t="s">
        <v>150</v>
      </c>
      <c r="T120" s="224"/>
      <c r="U120" s="224"/>
      <c r="V120" s="224"/>
      <c r="W120" s="225"/>
      <c r="X120" s="226">
        <f>SUM(X110:Y119)</f>
        <v>360</v>
      </c>
      <c r="Y120" s="227"/>
      <c r="Z120" s="226">
        <f>SUM(Z110:AA119)</f>
        <v>235</v>
      </c>
      <c r="AA120" s="227"/>
      <c r="AB120" s="226">
        <f>SUM(AB110:AC119)</f>
        <v>90</v>
      </c>
      <c r="AC120" s="227"/>
      <c r="AD120" s="226">
        <f>SUM(AD110:AE119)</f>
        <v>15</v>
      </c>
      <c r="AE120" s="227"/>
      <c r="AF120" s="228">
        <f>SUM(AF110:AF119)</f>
        <v>700</v>
      </c>
      <c r="AG120" s="229"/>
      <c r="AH120" s="130" t="s">
        <v>33</v>
      </c>
      <c r="AY120" s="12" t="b">
        <f>IF(AF120&gt;0,TRUE,FALSE)</f>
        <v>1</v>
      </c>
      <c r="AZ120" s="12"/>
      <c r="BA120" s="12"/>
      <c r="BB120" s="12"/>
      <c r="BC120" s="12">
        <f>COUNTIF(AY120:BB120,FALSE)</f>
        <v>0</v>
      </c>
    </row>
    <row r="121" spans="2:55" s="90" customFormat="1" ht="13.5">
      <c r="B121" s="121"/>
      <c r="C121" s="131"/>
      <c r="D121" s="131"/>
      <c r="E121" s="131"/>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row>
    <row r="122" spans="2:55" s="90" customFormat="1" ht="13.5">
      <c r="B122" s="121"/>
      <c r="C122" s="236" t="s">
        <v>278</v>
      </c>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row>
    <row r="123" spans="2:55" s="90" customFormat="1" ht="13.5">
      <c r="B123" s="121"/>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row>
    <row r="124" spans="2:55" ht="18.75" customHeight="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2:55" ht="57.2" customHeight="1">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row>
    <row r="126" spans="2:55" ht="18.75" customHeight="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sheetData>
  <dataConsolidate/>
  <mergeCells count="339">
    <mergeCell ref="AH1:AJ1"/>
    <mergeCell ref="B2:AJ2"/>
    <mergeCell ref="B3:AJ3"/>
    <mergeCell ref="AK3:AQ3"/>
    <mergeCell ref="B5:AJ5"/>
    <mergeCell ref="B6:AI6"/>
    <mergeCell ref="AH40:AJ40"/>
    <mergeCell ref="AE8:AJ8"/>
    <mergeCell ref="B11:F11"/>
    <mergeCell ref="G11:U11"/>
    <mergeCell ref="B12:F12"/>
    <mergeCell ref="G12:U12"/>
    <mergeCell ref="V12:Z12"/>
    <mergeCell ref="AA12:AJ12"/>
    <mergeCell ref="B7:F7"/>
    <mergeCell ref="G7:R7"/>
    <mergeCell ref="S7:X7"/>
    <mergeCell ref="Y7:AJ7"/>
    <mergeCell ref="B8:F8"/>
    <mergeCell ref="G8:J8"/>
    <mergeCell ref="K8:P8"/>
    <mergeCell ref="Q8:T8"/>
    <mergeCell ref="U8:Z8"/>
    <mergeCell ref="AA8:AD8"/>
    <mergeCell ref="L15:U15"/>
    <mergeCell ref="V15:Z15"/>
    <mergeCell ref="AA15:AJ15"/>
    <mergeCell ref="B16:F16"/>
    <mergeCell ref="G16:I16"/>
    <mergeCell ref="J16:U16"/>
    <mergeCell ref="V16:X16"/>
    <mergeCell ref="Y16:AJ16"/>
    <mergeCell ref="B13:F13"/>
    <mergeCell ref="G13:U13"/>
    <mergeCell ref="V13:Z13"/>
    <mergeCell ref="AA13:AJ13"/>
    <mergeCell ref="B14:F15"/>
    <mergeCell ref="G14:K14"/>
    <mergeCell ref="L14:U14"/>
    <mergeCell ref="V14:Z14"/>
    <mergeCell ref="AA14:AJ14"/>
    <mergeCell ref="G15:K15"/>
    <mergeCell ref="B17:F17"/>
    <mergeCell ref="G17:I17"/>
    <mergeCell ref="J17:U17"/>
    <mergeCell ref="V17:X17"/>
    <mergeCell ref="Y17:AJ17"/>
    <mergeCell ref="B18:F19"/>
    <mergeCell ref="G18:I18"/>
    <mergeCell ref="J18:U18"/>
    <mergeCell ref="V18:X18"/>
    <mergeCell ref="Y18:AJ18"/>
    <mergeCell ref="G19:I19"/>
    <mergeCell ref="J19:U19"/>
    <mergeCell ref="V19:X19"/>
    <mergeCell ref="Y19:AJ19"/>
    <mergeCell ref="C20:F20"/>
    <mergeCell ref="G20:I20"/>
    <mergeCell ref="J20:U20"/>
    <mergeCell ref="V20:X20"/>
    <mergeCell ref="Y20:AJ20"/>
    <mergeCell ref="AK27:AR27"/>
    <mergeCell ref="B28:F28"/>
    <mergeCell ref="G28:S28"/>
    <mergeCell ref="T28:Y28"/>
    <mergeCell ref="Z28:AI28"/>
    <mergeCell ref="AK28:AR28"/>
    <mergeCell ref="B23:F24"/>
    <mergeCell ref="G23:U23"/>
    <mergeCell ref="V23:AJ24"/>
    <mergeCell ref="G24:U24"/>
    <mergeCell ref="B26:AJ26"/>
    <mergeCell ref="B27:F27"/>
    <mergeCell ref="G27:S27"/>
    <mergeCell ref="T27:Y27"/>
    <mergeCell ref="Z27:AD27"/>
    <mergeCell ref="AF27:AJ27"/>
    <mergeCell ref="J31:N31"/>
    <mergeCell ref="O31:Q31"/>
    <mergeCell ref="R31:V31"/>
    <mergeCell ref="W31:Y31"/>
    <mergeCell ref="Z31:AD31"/>
    <mergeCell ref="AE31:AJ31"/>
    <mergeCell ref="B29:F29"/>
    <mergeCell ref="G29:S29"/>
    <mergeCell ref="T29:Y29"/>
    <mergeCell ref="Z29:AJ29"/>
    <mergeCell ref="B30:F35"/>
    <mergeCell ref="G30:N30"/>
    <mergeCell ref="O30:V30"/>
    <mergeCell ref="W30:AD30"/>
    <mergeCell ref="AE30:AJ30"/>
    <mergeCell ref="G31:I31"/>
    <mergeCell ref="AE32:AJ32"/>
    <mergeCell ref="G33:I33"/>
    <mergeCell ref="J33:N33"/>
    <mergeCell ref="O33:Q33"/>
    <mergeCell ref="R33:V33"/>
    <mergeCell ref="W33:Y33"/>
    <mergeCell ref="Z33:AD33"/>
    <mergeCell ref="AE33:AJ33"/>
    <mergeCell ref="G32:I32"/>
    <mergeCell ref="J32:N32"/>
    <mergeCell ref="O32:Q32"/>
    <mergeCell ref="R32:V32"/>
    <mergeCell ref="W32:Y32"/>
    <mergeCell ref="Z32:AD32"/>
    <mergeCell ref="B38:F38"/>
    <mergeCell ref="G38:AJ38"/>
    <mergeCell ref="B39:F39"/>
    <mergeCell ref="G39:AJ39"/>
    <mergeCell ref="AE34:AJ34"/>
    <mergeCell ref="G35:N35"/>
    <mergeCell ref="O35:AJ35"/>
    <mergeCell ref="B36:F37"/>
    <mergeCell ref="G36:AJ36"/>
    <mergeCell ref="G37:AJ37"/>
    <mergeCell ref="G34:I34"/>
    <mergeCell ref="J34:N34"/>
    <mergeCell ref="O34:Q34"/>
    <mergeCell ref="R34:V34"/>
    <mergeCell ref="W34:Y34"/>
    <mergeCell ref="Z34:AD34"/>
    <mergeCell ref="AK44:AR44"/>
    <mergeCell ref="B45:F45"/>
    <mergeCell ref="G45:S45"/>
    <mergeCell ref="T45:Y45"/>
    <mergeCell ref="Z45:AD45"/>
    <mergeCell ref="AF45:AJ45"/>
    <mergeCell ref="AK45:AR45"/>
    <mergeCell ref="AH43:AJ43"/>
    <mergeCell ref="B44:AJ44"/>
    <mergeCell ref="B42:H42"/>
    <mergeCell ref="I42:O42"/>
    <mergeCell ref="P42:T42"/>
    <mergeCell ref="U42:AF42"/>
    <mergeCell ref="AH42:AJ42"/>
    <mergeCell ref="B46:F46"/>
    <mergeCell ref="G46:S46"/>
    <mergeCell ref="T46:Y46"/>
    <mergeCell ref="Z46:AI46"/>
    <mergeCell ref="AK46:AR46"/>
    <mergeCell ref="B47:F47"/>
    <mergeCell ref="G47:S47"/>
    <mergeCell ref="T47:Y47"/>
    <mergeCell ref="Z47:AJ47"/>
    <mergeCell ref="O50:Q50"/>
    <mergeCell ref="R50:V50"/>
    <mergeCell ref="W50:Y50"/>
    <mergeCell ref="Z50:AD50"/>
    <mergeCell ref="AE50:AJ50"/>
    <mergeCell ref="G53:N53"/>
    <mergeCell ref="O53:AJ53"/>
    <mergeCell ref="W48:AD48"/>
    <mergeCell ref="AE48:AJ48"/>
    <mergeCell ref="G49:I49"/>
    <mergeCell ref="J49:N49"/>
    <mergeCell ref="O49:Q49"/>
    <mergeCell ref="R49:V49"/>
    <mergeCell ref="W49:Y49"/>
    <mergeCell ref="Z49:AD49"/>
    <mergeCell ref="AE49:AJ49"/>
    <mergeCell ref="B54:F55"/>
    <mergeCell ref="G54:AJ54"/>
    <mergeCell ref="G55:AJ55"/>
    <mergeCell ref="B56:F56"/>
    <mergeCell ref="G56:AJ56"/>
    <mergeCell ref="AE51:AJ51"/>
    <mergeCell ref="G52:I52"/>
    <mergeCell ref="J52:N52"/>
    <mergeCell ref="O52:Q52"/>
    <mergeCell ref="R52:V52"/>
    <mergeCell ref="W52:Y52"/>
    <mergeCell ref="Z52:AD52"/>
    <mergeCell ref="AE52:AJ52"/>
    <mergeCell ref="G51:I51"/>
    <mergeCell ref="J51:N51"/>
    <mergeCell ref="O51:Q51"/>
    <mergeCell ref="R51:V51"/>
    <mergeCell ref="W51:Y51"/>
    <mergeCell ref="Z51:AD51"/>
    <mergeCell ref="B48:F53"/>
    <mergeCell ref="G48:N48"/>
    <mergeCell ref="O48:V48"/>
    <mergeCell ref="G50:I50"/>
    <mergeCell ref="J50:N50"/>
    <mergeCell ref="B57:F57"/>
    <mergeCell ref="G57:AJ57"/>
    <mergeCell ref="B59:AJ59"/>
    <mergeCell ref="AK59:AR59"/>
    <mergeCell ref="B60:F60"/>
    <mergeCell ref="G60:S60"/>
    <mergeCell ref="T60:Y60"/>
    <mergeCell ref="Z60:AD60"/>
    <mergeCell ref="AF60:AJ60"/>
    <mergeCell ref="AK60:AR60"/>
    <mergeCell ref="B61:F61"/>
    <mergeCell ref="G61:S61"/>
    <mergeCell ref="T61:Y61"/>
    <mergeCell ref="Z61:AI61"/>
    <mergeCell ref="Z64:AD64"/>
    <mergeCell ref="AE64:AJ64"/>
    <mergeCell ref="AK61:AR61"/>
    <mergeCell ref="B62:F62"/>
    <mergeCell ref="G62:S62"/>
    <mergeCell ref="T62:Y62"/>
    <mergeCell ref="Z62:AJ62"/>
    <mergeCell ref="O65:Q65"/>
    <mergeCell ref="R65:V65"/>
    <mergeCell ref="W65:Y65"/>
    <mergeCell ref="Z65:AD65"/>
    <mergeCell ref="AE65:AJ65"/>
    <mergeCell ref="G68:N68"/>
    <mergeCell ref="O68:AJ68"/>
    <mergeCell ref="W63:AD63"/>
    <mergeCell ref="AE63:AJ63"/>
    <mergeCell ref="G64:I64"/>
    <mergeCell ref="J64:N64"/>
    <mergeCell ref="O64:Q64"/>
    <mergeCell ref="R64:V64"/>
    <mergeCell ref="W64:Y64"/>
    <mergeCell ref="B69:F70"/>
    <mergeCell ref="G69:AJ69"/>
    <mergeCell ref="G70:AJ70"/>
    <mergeCell ref="B71:F71"/>
    <mergeCell ref="G71:AJ71"/>
    <mergeCell ref="AE66:AJ66"/>
    <mergeCell ref="G67:I67"/>
    <mergeCell ref="J67:N67"/>
    <mergeCell ref="O67:Q67"/>
    <mergeCell ref="R67:V67"/>
    <mergeCell ref="W67:Y67"/>
    <mergeCell ref="Z67:AD67"/>
    <mergeCell ref="AE67:AJ67"/>
    <mergeCell ref="G66:I66"/>
    <mergeCell ref="J66:N66"/>
    <mergeCell ref="O66:Q66"/>
    <mergeCell ref="R66:V66"/>
    <mergeCell ref="W66:Y66"/>
    <mergeCell ref="Z66:AD66"/>
    <mergeCell ref="B63:F68"/>
    <mergeCell ref="G63:N63"/>
    <mergeCell ref="O63:V63"/>
    <mergeCell ref="G65:I65"/>
    <mergeCell ref="J65:N65"/>
    <mergeCell ref="B90:AJ90"/>
    <mergeCell ref="B91:AJ91"/>
    <mergeCell ref="B92:AJ92"/>
    <mergeCell ref="B93:AJ93"/>
    <mergeCell ref="B94:AJ94"/>
    <mergeCell ref="C95:AH95"/>
    <mergeCell ref="B72:F72"/>
    <mergeCell ref="G72:AJ72"/>
    <mergeCell ref="AH73:AJ73"/>
    <mergeCell ref="B75:AJ75"/>
    <mergeCell ref="B85:AJ85"/>
    <mergeCell ref="B86:AJ86"/>
    <mergeCell ref="C96:V96"/>
    <mergeCell ref="W96:AH96"/>
    <mergeCell ref="C98:AH98"/>
    <mergeCell ref="C99:AH99"/>
    <mergeCell ref="D101:Z105"/>
    <mergeCell ref="C107:R120"/>
    <mergeCell ref="S107:AH107"/>
    <mergeCell ref="S108:AH108"/>
    <mergeCell ref="S109:W109"/>
    <mergeCell ref="X109:Y109"/>
    <mergeCell ref="Z109:AA109"/>
    <mergeCell ref="AB109:AC109"/>
    <mergeCell ref="AD109:AE109"/>
    <mergeCell ref="AF109:AG109"/>
    <mergeCell ref="S110:W110"/>
    <mergeCell ref="X110:Y110"/>
    <mergeCell ref="Z110:AA110"/>
    <mergeCell ref="AB110:AC110"/>
    <mergeCell ref="AD110:AE110"/>
    <mergeCell ref="AF110:AG110"/>
    <mergeCell ref="S112:W112"/>
    <mergeCell ref="X112:Y112"/>
    <mergeCell ref="Z112:AA112"/>
    <mergeCell ref="AB112:AC112"/>
    <mergeCell ref="AD112:AE112"/>
    <mergeCell ref="AF112:AG112"/>
    <mergeCell ref="S111:W111"/>
    <mergeCell ref="X111:Y111"/>
    <mergeCell ref="Z111:AA111"/>
    <mergeCell ref="AB111:AC111"/>
    <mergeCell ref="AD111:AE111"/>
    <mergeCell ref="AF111:AG111"/>
    <mergeCell ref="S114:W114"/>
    <mergeCell ref="X114:Y114"/>
    <mergeCell ref="Z114:AA114"/>
    <mergeCell ref="AB114:AC114"/>
    <mergeCell ref="AD114:AE114"/>
    <mergeCell ref="AF114:AG114"/>
    <mergeCell ref="S113:W113"/>
    <mergeCell ref="X113:Y113"/>
    <mergeCell ref="Z113:AA113"/>
    <mergeCell ref="AB113:AC113"/>
    <mergeCell ref="AD113:AE113"/>
    <mergeCell ref="AF113:AG113"/>
    <mergeCell ref="S116:W116"/>
    <mergeCell ref="X116:Y116"/>
    <mergeCell ref="Z116:AA116"/>
    <mergeCell ref="AB116:AC116"/>
    <mergeCell ref="AD116:AE116"/>
    <mergeCell ref="AF116:AG116"/>
    <mergeCell ref="S115:W115"/>
    <mergeCell ref="X115:Y115"/>
    <mergeCell ref="Z115:AA115"/>
    <mergeCell ref="AB115:AC115"/>
    <mergeCell ref="AD115:AE115"/>
    <mergeCell ref="AF115:AG115"/>
    <mergeCell ref="S118:W118"/>
    <mergeCell ref="X118:Y118"/>
    <mergeCell ref="Z118:AA118"/>
    <mergeCell ref="AB118:AC118"/>
    <mergeCell ref="AD118:AE118"/>
    <mergeCell ref="AF118:AG118"/>
    <mergeCell ref="S117:W117"/>
    <mergeCell ref="X117:Y117"/>
    <mergeCell ref="Z117:AA117"/>
    <mergeCell ref="AB117:AC117"/>
    <mergeCell ref="AD117:AE117"/>
    <mergeCell ref="AF117:AG117"/>
    <mergeCell ref="C122:AH123"/>
    <mergeCell ref="B125:AJ125"/>
    <mergeCell ref="S120:W120"/>
    <mergeCell ref="X120:Y120"/>
    <mergeCell ref="Z120:AA120"/>
    <mergeCell ref="AB120:AC120"/>
    <mergeCell ref="AD120:AE120"/>
    <mergeCell ref="AF120:AG120"/>
    <mergeCell ref="S119:W119"/>
    <mergeCell ref="X119:Y119"/>
    <mergeCell ref="Z119:AA119"/>
    <mergeCell ref="AB119:AC119"/>
    <mergeCell ref="AD119:AE119"/>
    <mergeCell ref="AF119:AG119"/>
  </mergeCells>
  <phoneticPr fontId="4"/>
  <conditionalFormatting sqref="L14:U14">
    <cfRule type="containsBlanks" dxfId="157" priority="232">
      <formula>LEN(TRIM(L14))=0</formula>
    </cfRule>
  </conditionalFormatting>
  <conditionalFormatting sqref="B94">
    <cfRule type="expression" dxfId="156" priority="230">
      <formula>ISBLANK(B94)</formula>
    </cfRule>
  </conditionalFormatting>
  <conditionalFormatting sqref="J20:U20">
    <cfRule type="expression" dxfId="155" priority="215">
      <formula>ISBLANK(J20)</formula>
    </cfRule>
  </conditionalFormatting>
  <conditionalFormatting sqref="AC88 U88 N88 G29">
    <cfRule type="containsBlanks" dxfId="154" priority="229">
      <formula>LEN(TRIM(G29))=0</formula>
    </cfRule>
  </conditionalFormatting>
  <conditionalFormatting sqref="G27:S27">
    <cfRule type="expression" dxfId="153" priority="206">
      <formula>ISBLANK(G27)</formula>
    </cfRule>
  </conditionalFormatting>
  <conditionalFormatting sqref="J16:U16">
    <cfRule type="expression" dxfId="152" priority="218">
      <formula>ISBLANK(J16)</formula>
    </cfRule>
  </conditionalFormatting>
  <conditionalFormatting sqref="J18:U19">
    <cfRule type="expression" dxfId="151" priority="216">
      <formula>ISBLANK(J18)</formula>
    </cfRule>
  </conditionalFormatting>
  <conditionalFormatting sqref="G38:AJ39">
    <cfRule type="containsBlanks" dxfId="150" priority="227">
      <formula>LEN(TRIM(G38))=0</formula>
    </cfRule>
  </conditionalFormatting>
  <conditionalFormatting sqref="X110:AE119">
    <cfRule type="containsBlanks" dxfId="149" priority="226">
      <formula>LEN(TRIM(X110))=0</formula>
    </cfRule>
  </conditionalFormatting>
  <conditionalFormatting sqref="L15">
    <cfRule type="expression" dxfId="148" priority="225">
      <formula>ISBLANK(L15)</formula>
    </cfRule>
  </conditionalFormatting>
  <conditionalFormatting sqref="V16:AJ16">
    <cfRule type="expression" dxfId="147" priority="224">
      <formula>ISBLANK(V16)</formula>
    </cfRule>
  </conditionalFormatting>
  <conditionalFormatting sqref="V17:AJ17">
    <cfRule type="expression" dxfId="146" priority="223">
      <formula>ISBLANK(V17)</formula>
    </cfRule>
  </conditionalFormatting>
  <conditionalFormatting sqref="V18:AJ19">
    <cfRule type="expression" dxfId="145" priority="222">
      <formula>ISBLANK(V18)</formula>
    </cfRule>
  </conditionalFormatting>
  <conditionalFormatting sqref="V20:AJ20">
    <cfRule type="expression" dxfId="144" priority="221">
      <formula>ISBLANK(V20)</formula>
    </cfRule>
  </conditionalFormatting>
  <conditionalFormatting sqref="G28">
    <cfRule type="containsBlanks" dxfId="143" priority="220">
      <formula>LEN(TRIM(G28))=0</formula>
    </cfRule>
  </conditionalFormatting>
  <conditionalFormatting sqref="G13:U13">
    <cfRule type="expression" dxfId="142" priority="219">
      <formula>ISBLANK($G$13)</formula>
    </cfRule>
  </conditionalFormatting>
  <conditionalFormatting sqref="J17:U17">
    <cfRule type="expression" dxfId="141" priority="217">
      <formula>ISBLANK(J17)</formula>
    </cfRule>
  </conditionalFormatting>
  <conditionalFormatting sqref="G37:AJ37">
    <cfRule type="expression" dxfId="140" priority="204">
      <formula>ISBLANK(G37)</formula>
    </cfRule>
  </conditionalFormatting>
  <conditionalFormatting sqref="Z27:AD27">
    <cfRule type="expression" dxfId="139" priority="205">
      <formula>ISBLANK(Z27)</formula>
    </cfRule>
  </conditionalFormatting>
  <conditionalFormatting sqref="O35:AJ35">
    <cfRule type="expression" dxfId="138" priority="200">
      <formula>ISBLANK(O35)</formula>
    </cfRule>
  </conditionalFormatting>
  <conditionalFormatting sqref="G15:U15">
    <cfRule type="expression" dxfId="137" priority="152">
      <formula>IF($L$14="",TRUE,FALSE)</formula>
    </cfRule>
    <cfRule type="expression" dxfId="136" priority="155">
      <formula>OR($L$14="実施校の体育館",$L$14="実施校の教室",$L$14="合同開催校の体育館",$L$14="合同開催校の教室")</formula>
    </cfRule>
  </conditionalFormatting>
  <conditionalFormatting sqref="B17">
    <cfRule type="containsBlanks" dxfId="135" priority="233">
      <formula>LEN(TRIM(B17))=0</formula>
    </cfRule>
  </conditionalFormatting>
  <conditionalFormatting sqref="B18:F20 G16:AJ20">
    <cfRule type="expression" dxfId="134" priority="154">
      <formula>$B$17&lt;&gt;"有"</formula>
    </cfRule>
  </conditionalFormatting>
  <conditionalFormatting sqref="AA15:AJ15">
    <cfRule type="containsBlanks" dxfId="133" priority="231">
      <formula>LEN(TRIM(AA15))=0</formula>
    </cfRule>
  </conditionalFormatting>
  <conditionalFormatting sqref="AA13:AJ14">
    <cfRule type="containsBlanks" dxfId="132" priority="153">
      <formula>LEN(TRIM(AA13))=0</formula>
    </cfRule>
  </conditionalFormatting>
  <conditionalFormatting sqref="B26:AJ29 G30:AJ30 B30 B36:AJ39 G35:AJ35 AE31:AJ34">
    <cfRule type="expression" dxfId="131" priority="146">
      <formula>$A$26&lt;&gt;TRUE</formula>
    </cfRule>
  </conditionalFormatting>
  <conditionalFormatting sqref="B44:AJ44 B48:AJ48 B45:F47 B49:F57 AE49:AJ52">
    <cfRule type="expression" dxfId="130" priority="138">
      <formula>$A$44&lt;&gt;TRUE</formula>
    </cfRule>
  </conditionalFormatting>
  <conditionalFormatting sqref="B59:AJ59 B68:F72 B63:AJ63 B60:F62 B64:I67 AE64:AJ67">
    <cfRule type="expression" dxfId="129" priority="130">
      <formula>$A$59&lt;&gt;TRUE</formula>
    </cfRule>
  </conditionalFormatting>
  <conditionalFormatting sqref="G7:R7">
    <cfRule type="cellIs" dxfId="128" priority="148" operator="equal">
      <formula>"未入力があります！"</formula>
    </cfRule>
  </conditionalFormatting>
  <conditionalFormatting sqref="T29:AJ29">
    <cfRule type="expression" dxfId="127" priority="151">
      <formula>OR($G$29="",$G$29="学校行事",$G$29="総合的な学習の時間")</formula>
    </cfRule>
  </conditionalFormatting>
  <conditionalFormatting sqref="Z29:AJ29">
    <cfRule type="containsBlanks" dxfId="126" priority="234">
      <formula>LEN(TRIM(Z29))=0</formula>
    </cfRule>
  </conditionalFormatting>
  <conditionalFormatting sqref="AF27:AJ27">
    <cfRule type="expression" dxfId="125" priority="147">
      <formula>ISBLANK($AF$27)</formula>
    </cfRule>
  </conditionalFormatting>
  <conditionalFormatting sqref="K8:P8">
    <cfRule type="cellIs" dxfId="124" priority="145" operator="equal">
      <formula>"未入力があります！"</formula>
    </cfRule>
  </conditionalFormatting>
  <conditionalFormatting sqref="U8">
    <cfRule type="expression" dxfId="123" priority="144">
      <formula>$A$44=FALSE</formula>
    </cfRule>
  </conditionalFormatting>
  <conditionalFormatting sqref="AE8:AJ8">
    <cfRule type="cellIs" dxfId="122" priority="129" operator="equal">
      <formula>"未入力があります！"</formula>
    </cfRule>
    <cfRule type="expression" dxfId="121" priority="143">
      <formula>$A$59=FALSE</formula>
    </cfRule>
  </conditionalFormatting>
  <conditionalFormatting sqref="U8:Z8">
    <cfRule type="cellIs" dxfId="120" priority="137" operator="equal">
      <formula>"未入力があります！"</formula>
    </cfRule>
  </conditionalFormatting>
  <conditionalFormatting sqref="G65:I66">
    <cfRule type="expression" dxfId="119" priority="134">
      <formula>$A$44&lt;&gt;TRUE</formula>
    </cfRule>
  </conditionalFormatting>
  <conditionalFormatting sqref="Y7:AJ7">
    <cfRule type="cellIs" dxfId="118" priority="128" operator="equal">
      <formula>"未入力があります！"</formula>
    </cfRule>
  </conditionalFormatting>
  <conditionalFormatting sqref="E77:E83">
    <cfRule type="containsBlanks" dxfId="117" priority="127">
      <formula>LEN(TRIM(E77))=0</formula>
    </cfRule>
  </conditionalFormatting>
  <conditionalFormatting sqref="E88">
    <cfRule type="containsBlanks" dxfId="116" priority="126">
      <formula>LEN(TRIM(E88))=0</formula>
    </cfRule>
  </conditionalFormatting>
  <conditionalFormatting sqref="G56:AJ57">
    <cfRule type="containsBlanks" dxfId="115" priority="125">
      <formula>LEN(TRIM(G56))=0</formula>
    </cfRule>
  </conditionalFormatting>
  <conditionalFormatting sqref="G55:AJ55">
    <cfRule type="expression" dxfId="114" priority="124">
      <formula>ISBLANK(G55)</formula>
    </cfRule>
  </conditionalFormatting>
  <conditionalFormatting sqref="O53:AJ53">
    <cfRule type="expression" dxfId="113" priority="123">
      <formula>ISBLANK(O53)</formula>
    </cfRule>
  </conditionalFormatting>
  <conditionalFormatting sqref="G53:AJ57">
    <cfRule type="expression" dxfId="112" priority="122">
      <formula>$A$26&lt;&gt;TRUE</formula>
    </cfRule>
  </conditionalFormatting>
  <conditionalFormatting sqref="G71:AJ72">
    <cfRule type="containsBlanks" dxfId="111" priority="121">
      <formula>LEN(TRIM(G71))=0</formula>
    </cfRule>
  </conditionalFormatting>
  <conditionalFormatting sqref="G70:AJ70">
    <cfRule type="expression" dxfId="110" priority="120">
      <formula>ISBLANK(G70)</formula>
    </cfRule>
  </conditionalFormatting>
  <conditionalFormatting sqref="O68:AJ68">
    <cfRule type="expression" dxfId="109" priority="119">
      <formula>ISBLANK(O68)</formula>
    </cfRule>
  </conditionalFormatting>
  <conditionalFormatting sqref="G68:AJ72">
    <cfRule type="expression" dxfId="108" priority="118">
      <formula>$A$26&lt;&gt;TRUE</formula>
    </cfRule>
  </conditionalFormatting>
  <conditionalFormatting sqref="G47">
    <cfRule type="containsBlanks" dxfId="107" priority="116">
      <formula>LEN(TRIM(G47))=0</formula>
    </cfRule>
  </conditionalFormatting>
  <conditionalFormatting sqref="G45:S45">
    <cfRule type="expression" dxfId="106" priority="114">
      <formula>ISBLANK(G45)</formula>
    </cfRule>
  </conditionalFormatting>
  <conditionalFormatting sqref="G46">
    <cfRule type="containsBlanks" dxfId="105" priority="115">
      <formula>LEN(TRIM(G46))=0</formula>
    </cfRule>
  </conditionalFormatting>
  <conditionalFormatting sqref="Z45:AD45">
    <cfRule type="expression" dxfId="104" priority="113">
      <formula>ISBLANK(Z45)</formula>
    </cfRule>
  </conditionalFormatting>
  <conditionalFormatting sqref="G45:AJ47">
    <cfRule type="expression" dxfId="103" priority="110">
      <formula>$A$26&lt;&gt;TRUE</formula>
    </cfRule>
  </conditionalFormatting>
  <conditionalFormatting sqref="T47:AJ47">
    <cfRule type="expression" dxfId="102" priority="112">
      <formula>OR($G$29="",$G$29="学校行事",$G$29="総合的な学習の時間")</formula>
    </cfRule>
  </conditionalFormatting>
  <conditionalFormatting sqref="Z47:AJ47">
    <cfRule type="containsBlanks" dxfId="101" priority="117">
      <formula>LEN(TRIM(Z47))=0</formula>
    </cfRule>
  </conditionalFormatting>
  <conditionalFormatting sqref="AF45:AJ45">
    <cfRule type="expression" dxfId="100" priority="111">
      <formula>ISBLANK($AF$27)</formula>
    </cfRule>
  </conditionalFormatting>
  <conditionalFormatting sqref="G62">
    <cfRule type="containsBlanks" dxfId="99" priority="108">
      <formula>LEN(TRIM(G62))=0</formula>
    </cfRule>
  </conditionalFormatting>
  <conditionalFormatting sqref="G60:S60">
    <cfRule type="expression" dxfId="98" priority="106">
      <formula>ISBLANK(G60)</formula>
    </cfRule>
  </conditionalFormatting>
  <conditionalFormatting sqref="G61">
    <cfRule type="containsBlanks" dxfId="97" priority="107">
      <formula>LEN(TRIM(G61))=0</formula>
    </cfRule>
  </conditionalFormatting>
  <conditionalFormatting sqref="Z60:AD60">
    <cfRule type="expression" dxfId="96" priority="105">
      <formula>ISBLANK(Z60)</formula>
    </cfRule>
  </conditionalFormatting>
  <conditionalFormatting sqref="G60:AJ62">
    <cfRule type="expression" dxfId="95" priority="102">
      <formula>$A$26&lt;&gt;TRUE</formula>
    </cfRule>
  </conditionalFormatting>
  <conditionalFormatting sqref="T62:AJ62">
    <cfRule type="expression" dxfId="94" priority="104">
      <formula>OR($G$29="",$G$29="学校行事",$G$29="総合的な学習の時間")</formula>
    </cfRule>
  </conditionalFormatting>
  <conditionalFormatting sqref="Z62:AJ62">
    <cfRule type="containsBlanks" dxfId="93" priority="109">
      <formula>LEN(TRIM(Z62))=0</formula>
    </cfRule>
  </conditionalFormatting>
  <conditionalFormatting sqref="AF60:AJ60">
    <cfRule type="expression" dxfId="92" priority="103">
      <formula>ISBLANK($AF$27)</formula>
    </cfRule>
  </conditionalFormatting>
  <conditionalFormatting sqref="J64">
    <cfRule type="expression" dxfId="91" priority="84">
      <formula>ISBLANK(J64)</formula>
    </cfRule>
  </conditionalFormatting>
  <conditionalFormatting sqref="Z64">
    <cfRule type="expression" dxfId="90" priority="85">
      <formula>ISBLANK(Z64)</formula>
    </cfRule>
  </conditionalFormatting>
  <conditionalFormatting sqref="R66">
    <cfRule type="expression" dxfId="89" priority="74">
      <formula>ISBLANK(R66)</formula>
    </cfRule>
  </conditionalFormatting>
  <conditionalFormatting sqref="J66">
    <cfRule type="expression" dxfId="88" priority="76">
      <formula>ISBLANK(J66)</formula>
    </cfRule>
  </conditionalFormatting>
  <conditionalFormatting sqref="Z66">
    <cfRule type="expression" dxfId="87" priority="75">
      <formula>ISBLANK(Z66)</formula>
    </cfRule>
  </conditionalFormatting>
  <conditionalFormatting sqref="J65">
    <cfRule type="expression" dxfId="86" priority="83">
      <formula>ISBLANK(J65)</formula>
    </cfRule>
  </conditionalFormatting>
  <conditionalFormatting sqref="J67">
    <cfRule type="expression" dxfId="85" priority="82">
      <formula>ISBLANK(J67)</formula>
    </cfRule>
  </conditionalFormatting>
  <conditionalFormatting sqref="Z65">
    <cfRule type="expression" dxfId="84" priority="81">
      <formula>ISBLANK(Z65)</formula>
    </cfRule>
  </conditionalFormatting>
  <conditionalFormatting sqref="Z67">
    <cfRule type="expression" dxfId="83" priority="80">
      <formula>ISBLANK(Z67)</formula>
    </cfRule>
  </conditionalFormatting>
  <conditionalFormatting sqref="R64">
    <cfRule type="expression" dxfId="82" priority="79">
      <formula>ISBLANK(R64)</formula>
    </cfRule>
  </conditionalFormatting>
  <conditionalFormatting sqref="R65">
    <cfRule type="expression" dxfId="81" priority="78">
      <formula>ISBLANK(R65)</formula>
    </cfRule>
  </conditionalFormatting>
  <conditionalFormatting sqref="R67">
    <cfRule type="expression" dxfId="80" priority="77">
      <formula>ISBLANK(R67)</formula>
    </cfRule>
  </conditionalFormatting>
  <conditionalFormatting sqref="J66:N66">
    <cfRule type="expression" dxfId="79" priority="73">
      <formula>IF($J$32="全学年",TRUE,FALSE)</formula>
    </cfRule>
  </conditionalFormatting>
  <conditionalFormatting sqref="R66:V66">
    <cfRule type="expression" dxfId="78" priority="72">
      <formula>IF($R$32="全学年",TRUE,FALSE)</formula>
    </cfRule>
  </conditionalFormatting>
  <conditionalFormatting sqref="Z66:AD66">
    <cfRule type="expression" dxfId="77" priority="71">
      <formula>IF($Z$32="全学年",TRUE,FALSE)</formula>
    </cfRule>
  </conditionalFormatting>
  <conditionalFormatting sqref="J64:AD67">
    <cfRule type="expression" dxfId="76" priority="70">
      <formula>$A$26&lt;&gt;TRUE</formula>
    </cfRule>
  </conditionalFormatting>
  <conditionalFormatting sqref="J66">
    <cfRule type="expression" dxfId="75" priority="66">
      <formula>ISBLANK(J66)</formula>
    </cfRule>
  </conditionalFormatting>
  <conditionalFormatting sqref="J64">
    <cfRule type="expression" dxfId="74" priority="69">
      <formula>ISBLANK(J64)</formula>
    </cfRule>
  </conditionalFormatting>
  <conditionalFormatting sqref="J65">
    <cfRule type="expression" dxfId="73" priority="68">
      <formula>ISBLANK(J65)</formula>
    </cfRule>
  </conditionalFormatting>
  <conditionalFormatting sqref="J67">
    <cfRule type="expression" dxfId="72" priority="67">
      <formula>ISBLANK(J67)</formula>
    </cfRule>
  </conditionalFormatting>
  <conditionalFormatting sqref="J66:N66">
    <cfRule type="expression" dxfId="71" priority="65">
      <formula>IF($R$32="全学年",TRUE,FALSE)</formula>
    </cfRule>
  </conditionalFormatting>
  <conditionalFormatting sqref="R64">
    <cfRule type="expression" dxfId="70" priority="64">
      <formula>ISBLANK(R64)</formula>
    </cfRule>
  </conditionalFormatting>
  <conditionalFormatting sqref="R66">
    <cfRule type="expression" dxfId="69" priority="61">
      <formula>ISBLANK(R66)</formula>
    </cfRule>
  </conditionalFormatting>
  <conditionalFormatting sqref="R65">
    <cfRule type="expression" dxfId="68" priority="63">
      <formula>ISBLANK(R65)</formula>
    </cfRule>
  </conditionalFormatting>
  <conditionalFormatting sqref="R67">
    <cfRule type="expression" dxfId="67" priority="62">
      <formula>ISBLANK(R67)</formula>
    </cfRule>
  </conditionalFormatting>
  <conditionalFormatting sqref="R66:V66">
    <cfRule type="expression" dxfId="66" priority="60">
      <formula>IF($Z$32="全学年",TRUE,FALSE)</formula>
    </cfRule>
  </conditionalFormatting>
  <conditionalFormatting sqref="G49:I52">
    <cfRule type="expression" dxfId="65" priority="58">
      <formula>$A$59&lt;&gt;TRUE</formula>
    </cfRule>
  </conditionalFormatting>
  <conditionalFormatting sqref="G50:I51">
    <cfRule type="expression" dxfId="64" priority="59">
      <formula>$A$44&lt;&gt;TRUE</formula>
    </cfRule>
  </conditionalFormatting>
  <conditionalFormatting sqref="J49">
    <cfRule type="expression" dxfId="63" priority="56">
      <formula>ISBLANK(J49)</formula>
    </cfRule>
  </conditionalFormatting>
  <conditionalFormatting sqref="Z49">
    <cfRule type="expression" dxfId="62" priority="57">
      <formula>ISBLANK(Z49)</formula>
    </cfRule>
  </conditionalFormatting>
  <conditionalFormatting sqref="R51">
    <cfRule type="expression" dxfId="61" priority="46">
      <formula>ISBLANK(R51)</formula>
    </cfRule>
  </conditionalFormatting>
  <conditionalFormatting sqref="J51">
    <cfRule type="expression" dxfId="60" priority="48">
      <formula>ISBLANK(J51)</formula>
    </cfRule>
  </conditionalFormatting>
  <conditionalFormatting sqref="Z51">
    <cfRule type="expression" dxfId="59" priority="47">
      <formula>ISBLANK(Z51)</formula>
    </cfRule>
  </conditionalFormatting>
  <conditionalFormatting sqref="J50">
    <cfRule type="expression" dxfId="58" priority="55">
      <formula>ISBLANK(J50)</formula>
    </cfRule>
  </conditionalFormatting>
  <conditionalFormatting sqref="J52">
    <cfRule type="expression" dxfId="57" priority="54">
      <formula>ISBLANK(J52)</formula>
    </cfRule>
  </conditionalFormatting>
  <conditionalFormatting sqref="Z50">
    <cfRule type="expression" dxfId="56" priority="53">
      <formula>ISBLANK(Z50)</formula>
    </cfRule>
  </conditionalFormatting>
  <conditionalFormatting sqref="Z52">
    <cfRule type="expression" dxfId="55" priority="52">
      <formula>ISBLANK(Z52)</formula>
    </cfRule>
  </conditionalFormatting>
  <conditionalFormatting sqref="R49">
    <cfRule type="expression" dxfId="54" priority="51">
      <formula>ISBLANK(R49)</formula>
    </cfRule>
  </conditionalFormatting>
  <conditionalFormatting sqref="R50">
    <cfRule type="expression" dxfId="53" priority="50">
      <formula>ISBLANK(R50)</formula>
    </cfRule>
  </conditionalFormatting>
  <conditionalFormatting sqref="R52">
    <cfRule type="expression" dxfId="52" priority="49">
      <formula>ISBLANK(R52)</formula>
    </cfRule>
  </conditionalFormatting>
  <conditionalFormatting sqref="J51:N51">
    <cfRule type="expression" dxfId="51" priority="45">
      <formula>IF($J$32="全学年",TRUE,FALSE)</formula>
    </cfRule>
  </conditionalFormatting>
  <conditionalFormatting sqref="R51:V51">
    <cfRule type="expression" dxfId="50" priority="44">
      <formula>IF($R$32="全学年",TRUE,FALSE)</formula>
    </cfRule>
  </conditionalFormatting>
  <conditionalFormatting sqref="Z51:AD51">
    <cfRule type="expression" dxfId="49" priority="43">
      <formula>IF($Z$32="全学年",TRUE,FALSE)</formula>
    </cfRule>
  </conditionalFormatting>
  <conditionalFormatting sqref="J49:AD52">
    <cfRule type="expression" dxfId="48" priority="42">
      <formula>$A$26&lt;&gt;TRUE</formula>
    </cfRule>
  </conditionalFormatting>
  <conditionalFormatting sqref="J51">
    <cfRule type="expression" dxfId="47" priority="38">
      <formula>ISBLANK(J51)</formula>
    </cfRule>
  </conditionalFormatting>
  <conditionalFormatting sqref="J49">
    <cfRule type="expression" dxfId="46" priority="41">
      <formula>ISBLANK(J49)</formula>
    </cfRule>
  </conditionalFormatting>
  <conditionalFormatting sqref="J50">
    <cfRule type="expression" dxfId="45" priority="40">
      <formula>ISBLANK(J50)</formula>
    </cfRule>
  </conditionalFormatting>
  <conditionalFormatting sqref="J52">
    <cfRule type="expression" dxfId="44" priority="39">
      <formula>ISBLANK(J52)</formula>
    </cfRule>
  </conditionalFormatting>
  <conditionalFormatting sqref="J51:N51">
    <cfRule type="expression" dxfId="43" priority="37">
      <formula>IF($R$32="全学年",TRUE,FALSE)</formula>
    </cfRule>
  </conditionalFormatting>
  <conditionalFormatting sqref="R49">
    <cfRule type="expression" dxfId="42" priority="36">
      <formula>ISBLANK(R49)</formula>
    </cfRule>
  </conditionalFormatting>
  <conditionalFormatting sqref="R51">
    <cfRule type="expression" dxfId="41" priority="33">
      <formula>ISBLANK(R51)</formula>
    </cfRule>
  </conditionalFormatting>
  <conditionalFormatting sqref="R50">
    <cfRule type="expression" dxfId="40" priority="35">
      <formula>ISBLANK(R50)</formula>
    </cfRule>
  </conditionalFormatting>
  <conditionalFormatting sqref="R52">
    <cfRule type="expression" dxfId="39" priority="34">
      <formula>ISBLANK(R52)</formula>
    </cfRule>
  </conditionalFormatting>
  <conditionalFormatting sqref="R51:V51">
    <cfRule type="expression" dxfId="38" priority="32">
      <formula>IF($Z$32="全学年",TRUE,FALSE)</formula>
    </cfRule>
  </conditionalFormatting>
  <conditionalFormatting sqref="G31:I34">
    <cfRule type="expression" dxfId="37" priority="30">
      <formula>$A$59&lt;&gt;TRUE</formula>
    </cfRule>
  </conditionalFormatting>
  <conditionalFormatting sqref="G32:I33">
    <cfRule type="expression" dxfId="36" priority="31">
      <formula>$A$44&lt;&gt;TRUE</formula>
    </cfRule>
  </conditionalFormatting>
  <conditionalFormatting sqref="J31">
    <cfRule type="expression" dxfId="35" priority="28">
      <formula>ISBLANK(J31)</formula>
    </cfRule>
  </conditionalFormatting>
  <conditionalFormatting sqref="Z31">
    <cfRule type="expression" dxfId="34" priority="29">
      <formula>ISBLANK(Z31)</formula>
    </cfRule>
  </conditionalFormatting>
  <conditionalFormatting sqref="R33">
    <cfRule type="expression" dxfId="33" priority="18">
      <formula>ISBLANK(R33)</formula>
    </cfRule>
  </conditionalFormatting>
  <conditionalFormatting sqref="J33">
    <cfRule type="expression" dxfId="32" priority="20">
      <formula>ISBLANK(J33)</formula>
    </cfRule>
  </conditionalFormatting>
  <conditionalFormatting sqref="Z33">
    <cfRule type="expression" dxfId="31" priority="19">
      <formula>ISBLANK(Z33)</formula>
    </cfRule>
  </conditionalFormatting>
  <conditionalFormatting sqref="J32">
    <cfRule type="expression" dxfId="30" priority="27">
      <formula>ISBLANK(J32)</formula>
    </cfRule>
  </conditionalFormatting>
  <conditionalFormatting sqref="J34">
    <cfRule type="expression" dxfId="29" priority="26">
      <formula>ISBLANK(J34)</formula>
    </cfRule>
  </conditionalFormatting>
  <conditionalFormatting sqref="Z32">
    <cfRule type="expression" dxfId="28" priority="25">
      <formula>ISBLANK(Z32)</formula>
    </cfRule>
  </conditionalFormatting>
  <conditionalFormatting sqref="Z34">
    <cfRule type="expression" dxfId="27" priority="24">
      <formula>ISBLANK(Z34)</formula>
    </cfRule>
  </conditionalFormatting>
  <conditionalFormatting sqref="R31">
    <cfRule type="expression" dxfId="26" priority="23">
      <formula>ISBLANK(R31)</formula>
    </cfRule>
  </conditionalFormatting>
  <conditionalFormatting sqref="R32">
    <cfRule type="expression" dxfId="25" priority="22">
      <formula>ISBLANK(R32)</formula>
    </cfRule>
  </conditionalFormatting>
  <conditionalFormatting sqref="R34">
    <cfRule type="expression" dxfId="24" priority="21">
      <formula>ISBLANK(R34)</formula>
    </cfRule>
  </conditionalFormatting>
  <conditionalFormatting sqref="J33:N33">
    <cfRule type="expression" dxfId="23" priority="17">
      <formula>IF($J$32="全学年",TRUE,FALSE)</formula>
    </cfRule>
  </conditionalFormatting>
  <conditionalFormatting sqref="R33:V33">
    <cfRule type="expression" dxfId="22" priority="16">
      <formula>IF($R$32="全学年",TRUE,FALSE)</formula>
    </cfRule>
  </conditionalFormatting>
  <conditionalFormatting sqref="Z33:AD33">
    <cfRule type="expression" dxfId="21" priority="15">
      <formula>IF($Z$32="全学年",TRUE,FALSE)</formula>
    </cfRule>
  </conditionalFormatting>
  <conditionalFormatting sqref="J31:AD34">
    <cfRule type="expression" dxfId="20" priority="14">
      <formula>$A$26&lt;&gt;TRUE</formula>
    </cfRule>
  </conditionalFormatting>
  <conditionalFormatting sqref="J33">
    <cfRule type="expression" dxfId="19" priority="10">
      <formula>ISBLANK(J33)</formula>
    </cfRule>
  </conditionalFormatting>
  <conditionalFormatting sqref="J31">
    <cfRule type="expression" dxfId="18" priority="13">
      <formula>ISBLANK(J31)</formula>
    </cfRule>
  </conditionalFormatting>
  <conditionalFormatting sqref="J32">
    <cfRule type="expression" dxfId="17" priority="12">
      <formula>ISBLANK(J32)</formula>
    </cfRule>
  </conditionalFormatting>
  <conditionalFormatting sqref="J34">
    <cfRule type="expression" dxfId="16" priority="11">
      <formula>ISBLANK(J34)</formula>
    </cfRule>
  </conditionalFormatting>
  <conditionalFormatting sqref="J33:N33">
    <cfRule type="expression" dxfId="15" priority="9">
      <formula>IF($R$32="全学年",TRUE,FALSE)</formula>
    </cfRule>
  </conditionalFormatting>
  <conditionalFormatting sqref="R31">
    <cfRule type="expression" dxfId="14" priority="8">
      <formula>ISBLANK(R31)</formula>
    </cfRule>
  </conditionalFormatting>
  <conditionalFormatting sqref="R33">
    <cfRule type="expression" dxfId="13" priority="5">
      <formula>ISBLANK(R33)</formula>
    </cfRule>
  </conditionalFormatting>
  <conditionalFormatting sqref="R32">
    <cfRule type="expression" dxfId="12" priority="7">
      <formula>ISBLANK(R32)</formula>
    </cfRule>
  </conditionalFormatting>
  <conditionalFormatting sqref="R34">
    <cfRule type="expression" dxfId="11" priority="6">
      <formula>ISBLANK(R34)</formula>
    </cfRule>
  </conditionalFormatting>
  <conditionalFormatting sqref="R33:V33">
    <cfRule type="expression" dxfId="10" priority="4">
      <formula>IF($Z$32="全学年",TRUE,FALSE)</formula>
    </cfRule>
  </conditionalFormatting>
  <conditionalFormatting sqref="B90">
    <cfRule type="expression" dxfId="9" priority="3">
      <formula>ISBLANK(B90)</formula>
    </cfRule>
  </conditionalFormatting>
  <conditionalFormatting sqref="B92">
    <cfRule type="expression" dxfId="8" priority="1">
      <formula>ISBLANK(B92)</formula>
    </cfRule>
  </conditionalFormatting>
  <dataValidations count="15">
    <dataValidation type="list" allowBlank="1" showInputMessage="1" showErrorMessage="1" sqref="B17">
      <formula1>"有,無"</formula1>
    </dataValidation>
    <dataValidation type="textLength" operator="lessThanOrEqual" allowBlank="1" showInputMessage="1" showErrorMessage="1" errorTitle="確認" error="文字数250文字以下で入力してください" sqref="A41:AI41 D94:AH94 B94:C95 AI94:AJ95">
      <formula1>250</formula1>
    </dataValidation>
    <dataValidation type="list" allowBlank="1" showInputMessage="1" showErrorMessage="1" sqref="U88 N88 AC88 E88">
      <formula1>"○"</formula1>
    </dataValidation>
    <dataValidation type="list" allowBlank="1" showInputMessage="1" showErrorMessage="1" sqref="E77:E83">
      <formula1>"A,B,C,D,E"</formula1>
    </dataValidation>
    <dataValidation type="textLength" allowBlank="1" showInputMessage="1" showErrorMessage="1" errorTitle="確認" error="文字数100字以上250文字以下で入力してください" sqref="G71:AJ72 G56:AJ57 G38:AJ39">
      <formula1>100</formula1>
      <formula2>250</formula2>
    </dataValidation>
    <dataValidation type="list" allowBlank="1" sqref="AA15:AJ15">
      <formula1>"なし"</formula1>
    </dataValidation>
    <dataValidation type="list" allowBlank="1" showInputMessage="1" showErrorMessage="1" sqref="G28 G46 G61">
      <formula1>"ワークショップ,実演,講話,公演,その他"</formula1>
    </dataValidation>
    <dataValidation type="whole" allowBlank="1" showInputMessage="1" showErrorMessage="1" sqref="J67 J52 Z49 J49 Z52 R49 Z64 R52 J64 Z67 R64 R67 J34 Z31 J31 Z34 R31 R34">
      <formula1>0</formula1>
      <formula2>10000</formula2>
    </dataValidation>
    <dataValidation type="whole" showInputMessage="1" showErrorMessage="1" errorTitle="必須項目です。" error="入力をお願いします。" sqref="G13:U13">
      <formula1>0</formula1>
      <formula2>100000</formula2>
    </dataValidation>
    <dataValidation type="list" allowBlank="1" showInputMessage="1" showErrorMessage="1" sqref="L14:U14">
      <formula1>"実施校の体育館,実施校の教室,合同開催校の体育館,合同開催校の教室,ホール等の文化施設等,その他"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7:S47 G62:S62">
      <formula1>"必修教科,総合的な学習の時間,学校行事,課外活動,その他"</formula1>
    </dataValidation>
    <dataValidation type="list" allowBlank="1" showInputMessage="1" sqref="Z29:AJ29 Z47:AJ47 Z62:AJ6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Z50:AD50 J50:N50 R50:V50 Z65:AD65 J65:N65 R65:V65 Z32:AD32 J32:N32 R32:V32">
      <formula1>"全学年,学年単位,学級単位,グループ単位"</formula1>
    </dataValidation>
    <dataValidation type="list" allowBlank="1" showInputMessage="1" promptTitle="【入力時留意事項】" prompt="「その他」を選択した場合は(　)内に具体的な理由を書き入れてください。" sqref="O35:AJ35 O53:AJ53 O68:AJ68">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 type="textLength" operator="greaterThanOrEqual" allowBlank="1" showInputMessage="1" showErrorMessage="1" errorTitle="確認" error="文字数50文字以上で入力してください" sqref="B90:AJ90 B92:AJ92">
      <formula1>50</formula1>
    </dataValidation>
  </dataValidations>
  <printOptions horizontalCentered="1"/>
  <pageMargins left="0.78740157480314965" right="0.78740157480314965" top="0.74803149606299213" bottom="0.74803149606299213" header="0.31496062992125984" footer="0.31496062992125984"/>
  <pageSetup paperSize="9" scale="68" fitToHeight="0" orientation="portrait" horizontalDpi="300" verticalDpi="300" r:id="rId1"/>
  <rowBreaks count="2" manualBreakCount="2">
    <brk id="39" max="36" man="1"/>
    <brk id="7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219075</xdr:colOff>
                    <xdr:row>22</xdr:row>
                    <xdr:rowOff>180975</xdr:rowOff>
                  </from>
                  <to>
                    <xdr:col>9</xdr:col>
                    <xdr:colOff>133350</xdr:colOff>
                    <xdr:row>24</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161925</xdr:colOff>
                    <xdr:row>22</xdr:row>
                    <xdr:rowOff>219075</xdr:rowOff>
                  </from>
                  <to>
                    <xdr:col>12</xdr:col>
                    <xdr:colOff>152400</xdr:colOff>
                    <xdr:row>23</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14</xdr:col>
                    <xdr:colOff>19050</xdr:colOff>
                    <xdr:row>23</xdr:row>
                    <xdr:rowOff>0</xdr:rowOff>
                  </from>
                  <to>
                    <xdr:col>16</xdr:col>
                    <xdr:colOff>85725</xdr:colOff>
                    <xdr:row>23</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W30"/>
  <sheetViews>
    <sheetView showGridLines="0" zoomScale="70" zoomScaleNormal="70" zoomScaleSheetLayoutView="80" workbookViewId="0">
      <selection activeCell="AO13" sqref="AO13"/>
    </sheetView>
  </sheetViews>
  <sheetFormatPr defaultColWidth="2.875" defaultRowHeight="12"/>
  <cols>
    <col min="1" max="21" width="2.875" style="53"/>
    <col min="22" max="22" width="3.25" style="53" customWidth="1"/>
    <col min="23" max="32" width="2.875" style="53"/>
    <col min="33" max="35" width="5.375" style="53" customWidth="1"/>
    <col min="36" max="38" width="4.75" style="53" customWidth="1"/>
    <col min="39" max="275" width="2.875" style="53"/>
    <col min="276" max="276" width="4.5" style="53" bestFit="1" customWidth="1"/>
    <col min="277" max="531" width="2.875" style="53"/>
    <col min="532" max="532" width="4.5" style="53" bestFit="1" customWidth="1"/>
    <col min="533" max="787" width="2.875" style="53"/>
    <col min="788" max="788" width="4.5" style="53" bestFit="1" customWidth="1"/>
    <col min="789" max="1043" width="2.875" style="53"/>
    <col min="1044" max="1044" width="4.5" style="53" bestFit="1" customWidth="1"/>
    <col min="1045" max="1299" width="2.875" style="53"/>
    <col min="1300" max="1300" width="4.5" style="53" bestFit="1" customWidth="1"/>
    <col min="1301" max="1555" width="2.875" style="53"/>
    <col min="1556" max="1556" width="4.5" style="53" bestFit="1" customWidth="1"/>
    <col min="1557" max="1811" width="2.875" style="53"/>
    <col min="1812" max="1812" width="4.5" style="53" bestFit="1" customWidth="1"/>
    <col min="1813" max="2067" width="2.875" style="53"/>
    <col min="2068" max="2068" width="4.5" style="53" bestFit="1" customWidth="1"/>
    <col min="2069" max="2323" width="2.875" style="53"/>
    <col min="2324" max="2324" width="4.5" style="53" bestFit="1" customWidth="1"/>
    <col min="2325" max="2579" width="2.875" style="53"/>
    <col min="2580" max="2580" width="4.5" style="53" bestFit="1" customWidth="1"/>
    <col min="2581" max="2835" width="2.875" style="53"/>
    <col min="2836" max="2836" width="4.5" style="53" bestFit="1" customWidth="1"/>
    <col min="2837" max="3091" width="2.875" style="53"/>
    <col min="3092" max="3092" width="4.5" style="53" bestFit="1" customWidth="1"/>
    <col min="3093" max="3347" width="2.875" style="53"/>
    <col min="3348" max="3348" width="4.5" style="53" bestFit="1" customWidth="1"/>
    <col min="3349" max="3603" width="2.875" style="53"/>
    <col min="3604" max="3604" width="4.5" style="53" bestFit="1" customWidth="1"/>
    <col min="3605" max="3859" width="2.875" style="53"/>
    <col min="3860" max="3860" width="4.5" style="53" bestFit="1" customWidth="1"/>
    <col min="3861" max="4115" width="2.875" style="53"/>
    <col min="4116" max="4116" width="4.5" style="53" bestFit="1" customWidth="1"/>
    <col min="4117" max="4371" width="2.875" style="53"/>
    <col min="4372" max="4372" width="4.5" style="53" bestFit="1" customWidth="1"/>
    <col min="4373" max="4627" width="2.875" style="53"/>
    <col min="4628" max="4628" width="4.5" style="53" bestFit="1" customWidth="1"/>
    <col min="4629" max="4883" width="2.875" style="53"/>
    <col min="4884" max="4884" width="4.5" style="53" bestFit="1" customWidth="1"/>
    <col min="4885" max="5139" width="2.875" style="53"/>
    <col min="5140" max="5140" width="4.5" style="53" bestFit="1" customWidth="1"/>
    <col min="5141" max="5395" width="2.875" style="53"/>
    <col min="5396" max="5396" width="4.5" style="53" bestFit="1" customWidth="1"/>
    <col min="5397" max="5651" width="2.875" style="53"/>
    <col min="5652" max="5652" width="4.5" style="53" bestFit="1" customWidth="1"/>
    <col min="5653" max="5907" width="2.875" style="53"/>
    <col min="5908" max="5908" width="4.5" style="53" bestFit="1" customWidth="1"/>
    <col min="5909" max="6163" width="2.875" style="53"/>
    <col min="6164" max="6164" width="4.5" style="53" bestFit="1" customWidth="1"/>
    <col min="6165" max="6419" width="2.875" style="53"/>
    <col min="6420" max="6420" width="4.5" style="53" bestFit="1" customWidth="1"/>
    <col min="6421" max="6675" width="2.875" style="53"/>
    <col min="6676" max="6676" width="4.5" style="53" bestFit="1" customWidth="1"/>
    <col min="6677" max="6931" width="2.875" style="53"/>
    <col min="6932" max="6932" width="4.5" style="53" bestFit="1" customWidth="1"/>
    <col min="6933" max="7187" width="2.875" style="53"/>
    <col min="7188" max="7188" width="4.5" style="53" bestFit="1" customWidth="1"/>
    <col min="7189" max="7443" width="2.875" style="53"/>
    <col min="7444" max="7444" width="4.5" style="53" bestFit="1" customWidth="1"/>
    <col min="7445" max="7699" width="2.875" style="53"/>
    <col min="7700" max="7700" width="4.5" style="53" bestFit="1" customWidth="1"/>
    <col min="7701" max="7955" width="2.875" style="53"/>
    <col min="7956" max="7956" width="4.5" style="53" bestFit="1" customWidth="1"/>
    <col min="7957" max="8211" width="2.875" style="53"/>
    <col min="8212" max="8212" width="4.5" style="53" bestFit="1" customWidth="1"/>
    <col min="8213" max="8467" width="2.875" style="53"/>
    <col min="8468" max="8468" width="4.5" style="53" bestFit="1" customWidth="1"/>
    <col min="8469" max="8723" width="2.875" style="53"/>
    <col min="8724" max="8724" width="4.5" style="53" bestFit="1" customWidth="1"/>
    <col min="8725" max="8979" width="2.875" style="53"/>
    <col min="8980" max="8980" width="4.5" style="53" bestFit="1" customWidth="1"/>
    <col min="8981" max="9235" width="2.875" style="53"/>
    <col min="9236" max="9236" width="4.5" style="53" bestFit="1" customWidth="1"/>
    <col min="9237" max="9491" width="2.875" style="53"/>
    <col min="9492" max="9492" width="4.5" style="53" bestFit="1" customWidth="1"/>
    <col min="9493" max="9747" width="2.875" style="53"/>
    <col min="9748" max="9748" width="4.5" style="53" bestFit="1" customWidth="1"/>
    <col min="9749" max="10003" width="2.875" style="53"/>
    <col min="10004" max="10004" width="4.5" style="53" bestFit="1" customWidth="1"/>
    <col min="10005" max="10259" width="2.875" style="53"/>
    <col min="10260" max="10260" width="4.5" style="53" bestFit="1" customWidth="1"/>
    <col min="10261" max="10515" width="2.875" style="53"/>
    <col min="10516" max="10516" width="4.5" style="53" bestFit="1" customWidth="1"/>
    <col min="10517" max="10771" width="2.875" style="53"/>
    <col min="10772" max="10772" width="4.5" style="53" bestFit="1" customWidth="1"/>
    <col min="10773" max="11027" width="2.875" style="53"/>
    <col min="11028" max="11028" width="4.5" style="53" bestFit="1" customWidth="1"/>
    <col min="11029" max="11283" width="2.875" style="53"/>
    <col min="11284" max="11284" width="4.5" style="53" bestFit="1" customWidth="1"/>
    <col min="11285" max="11539" width="2.875" style="53"/>
    <col min="11540" max="11540" width="4.5" style="53" bestFit="1" customWidth="1"/>
    <col min="11541" max="11795" width="2.875" style="53"/>
    <col min="11796" max="11796" width="4.5" style="53" bestFit="1" customWidth="1"/>
    <col min="11797" max="12051" width="2.875" style="53"/>
    <col min="12052" max="12052" width="4.5" style="53" bestFit="1" customWidth="1"/>
    <col min="12053" max="12307" width="2.875" style="53"/>
    <col min="12308" max="12308" width="4.5" style="53" bestFit="1" customWidth="1"/>
    <col min="12309" max="12563" width="2.875" style="53"/>
    <col min="12564" max="12564" width="4.5" style="53" bestFit="1" customWidth="1"/>
    <col min="12565" max="12819" width="2.875" style="53"/>
    <col min="12820" max="12820" width="4.5" style="53" bestFit="1" customWidth="1"/>
    <col min="12821" max="13075" width="2.875" style="53"/>
    <col min="13076" max="13076" width="4.5" style="53" bestFit="1" customWidth="1"/>
    <col min="13077" max="13331" width="2.875" style="53"/>
    <col min="13332" max="13332" width="4.5" style="53" bestFit="1" customWidth="1"/>
    <col min="13333" max="13587" width="2.875" style="53"/>
    <col min="13588" max="13588" width="4.5" style="53" bestFit="1" customWidth="1"/>
    <col min="13589" max="13843" width="2.875" style="53"/>
    <col min="13844" max="13844" width="4.5" style="53" bestFit="1" customWidth="1"/>
    <col min="13845" max="14099" width="2.875" style="53"/>
    <col min="14100" max="14100" width="4.5" style="53" bestFit="1" customWidth="1"/>
    <col min="14101" max="14355" width="2.875" style="53"/>
    <col min="14356" max="14356" width="4.5" style="53" bestFit="1" customWidth="1"/>
    <col min="14357" max="14611" width="2.875" style="53"/>
    <col min="14612" max="14612" width="4.5" style="53" bestFit="1" customWidth="1"/>
    <col min="14613" max="14867" width="2.875" style="53"/>
    <col min="14868" max="14868" width="4.5" style="53" bestFit="1" customWidth="1"/>
    <col min="14869" max="15123" width="2.875" style="53"/>
    <col min="15124" max="15124" width="4.5" style="53" bestFit="1" customWidth="1"/>
    <col min="15125" max="15379" width="2.875" style="53"/>
    <col min="15380" max="15380" width="4.5" style="53" bestFit="1" customWidth="1"/>
    <col min="15381" max="15635" width="2.875" style="53"/>
    <col min="15636" max="15636" width="4.5" style="53" bestFit="1" customWidth="1"/>
    <col min="15637" max="15891" width="2.875" style="53"/>
    <col min="15892" max="15892" width="4.5" style="53" bestFit="1" customWidth="1"/>
    <col min="15893" max="16147" width="2.875" style="53"/>
    <col min="16148" max="16148" width="4.5" style="53" bestFit="1" customWidth="1"/>
    <col min="16149" max="16384" width="2.875" style="53"/>
  </cols>
  <sheetData>
    <row r="1" spans="1:75" s="44" customFormat="1" ht="16.5" customHeight="1">
      <c r="B1" s="545" t="s">
        <v>111</v>
      </c>
      <c r="C1" s="546"/>
      <c r="D1" s="546"/>
      <c r="E1" s="546"/>
      <c r="F1" s="549" t="s">
        <v>153</v>
      </c>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row>
    <row r="2" spans="1:75" s="44" customFormat="1" ht="16.5" customHeight="1">
      <c r="B2" s="546"/>
      <c r="C2" s="546"/>
      <c r="D2" s="546"/>
      <c r="E2" s="546"/>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N2" s="2" t="s">
        <v>4</v>
      </c>
      <c r="AO2" s="3"/>
      <c r="AP2" s="190" t="s">
        <v>115</v>
      </c>
      <c r="AQ2" s="191"/>
      <c r="AR2" s="191"/>
      <c r="AS2" s="191"/>
      <c r="AT2" s="191"/>
      <c r="AU2" s="191"/>
      <c r="AV2" s="191"/>
      <c r="AW2" s="191"/>
      <c r="AX2" s="191"/>
      <c r="AY2" s="191"/>
      <c r="AZ2" s="191"/>
      <c r="BA2" s="191"/>
      <c r="BB2" s="191"/>
      <c r="BC2" s="191"/>
      <c r="BD2" s="191"/>
      <c r="BE2" s="191"/>
      <c r="BF2" s="191"/>
      <c r="BG2" s="191"/>
      <c r="BH2" s="191"/>
      <c r="BI2" s="191"/>
      <c r="BJ2" s="191"/>
      <c r="BK2" s="191"/>
      <c r="BL2" s="74"/>
      <c r="BM2" s="74"/>
      <c r="BN2" s="74"/>
      <c r="BO2" s="74"/>
      <c r="BP2" s="74"/>
      <c r="BQ2" s="74"/>
      <c r="BR2" s="74"/>
      <c r="BS2" s="74"/>
      <c r="BT2" s="74"/>
      <c r="BU2" s="74"/>
      <c r="BV2" s="74"/>
      <c r="BW2" s="74"/>
    </row>
    <row r="3" spans="1:75" s="44" customFormat="1" ht="16.5" customHeight="1">
      <c r="B3" s="546"/>
      <c r="C3" s="546"/>
      <c r="D3" s="546"/>
      <c r="E3" s="546"/>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N3" s="1" t="s">
        <v>4</v>
      </c>
      <c r="AO3" s="72"/>
      <c r="AP3" s="192" t="s">
        <v>123</v>
      </c>
      <c r="AQ3" s="193"/>
      <c r="AR3" s="193"/>
      <c r="AS3" s="193"/>
      <c r="AT3" s="193"/>
      <c r="AU3" s="193"/>
      <c r="AV3" s="193"/>
      <c r="AW3" s="193"/>
      <c r="AX3" s="193"/>
      <c r="AY3" s="193"/>
      <c r="AZ3" s="193"/>
      <c r="BA3" s="193"/>
      <c r="BB3" s="193"/>
      <c r="BC3" s="193"/>
      <c r="BD3" s="193"/>
      <c r="BE3" s="193"/>
      <c r="BF3" s="193"/>
      <c r="BG3" s="193"/>
      <c r="BH3" s="193"/>
      <c r="BI3" s="193"/>
      <c r="BJ3" s="193"/>
      <c r="BK3" s="193"/>
      <c r="BL3" s="75"/>
      <c r="BM3" s="75"/>
      <c r="BN3" s="75"/>
      <c r="BO3" s="75"/>
      <c r="BP3" s="75"/>
      <c r="BQ3" s="75"/>
      <c r="BR3" s="75"/>
      <c r="BS3" s="75"/>
      <c r="BT3" s="75"/>
      <c r="BU3" s="75"/>
      <c r="BV3" s="75"/>
      <c r="BW3" s="75"/>
    </row>
    <row r="4" spans="1:75" s="45" customFormat="1" ht="22.7" customHeight="1">
      <c r="T4" s="547" t="s">
        <v>127</v>
      </c>
      <c r="U4" s="547"/>
      <c r="V4" s="547"/>
      <c r="W4" s="547"/>
      <c r="X4" s="547"/>
      <c r="Y4" s="547"/>
      <c r="Z4" s="672" t="s">
        <v>131</v>
      </c>
      <c r="AA4" s="672"/>
      <c r="AB4" s="672"/>
      <c r="AC4" s="672"/>
      <c r="AD4" s="672"/>
      <c r="AE4" s="672"/>
      <c r="AF4" s="672"/>
      <c r="AG4" s="672"/>
      <c r="AH4" s="672"/>
      <c r="AI4" s="672"/>
      <c r="AJ4" s="672"/>
      <c r="AK4" s="672"/>
      <c r="AL4" s="672"/>
      <c r="AN4" s="1" t="s">
        <v>4</v>
      </c>
      <c r="AO4" s="4"/>
      <c r="AP4" s="192" t="s">
        <v>119</v>
      </c>
      <c r="AQ4" s="193"/>
      <c r="AR4" s="193"/>
      <c r="AS4" s="193"/>
      <c r="AT4" s="193"/>
      <c r="AU4" s="193"/>
      <c r="AV4" s="193"/>
      <c r="AW4" s="193"/>
      <c r="AX4" s="193"/>
      <c r="AY4" s="193"/>
      <c r="AZ4" s="193"/>
      <c r="BA4" s="193"/>
      <c r="BB4" s="193"/>
      <c r="BC4" s="193"/>
      <c r="BD4" s="193"/>
      <c r="BE4" s="193"/>
      <c r="BF4" s="193"/>
      <c r="BG4" s="193"/>
      <c r="BH4" s="193"/>
      <c r="BI4" s="193"/>
      <c r="BJ4" s="193"/>
      <c r="BK4" s="193"/>
      <c r="BL4" s="75"/>
      <c r="BM4" s="75"/>
      <c r="BN4" s="75"/>
      <c r="BO4" s="75"/>
      <c r="BP4" s="75"/>
      <c r="BQ4" s="75"/>
      <c r="BR4" s="75"/>
      <c r="BS4" s="75"/>
      <c r="BT4" s="75"/>
      <c r="BU4" s="75"/>
      <c r="BV4" s="75"/>
      <c r="BW4" s="75"/>
    </row>
    <row r="5" spans="1:75" s="47" customFormat="1" ht="27" customHeight="1">
      <c r="A5" s="46"/>
      <c r="B5" s="46"/>
      <c r="C5" s="46"/>
      <c r="D5" s="46"/>
      <c r="E5" s="46"/>
      <c r="F5" s="46"/>
      <c r="G5" s="46"/>
      <c r="H5" s="46"/>
      <c r="I5" s="46"/>
      <c r="J5" s="46"/>
      <c r="K5" s="46"/>
      <c r="L5" s="46"/>
      <c r="M5" s="46"/>
      <c r="N5" s="46"/>
      <c r="O5" s="46"/>
      <c r="P5" s="46"/>
      <c r="Q5" s="46"/>
      <c r="R5" s="46"/>
      <c r="S5" s="46"/>
      <c r="T5" s="542" t="s">
        <v>0</v>
      </c>
      <c r="U5" s="542"/>
      <c r="V5" s="542"/>
      <c r="W5" s="671" t="s">
        <v>130</v>
      </c>
      <c r="X5" s="671"/>
      <c r="Y5" s="671"/>
      <c r="Z5" s="671"/>
      <c r="AA5" s="671"/>
      <c r="AB5" s="671"/>
      <c r="AC5" s="671"/>
      <c r="AD5" s="671"/>
      <c r="AE5" s="671"/>
      <c r="AF5" s="671"/>
      <c r="AG5" s="671"/>
      <c r="AH5" s="671"/>
      <c r="AI5" s="671"/>
      <c r="AJ5" s="671"/>
      <c r="AK5" s="671"/>
      <c r="AL5" s="671"/>
      <c r="AN5" s="70" t="s">
        <v>4</v>
      </c>
      <c r="AO5" s="69" t="s">
        <v>116</v>
      </c>
      <c r="AP5" s="541" t="s">
        <v>117</v>
      </c>
      <c r="AQ5" s="541"/>
      <c r="AR5" s="541"/>
      <c r="AS5" s="541"/>
      <c r="AT5" s="541"/>
      <c r="AU5" s="541"/>
      <c r="AV5" s="541"/>
      <c r="AW5" s="541"/>
      <c r="AX5" s="541"/>
      <c r="AY5" s="541"/>
      <c r="AZ5" s="541"/>
      <c r="BA5" s="541"/>
      <c r="BB5" s="541"/>
      <c r="BC5" s="541"/>
      <c r="BD5" s="541"/>
      <c r="BE5" s="541"/>
      <c r="BF5" s="541"/>
      <c r="BG5" s="541"/>
      <c r="BH5" s="541"/>
      <c r="BI5" s="541"/>
    </row>
    <row r="6" spans="1:75" s="51" customFormat="1" ht="17.100000000000001" customHeight="1">
      <c r="A6" s="48"/>
      <c r="B6" s="49"/>
      <c r="C6" s="50"/>
      <c r="D6" s="50"/>
      <c r="E6" s="50"/>
      <c r="F6" s="49"/>
      <c r="G6" s="49"/>
      <c r="H6" s="49"/>
      <c r="I6" s="49"/>
      <c r="J6" s="49"/>
      <c r="K6" s="49"/>
      <c r="L6" s="49"/>
      <c r="M6" s="49"/>
      <c r="N6" s="49"/>
      <c r="O6" s="49"/>
      <c r="P6" s="49"/>
      <c r="Q6" s="49"/>
      <c r="R6" s="49"/>
      <c r="S6" s="49"/>
      <c r="T6" s="49"/>
      <c r="U6" s="49"/>
      <c r="V6" s="49"/>
      <c r="W6" s="49"/>
      <c r="X6" s="49"/>
      <c r="Y6" s="49"/>
      <c r="Z6" s="49"/>
      <c r="AA6" s="49"/>
      <c r="AB6" s="49"/>
      <c r="AC6" s="49"/>
      <c r="AD6" s="49"/>
      <c r="AE6" s="49"/>
      <c r="AF6" s="48"/>
      <c r="AG6" s="48"/>
      <c r="AH6" s="48"/>
      <c r="AI6" s="48"/>
      <c r="AJ6" s="48"/>
      <c r="AK6" s="48"/>
      <c r="AL6" s="48"/>
      <c r="AM6" s="36"/>
      <c r="AN6" s="550"/>
      <c r="AO6" s="550"/>
      <c r="AP6" s="550"/>
      <c r="AQ6" s="550"/>
      <c r="AR6" s="550"/>
      <c r="AS6" s="550"/>
      <c r="AT6" s="550"/>
      <c r="AU6" s="550"/>
      <c r="AV6" s="550"/>
      <c r="AW6" s="550"/>
      <c r="AX6" s="550"/>
      <c r="AY6" s="550"/>
      <c r="AZ6" s="550"/>
      <c r="BA6" s="550"/>
      <c r="BB6" s="550"/>
    </row>
    <row r="8" spans="1:75" ht="25.5" customHeight="1">
      <c r="A8" s="52"/>
      <c r="B8" s="544" t="s">
        <v>157</v>
      </c>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2"/>
      <c r="AG8" s="52"/>
      <c r="AH8" s="52"/>
      <c r="AI8" s="52"/>
      <c r="AJ8" s="52"/>
      <c r="AK8" s="52"/>
      <c r="AL8" s="52"/>
    </row>
    <row r="9" spans="1:75" s="60" customFormat="1" ht="18.75" customHeight="1">
      <c r="A9" s="57"/>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58"/>
      <c r="AH9" s="58"/>
      <c r="AI9" s="58"/>
      <c r="AJ9" s="58"/>
      <c r="AK9" s="58"/>
      <c r="AL9" s="58"/>
      <c r="AM9" s="59"/>
      <c r="AN9" s="59"/>
    </row>
    <row r="10" spans="1:75" ht="18.75">
      <c r="B10" s="114" t="s">
        <v>109</v>
      </c>
      <c r="C10" s="55"/>
      <c r="D10" s="55"/>
      <c r="E10" s="55"/>
      <c r="F10" s="55"/>
      <c r="G10" s="55"/>
      <c r="H10" s="55"/>
      <c r="I10" s="55"/>
      <c r="J10" s="55"/>
      <c r="K10" s="55"/>
      <c r="L10" s="55"/>
      <c r="M10" s="55"/>
      <c r="N10" s="61"/>
      <c r="O10" s="61"/>
      <c r="P10" s="61"/>
      <c r="Q10" s="61"/>
      <c r="R10" s="61"/>
      <c r="S10" s="55"/>
      <c r="T10" s="55"/>
      <c r="U10" s="55"/>
      <c r="V10" s="55"/>
      <c r="W10" s="55"/>
      <c r="X10" s="55"/>
      <c r="Y10" s="55"/>
      <c r="Z10" s="55"/>
      <c r="AA10" s="55"/>
      <c r="AB10" s="55"/>
      <c r="AC10" s="55"/>
      <c r="AD10" s="55"/>
      <c r="AE10" s="55"/>
      <c r="AF10" s="55"/>
      <c r="AG10" s="55"/>
      <c r="AH10" s="55"/>
      <c r="AI10" s="55"/>
    </row>
    <row r="11" spans="1:75" s="56" customFormat="1" ht="42.75" customHeight="1">
      <c r="A11" s="54"/>
      <c r="B11" s="504" t="s">
        <v>169</v>
      </c>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4"/>
      <c r="AN11" s="54"/>
    </row>
    <row r="12" spans="1:75" s="60" customFormat="1" ht="20.25" customHeight="1" thickBot="1">
      <c r="A12" s="57"/>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58"/>
      <c r="AH12" s="58"/>
      <c r="AI12" s="58"/>
      <c r="AJ12" s="58"/>
      <c r="AK12" s="58"/>
      <c r="AL12" s="58"/>
      <c r="AM12" s="59"/>
      <c r="AN12" s="59"/>
    </row>
    <row r="13" spans="1:75" ht="15.75" customHeight="1">
      <c r="B13" s="528" t="s">
        <v>3</v>
      </c>
      <c r="C13" s="511"/>
      <c r="D13" s="511"/>
      <c r="E13" s="511"/>
      <c r="F13" s="511"/>
      <c r="G13" s="529"/>
      <c r="H13" s="512" t="s">
        <v>110</v>
      </c>
      <c r="I13" s="511"/>
      <c r="J13" s="511"/>
      <c r="K13" s="511"/>
      <c r="L13" s="511"/>
      <c r="M13" s="529"/>
      <c r="N13" s="514" t="s">
        <v>113</v>
      </c>
      <c r="O13" s="514"/>
      <c r="P13" s="514"/>
      <c r="Q13" s="514"/>
      <c r="R13" s="514"/>
      <c r="S13" s="514"/>
      <c r="T13" s="514"/>
      <c r="U13" s="514"/>
      <c r="V13" s="515" t="s">
        <v>2</v>
      </c>
      <c r="W13" s="516"/>
      <c r="X13" s="516"/>
      <c r="Y13" s="516"/>
      <c r="Z13" s="516"/>
      <c r="AA13" s="517"/>
      <c r="AB13" s="507" t="s">
        <v>112</v>
      </c>
      <c r="AC13" s="508"/>
      <c r="AD13" s="508"/>
      <c r="AE13" s="508"/>
      <c r="AF13" s="509"/>
      <c r="AG13" s="511" t="s">
        <v>170</v>
      </c>
      <c r="AH13" s="511"/>
      <c r="AI13" s="511"/>
      <c r="AJ13" s="512" t="s">
        <v>122</v>
      </c>
      <c r="AK13" s="511"/>
      <c r="AL13" s="513"/>
    </row>
    <row r="14" spans="1:75" ht="29.25" customHeight="1">
      <c r="B14" s="661" t="s">
        <v>132</v>
      </c>
      <c r="C14" s="662"/>
      <c r="D14" s="662"/>
      <c r="E14" s="662"/>
      <c r="F14" s="662"/>
      <c r="G14" s="663"/>
      <c r="H14" s="664" t="s">
        <v>133</v>
      </c>
      <c r="I14" s="665"/>
      <c r="J14" s="665"/>
      <c r="K14" s="665"/>
      <c r="L14" s="665"/>
      <c r="M14" s="666"/>
      <c r="N14" s="667" t="s">
        <v>114</v>
      </c>
      <c r="O14" s="667"/>
      <c r="P14" s="667"/>
      <c r="Q14" s="667"/>
      <c r="R14" s="667"/>
      <c r="S14" s="667"/>
      <c r="T14" s="667"/>
      <c r="U14" s="667"/>
      <c r="V14" s="668">
        <v>66000</v>
      </c>
      <c r="W14" s="669"/>
      <c r="X14" s="669"/>
      <c r="Y14" s="669"/>
      <c r="Z14" s="669"/>
      <c r="AA14" s="65" t="s">
        <v>1</v>
      </c>
      <c r="AB14" s="670" t="s">
        <v>105</v>
      </c>
      <c r="AC14" s="670"/>
      <c r="AD14" s="670"/>
      <c r="AE14" s="670"/>
      <c r="AF14" s="670"/>
      <c r="AG14" s="659">
        <v>44470</v>
      </c>
      <c r="AH14" s="659"/>
      <c r="AI14" s="659"/>
      <c r="AJ14" s="659">
        <v>44547</v>
      </c>
      <c r="AK14" s="659"/>
      <c r="AL14" s="660"/>
    </row>
    <row r="15" spans="1:75" ht="29.25" customHeight="1">
      <c r="B15" s="648"/>
      <c r="C15" s="649"/>
      <c r="D15" s="649"/>
      <c r="E15" s="649"/>
      <c r="F15" s="649"/>
      <c r="G15" s="650"/>
      <c r="H15" s="651"/>
      <c r="I15" s="652"/>
      <c r="J15" s="652"/>
      <c r="K15" s="652"/>
      <c r="L15" s="652"/>
      <c r="M15" s="653"/>
      <c r="N15" s="654"/>
      <c r="O15" s="654"/>
      <c r="P15" s="654"/>
      <c r="Q15" s="654"/>
      <c r="R15" s="654"/>
      <c r="S15" s="654"/>
      <c r="T15" s="654"/>
      <c r="U15" s="654"/>
      <c r="V15" s="655"/>
      <c r="W15" s="656"/>
      <c r="X15" s="656"/>
      <c r="Y15" s="656"/>
      <c r="Z15" s="656"/>
      <c r="AA15" s="65" t="s">
        <v>1</v>
      </c>
      <c r="AB15" s="510"/>
      <c r="AC15" s="510"/>
      <c r="AD15" s="510"/>
      <c r="AE15" s="510"/>
      <c r="AF15" s="510"/>
      <c r="AG15" s="525"/>
      <c r="AH15" s="526"/>
      <c r="AI15" s="532"/>
      <c r="AJ15" s="525"/>
      <c r="AK15" s="526"/>
      <c r="AL15" s="527"/>
    </row>
    <row r="16" spans="1:75" ht="29.25" customHeight="1">
      <c r="B16" s="648"/>
      <c r="C16" s="649"/>
      <c r="D16" s="649"/>
      <c r="E16" s="649"/>
      <c r="F16" s="649"/>
      <c r="G16" s="650"/>
      <c r="H16" s="651"/>
      <c r="I16" s="652"/>
      <c r="J16" s="652"/>
      <c r="K16" s="652"/>
      <c r="L16" s="652"/>
      <c r="M16" s="653"/>
      <c r="N16" s="654"/>
      <c r="O16" s="654"/>
      <c r="P16" s="654"/>
      <c r="Q16" s="654"/>
      <c r="R16" s="654"/>
      <c r="S16" s="654"/>
      <c r="T16" s="654"/>
      <c r="U16" s="654"/>
      <c r="V16" s="655"/>
      <c r="W16" s="656"/>
      <c r="X16" s="656"/>
      <c r="Y16" s="656"/>
      <c r="Z16" s="656"/>
      <c r="AA16" s="65" t="s">
        <v>1</v>
      </c>
      <c r="AB16" s="510"/>
      <c r="AC16" s="510"/>
      <c r="AD16" s="510"/>
      <c r="AE16" s="510"/>
      <c r="AF16" s="510"/>
      <c r="AG16" s="525"/>
      <c r="AH16" s="526"/>
      <c r="AI16" s="532"/>
      <c r="AJ16" s="525"/>
      <c r="AK16" s="526"/>
      <c r="AL16" s="527"/>
    </row>
    <row r="17" spans="2:38" ht="29.25" customHeight="1">
      <c r="B17" s="648"/>
      <c r="C17" s="649"/>
      <c r="D17" s="649"/>
      <c r="E17" s="649"/>
      <c r="F17" s="649"/>
      <c r="G17" s="650"/>
      <c r="H17" s="651"/>
      <c r="I17" s="652"/>
      <c r="J17" s="652"/>
      <c r="K17" s="652"/>
      <c r="L17" s="652"/>
      <c r="M17" s="653"/>
      <c r="N17" s="654"/>
      <c r="O17" s="654"/>
      <c r="P17" s="654"/>
      <c r="Q17" s="654"/>
      <c r="R17" s="654"/>
      <c r="S17" s="654"/>
      <c r="T17" s="654"/>
      <c r="U17" s="654"/>
      <c r="V17" s="655"/>
      <c r="W17" s="656"/>
      <c r="X17" s="656"/>
      <c r="Y17" s="656"/>
      <c r="Z17" s="656"/>
      <c r="AA17" s="65" t="s">
        <v>1</v>
      </c>
      <c r="AB17" s="510"/>
      <c r="AC17" s="510"/>
      <c r="AD17" s="510"/>
      <c r="AE17" s="510"/>
      <c r="AF17" s="510"/>
      <c r="AG17" s="525"/>
      <c r="AH17" s="526"/>
      <c r="AI17" s="532"/>
      <c r="AJ17" s="525"/>
      <c r="AK17" s="526"/>
      <c r="AL17" s="527"/>
    </row>
    <row r="18" spans="2:38" ht="29.25" customHeight="1">
      <c r="B18" s="648"/>
      <c r="C18" s="649"/>
      <c r="D18" s="649"/>
      <c r="E18" s="649"/>
      <c r="F18" s="649"/>
      <c r="G18" s="650"/>
      <c r="H18" s="651"/>
      <c r="I18" s="652"/>
      <c r="J18" s="652"/>
      <c r="K18" s="652"/>
      <c r="L18" s="652"/>
      <c r="M18" s="653"/>
      <c r="N18" s="654"/>
      <c r="O18" s="654"/>
      <c r="P18" s="654"/>
      <c r="Q18" s="654"/>
      <c r="R18" s="654"/>
      <c r="S18" s="654"/>
      <c r="T18" s="654"/>
      <c r="U18" s="654"/>
      <c r="V18" s="655"/>
      <c r="W18" s="656"/>
      <c r="X18" s="656"/>
      <c r="Y18" s="656"/>
      <c r="Z18" s="656"/>
      <c r="AA18" s="65" t="s">
        <v>1</v>
      </c>
      <c r="AB18" s="510"/>
      <c r="AC18" s="510"/>
      <c r="AD18" s="510"/>
      <c r="AE18" s="510"/>
      <c r="AF18" s="510"/>
      <c r="AG18" s="525"/>
      <c r="AH18" s="526"/>
      <c r="AI18" s="532"/>
      <c r="AJ18" s="525"/>
      <c r="AK18" s="526"/>
      <c r="AL18" s="527"/>
    </row>
    <row r="19" spans="2:38" ht="29.25" customHeight="1">
      <c r="B19" s="648"/>
      <c r="C19" s="649"/>
      <c r="D19" s="649"/>
      <c r="E19" s="649"/>
      <c r="F19" s="649"/>
      <c r="G19" s="650"/>
      <c r="H19" s="651"/>
      <c r="I19" s="652"/>
      <c r="J19" s="652"/>
      <c r="K19" s="652"/>
      <c r="L19" s="652"/>
      <c r="M19" s="653"/>
      <c r="N19" s="654"/>
      <c r="O19" s="654"/>
      <c r="P19" s="654"/>
      <c r="Q19" s="654"/>
      <c r="R19" s="654"/>
      <c r="S19" s="654"/>
      <c r="T19" s="654"/>
      <c r="U19" s="654"/>
      <c r="V19" s="655"/>
      <c r="W19" s="656"/>
      <c r="X19" s="656"/>
      <c r="Y19" s="656"/>
      <c r="Z19" s="656"/>
      <c r="AA19" s="65" t="s">
        <v>1</v>
      </c>
      <c r="AB19" s="510"/>
      <c r="AC19" s="510"/>
      <c r="AD19" s="510"/>
      <c r="AE19" s="510"/>
      <c r="AF19" s="510"/>
      <c r="AG19" s="525"/>
      <c r="AH19" s="526"/>
      <c r="AI19" s="532"/>
      <c r="AJ19" s="525"/>
      <c r="AK19" s="526"/>
      <c r="AL19" s="527"/>
    </row>
    <row r="20" spans="2:38" ht="29.25" customHeight="1">
      <c r="B20" s="648"/>
      <c r="C20" s="649"/>
      <c r="D20" s="649"/>
      <c r="E20" s="649"/>
      <c r="F20" s="649"/>
      <c r="G20" s="650"/>
      <c r="H20" s="651"/>
      <c r="I20" s="652"/>
      <c r="J20" s="652"/>
      <c r="K20" s="652"/>
      <c r="L20" s="652"/>
      <c r="M20" s="653"/>
      <c r="N20" s="654"/>
      <c r="O20" s="654"/>
      <c r="P20" s="654"/>
      <c r="Q20" s="654"/>
      <c r="R20" s="654"/>
      <c r="S20" s="654"/>
      <c r="T20" s="654"/>
      <c r="U20" s="654"/>
      <c r="V20" s="655"/>
      <c r="W20" s="656"/>
      <c r="X20" s="656"/>
      <c r="Y20" s="656"/>
      <c r="Z20" s="656"/>
      <c r="AA20" s="65" t="s">
        <v>1</v>
      </c>
      <c r="AB20" s="510"/>
      <c r="AC20" s="510"/>
      <c r="AD20" s="510"/>
      <c r="AE20" s="510"/>
      <c r="AF20" s="510"/>
      <c r="AG20" s="525"/>
      <c r="AH20" s="526"/>
      <c r="AI20" s="532"/>
      <c r="AJ20" s="525"/>
      <c r="AK20" s="526"/>
      <c r="AL20" s="527"/>
    </row>
    <row r="21" spans="2:38" ht="29.25" customHeight="1">
      <c r="B21" s="648"/>
      <c r="C21" s="649"/>
      <c r="D21" s="649"/>
      <c r="E21" s="649"/>
      <c r="F21" s="649"/>
      <c r="G21" s="650"/>
      <c r="H21" s="651"/>
      <c r="I21" s="652"/>
      <c r="J21" s="652"/>
      <c r="K21" s="652"/>
      <c r="L21" s="652"/>
      <c r="M21" s="653"/>
      <c r="N21" s="654"/>
      <c r="O21" s="654"/>
      <c r="P21" s="654"/>
      <c r="Q21" s="654"/>
      <c r="R21" s="654"/>
      <c r="S21" s="654"/>
      <c r="T21" s="654"/>
      <c r="U21" s="654"/>
      <c r="V21" s="655"/>
      <c r="W21" s="656"/>
      <c r="X21" s="656"/>
      <c r="Y21" s="656"/>
      <c r="Z21" s="656"/>
      <c r="AA21" s="65" t="s">
        <v>1</v>
      </c>
      <c r="AB21" s="510"/>
      <c r="AC21" s="510"/>
      <c r="AD21" s="510"/>
      <c r="AE21" s="510"/>
      <c r="AF21" s="510"/>
      <c r="AG21" s="525"/>
      <c r="AH21" s="526"/>
      <c r="AI21" s="532"/>
      <c r="AJ21" s="525"/>
      <c r="AK21" s="526"/>
      <c r="AL21" s="527"/>
    </row>
    <row r="22" spans="2:38" ht="29.25" customHeight="1">
      <c r="B22" s="648"/>
      <c r="C22" s="649"/>
      <c r="D22" s="649"/>
      <c r="E22" s="649"/>
      <c r="F22" s="649"/>
      <c r="G22" s="650"/>
      <c r="H22" s="651"/>
      <c r="I22" s="652"/>
      <c r="J22" s="652"/>
      <c r="K22" s="652"/>
      <c r="L22" s="652"/>
      <c r="M22" s="653"/>
      <c r="N22" s="654"/>
      <c r="O22" s="654"/>
      <c r="P22" s="654"/>
      <c r="Q22" s="654"/>
      <c r="R22" s="654"/>
      <c r="S22" s="654"/>
      <c r="T22" s="654"/>
      <c r="U22" s="654"/>
      <c r="V22" s="655"/>
      <c r="W22" s="656"/>
      <c r="X22" s="656"/>
      <c r="Y22" s="656"/>
      <c r="Z22" s="656"/>
      <c r="AA22" s="65" t="s">
        <v>1</v>
      </c>
      <c r="AB22" s="510"/>
      <c r="AC22" s="510"/>
      <c r="AD22" s="510"/>
      <c r="AE22" s="510"/>
      <c r="AF22" s="510"/>
      <c r="AG22" s="525"/>
      <c r="AH22" s="526"/>
      <c r="AI22" s="532"/>
      <c r="AJ22" s="525"/>
      <c r="AK22" s="526"/>
      <c r="AL22" s="527"/>
    </row>
    <row r="23" spans="2:38" ht="29.25" customHeight="1">
      <c r="B23" s="648"/>
      <c r="C23" s="649"/>
      <c r="D23" s="649"/>
      <c r="E23" s="649"/>
      <c r="F23" s="649"/>
      <c r="G23" s="650"/>
      <c r="H23" s="651"/>
      <c r="I23" s="652"/>
      <c r="J23" s="652"/>
      <c r="K23" s="652"/>
      <c r="L23" s="652"/>
      <c r="M23" s="653"/>
      <c r="N23" s="654"/>
      <c r="O23" s="654"/>
      <c r="P23" s="654"/>
      <c r="Q23" s="654"/>
      <c r="R23" s="654"/>
      <c r="S23" s="654"/>
      <c r="T23" s="654"/>
      <c r="U23" s="654"/>
      <c r="V23" s="655"/>
      <c r="W23" s="656"/>
      <c r="X23" s="656"/>
      <c r="Y23" s="656"/>
      <c r="Z23" s="656"/>
      <c r="AA23" s="65" t="s">
        <v>1</v>
      </c>
      <c r="AB23" s="510"/>
      <c r="AC23" s="510"/>
      <c r="AD23" s="510"/>
      <c r="AE23" s="510"/>
      <c r="AF23" s="510"/>
      <c r="AG23" s="525"/>
      <c r="AH23" s="526"/>
      <c r="AI23" s="532"/>
      <c r="AJ23" s="525"/>
      <c r="AK23" s="526"/>
      <c r="AL23" s="527"/>
    </row>
    <row r="24" spans="2:38" ht="29.25" customHeight="1">
      <c r="B24" s="648"/>
      <c r="C24" s="649"/>
      <c r="D24" s="649"/>
      <c r="E24" s="649"/>
      <c r="F24" s="649"/>
      <c r="G24" s="650"/>
      <c r="H24" s="651"/>
      <c r="I24" s="652"/>
      <c r="J24" s="652"/>
      <c r="K24" s="652"/>
      <c r="L24" s="652"/>
      <c r="M24" s="653"/>
      <c r="N24" s="654"/>
      <c r="O24" s="654"/>
      <c r="P24" s="654"/>
      <c r="Q24" s="654"/>
      <c r="R24" s="654"/>
      <c r="S24" s="654"/>
      <c r="T24" s="654"/>
      <c r="U24" s="654"/>
      <c r="V24" s="655"/>
      <c r="W24" s="656"/>
      <c r="X24" s="656"/>
      <c r="Y24" s="656"/>
      <c r="Z24" s="656"/>
      <c r="AA24" s="65" t="s">
        <v>1</v>
      </c>
      <c r="AB24" s="510"/>
      <c r="AC24" s="510"/>
      <c r="AD24" s="510"/>
      <c r="AE24" s="510"/>
      <c r="AF24" s="510"/>
      <c r="AG24" s="525"/>
      <c r="AH24" s="526"/>
      <c r="AI24" s="532"/>
      <c r="AJ24" s="525"/>
      <c r="AK24" s="526"/>
      <c r="AL24" s="527"/>
    </row>
    <row r="25" spans="2:38" ht="29.25" customHeight="1">
      <c r="B25" s="648"/>
      <c r="C25" s="649"/>
      <c r="D25" s="649"/>
      <c r="E25" s="649"/>
      <c r="F25" s="649"/>
      <c r="G25" s="650"/>
      <c r="H25" s="651"/>
      <c r="I25" s="652"/>
      <c r="J25" s="652"/>
      <c r="K25" s="652"/>
      <c r="L25" s="652"/>
      <c r="M25" s="653"/>
      <c r="N25" s="654"/>
      <c r="O25" s="654"/>
      <c r="P25" s="654"/>
      <c r="Q25" s="654"/>
      <c r="R25" s="654"/>
      <c r="S25" s="654"/>
      <c r="T25" s="654"/>
      <c r="U25" s="654"/>
      <c r="V25" s="655"/>
      <c r="W25" s="656"/>
      <c r="X25" s="656"/>
      <c r="Y25" s="656"/>
      <c r="Z25" s="656"/>
      <c r="AA25" s="65" t="s">
        <v>1</v>
      </c>
      <c r="AB25" s="510"/>
      <c r="AC25" s="510"/>
      <c r="AD25" s="510"/>
      <c r="AE25" s="510"/>
      <c r="AF25" s="510"/>
      <c r="AG25" s="525"/>
      <c r="AH25" s="526"/>
      <c r="AI25" s="532"/>
      <c r="AJ25" s="525"/>
      <c r="AK25" s="526"/>
      <c r="AL25" s="527"/>
    </row>
    <row r="26" spans="2:38" ht="29.25" customHeight="1">
      <c r="B26" s="648"/>
      <c r="C26" s="649"/>
      <c r="D26" s="649"/>
      <c r="E26" s="649"/>
      <c r="F26" s="649"/>
      <c r="G26" s="650"/>
      <c r="H26" s="651"/>
      <c r="I26" s="652"/>
      <c r="J26" s="652"/>
      <c r="K26" s="652"/>
      <c r="L26" s="652"/>
      <c r="M26" s="653"/>
      <c r="N26" s="654"/>
      <c r="O26" s="654"/>
      <c r="P26" s="654"/>
      <c r="Q26" s="654"/>
      <c r="R26" s="654"/>
      <c r="S26" s="654"/>
      <c r="T26" s="654"/>
      <c r="U26" s="654"/>
      <c r="V26" s="655"/>
      <c r="W26" s="656"/>
      <c r="X26" s="656"/>
      <c r="Y26" s="656"/>
      <c r="Z26" s="656"/>
      <c r="AA26" s="65" t="s">
        <v>1</v>
      </c>
      <c r="AB26" s="510"/>
      <c r="AC26" s="510"/>
      <c r="AD26" s="510"/>
      <c r="AE26" s="510"/>
      <c r="AF26" s="510"/>
      <c r="AG26" s="525"/>
      <c r="AH26" s="526"/>
      <c r="AI26" s="532"/>
      <c r="AJ26" s="525"/>
      <c r="AK26" s="526"/>
      <c r="AL26" s="527"/>
    </row>
    <row r="27" spans="2:38" ht="29.25" customHeight="1">
      <c r="B27" s="648"/>
      <c r="C27" s="649"/>
      <c r="D27" s="649"/>
      <c r="E27" s="649"/>
      <c r="F27" s="649"/>
      <c r="G27" s="650"/>
      <c r="H27" s="651"/>
      <c r="I27" s="652"/>
      <c r="J27" s="652"/>
      <c r="K27" s="652"/>
      <c r="L27" s="652"/>
      <c r="M27" s="653"/>
      <c r="N27" s="654"/>
      <c r="O27" s="654"/>
      <c r="P27" s="654"/>
      <c r="Q27" s="654"/>
      <c r="R27" s="654"/>
      <c r="S27" s="654"/>
      <c r="T27" s="654"/>
      <c r="U27" s="654"/>
      <c r="V27" s="655"/>
      <c r="W27" s="656"/>
      <c r="X27" s="656"/>
      <c r="Y27" s="656"/>
      <c r="Z27" s="656"/>
      <c r="AA27" s="65" t="s">
        <v>1</v>
      </c>
      <c r="AB27" s="510"/>
      <c r="AC27" s="510"/>
      <c r="AD27" s="510"/>
      <c r="AE27" s="510"/>
      <c r="AF27" s="510"/>
      <c r="AG27" s="525"/>
      <c r="AH27" s="526"/>
      <c r="AI27" s="532"/>
      <c r="AJ27" s="525"/>
      <c r="AK27" s="526"/>
      <c r="AL27" s="527"/>
    </row>
    <row r="28" spans="2:38" ht="29.25" customHeight="1" thickBot="1">
      <c r="B28" s="537" t="s">
        <v>124</v>
      </c>
      <c r="C28" s="538"/>
      <c r="D28" s="538"/>
      <c r="E28" s="538"/>
      <c r="F28" s="538"/>
      <c r="G28" s="538"/>
      <c r="H28" s="538"/>
      <c r="I28" s="538"/>
      <c r="J28" s="538"/>
      <c r="K28" s="538"/>
      <c r="L28" s="538"/>
      <c r="M28" s="539"/>
      <c r="N28" s="540"/>
      <c r="O28" s="540"/>
      <c r="P28" s="540"/>
      <c r="Q28" s="540"/>
      <c r="R28" s="540"/>
      <c r="S28" s="540"/>
      <c r="T28" s="540"/>
      <c r="U28" s="540"/>
      <c r="V28" s="657">
        <f>SUM(V14:Z27)</f>
        <v>66000</v>
      </c>
      <c r="W28" s="658"/>
      <c r="X28" s="658"/>
      <c r="Y28" s="658"/>
      <c r="Z28" s="658"/>
      <c r="AA28" s="66" t="s">
        <v>1</v>
      </c>
      <c r="AB28" s="553"/>
      <c r="AC28" s="553"/>
      <c r="AD28" s="553"/>
      <c r="AE28" s="553"/>
      <c r="AF28" s="553"/>
      <c r="AG28" s="533"/>
      <c r="AH28" s="534"/>
      <c r="AI28" s="536"/>
      <c r="AJ28" s="533"/>
      <c r="AK28" s="534"/>
      <c r="AL28" s="535"/>
    </row>
    <row r="29" spans="2:38">
      <c r="B29" s="63" t="s">
        <v>138</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2:38">
      <c r="B30" s="64" t="s">
        <v>139</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sheetData>
  <mergeCells count="124">
    <mergeCell ref="AP5:BI5"/>
    <mergeCell ref="AN6:BB6"/>
    <mergeCell ref="B8:AE8"/>
    <mergeCell ref="B1:E3"/>
    <mergeCell ref="AP2:BK2"/>
    <mergeCell ref="AP3:BK3"/>
    <mergeCell ref="T4:Y4"/>
    <mergeCell ref="Z4:AL4"/>
    <mergeCell ref="AP4:BK4"/>
    <mergeCell ref="F1:AH3"/>
    <mergeCell ref="B11:AL11"/>
    <mergeCell ref="B13:G13"/>
    <mergeCell ref="H13:M13"/>
    <mergeCell ref="N13:U13"/>
    <mergeCell ref="V13:AA13"/>
    <mergeCell ref="AB13:AF13"/>
    <mergeCell ref="AG13:AI13"/>
    <mergeCell ref="AJ13:AL13"/>
    <mergeCell ref="T5:V5"/>
    <mergeCell ref="W5:AL5"/>
    <mergeCell ref="AJ14:AL14"/>
    <mergeCell ref="B15:G15"/>
    <mergeCell ref="H15:M15"/>
    <mergeCell ref="N15:U15"/>
    <mergeCell ref="V15:Z15"/>
    <mergeCell ref="AB15:AF15"/>
    <mergeCell ref="AG15:AI15"/>
    <mergeCell ref="AJ15:AL15"/>
    <mergeCell ref="B14:G14"/>
    <mergeCell ref="H14:M14"/>
    <mergeCell ref="N14:U14"/>
    <mergeCell ref="V14:Z14"/>
    <mergeCell ref="AB14:AF14"/>
    <mergeCell ref="AG14:AI14"/>
    <mergeCell ref="AJ16:AL16"/>
    <mergeCell ref="B17:G17"/>
    <mergeCell ref="H17:M17"/>
    <mergeCell ref="N17:U17"/>
    <mergeCell ref="V17:Z17"/>
    <mergeCell ref="AB17:AF17"/>
    <mergeCell ref="AG17:AI17"/>
    <mergeCell ref="AJ17:AL17"/>
    <mergeCell ref="B16:G16"/>
    <mergeCell ref="H16:M16"/>
    <mergeCell ref="N16:U16"/>
    <mergeCell ref="V16:Z16"/>
    <mergeCell ref="AB16:AF16"/>
    <mergeCell ref="AG16:AI16"/>
    <mergeCell ref="AJ18:AL18"/>
    <mergeCell ref="B19:G19"/>
    <mergeCell ref="H19:M19"/>
    <mergeCell ref="N19:U19"/>
    <mergeCell ref="V19:Z19"/>
    <mergeCell ref="AB19:AF19"/>
    <mergeCell ref="AG19:AI19"/>
    <mergeCell ref="AJ19:AL19"/>
    <mergeCell ref="B18:G18"/>
    <mergeCell ref="H18:M18"/>
    <mergeCell ref="N18:U18"/>
    <mergeCell ref="V18:Z18"/>
    <mergeCell ref="AB18:AF18"/>
    <mergeCell ref="AG18:AI18"/>
    <mergeCell ref="AJ20:AL20"/>
    <mergeCell ref="B21:G21"/>
    <mergeCell ref="H21:M21"/>
    <mergeCell ref="N21:U21"/>
    <mergeCell ref="V21:Z21"/>
    <mergeCell ref="AB21:AF21"/>
    <mergeCell ref="AG21:AI21"/>
    <mergeCell ref="AJ21:AL21"/>
    <mergeCell ref="B20:G20"/>
    <mergeCell ref="H20:M20"/>
    <mergeCell ref="N20:U20"/>
    <mergeCell ref="V20:Z20"/>
    <mergeCell ref="AB20:AF20"/>
    <mergeCell ref="AG20:AI20"/>
    <mergeCell ref="AJ22:AL22"/>
    <mergeCell ref="B23:G23"/>
    <mergeCell ref="H23:M23"/>
    <mergeCell ref="N23:U23"/>
    <mergeCell ref="V23:Z23"/>
    <mergeCell ref="AB23:AF23"/>
    <mergeCell ref="AG23:AI23"/>
    <mergeCell ref="AJ23:AL23"/>
    <mergeCell ref="B22:G22"/>
    <mergeCell ref="H22:M22"/>
    <mergeCell ref="N22:U22"/>
    <mergeCell ref="V22:Z22"/>
    <mergeCell ref="AB22:AF22"/>
    <mergeCell ref="AG22:AI22"/>
    <mergeCell ref="B28:M28"/>
    <mergeCell ref="N28:U28"/>
    <mergeCell ref="V28:Z28"/>
    <mergeCell ref="AB28:AF28"/>
    <mergeCell ref="AG28:AI28"/>
    <mergeCell ref="AJ28:AL28"/>
    <mergeCell ref="AJ24:AL24"/>
    <mergeCell ref="B27:G27"/>
    <mergeCell ref="H27:M27"/>
    <mergeCell ref="N27:U27"/>
    <mergeCell ref="V27:Z27"/>
    <mergeCell ref="AB27:AF27"/>
    <mergeCell ref="AG27:AI27"/>
    <mergeCell ref="AJ27:AL27"/>
    <mergeCell ref="B24:G24"/>
    <mergeCell ref="H24:M24"/>
    <mergeCell ref="N24:U24"/>
    <mergeCell ref="V24:Z24"/>
    <mergeCell ref="AB24:AF24"/>
    <mergeCell ref="AG24:AI24"/>
    <mergeCell ref="B25:G25"/>
    <mergeCell ref="H25:M25"/>
    <mergeCell ref="N25:U25"/>
    <mergeCell ref="V25:Z25"/>
    <mergeCell ref="AB25:AF25"/>
    <mergeCell ref="AG25:AI25"/>
    <mergeCell ref="AJ25:AL25"/>
    <mergeCell ref="B26:G26"/>
    <mergeCell ref="H26:M26"/>
    <mergeCell ref="N26:U26"/>
    <mergeCell ref="V26:Z26"/>
    <mergeCell ref="AB26:AF26"/>
    <mergeCell ref="AG26:AI26"/>
    <mergeCell ref="AJ26:AL26"/>
  </mergeCells>
  <phoneticPr fontId="4"/>
  <conditionalFormatting sqref="B14:G24 B27:G27">
    <cfRule type="containsBlanks" dxfId="7" priority="8">
      <formula>LEN(TRIM(B14))=0</formula>
    </cfRule>
  </conditionalFormatting>
  <conditionalFormatting sqref="H14:Z24 H27:Z27">
    <cfRule type="containsBlanks" dxfId="6" priority="7">
      <formula>LEN(TRIM(H14))=0</formula>
    </cfRule>
  </conditionalFormatting>
  <conditionalFormatting sqref="AB14:AF24 AB27:AF27">
    <cfRule type="containsBlanks" dxfId="5" priority="6">
      <formula>LEN(TRIM(AB14))=0</formula>
    </cfRule>
  </conditionalFormatting>
  <conditionalFormatting sqref="AG14:AL24 AG27:AL27">
    <cfRule type="containsBlanks" dxfId="4" priority="5">
      <formula>LEN(TRIM(AG14))=0</formula>
    </cfRule>
  </conditionalFormatting>
  <conditionalFormatting sqref="B25:G26">
    <cfRule type="containsBlanks" dxfId="3" priority="4">
      <formula>LEN(TRIM(B25))=0</formula>
    </cfRule>
  </conditionalFormatting>
  <conditionalFormatting sqref="H25:Z26">
    <cfRule type="containsBlanks" dxfId="2" priority="3">
      <formula>LEN(TRIM(H25))=0</formula>
    </cfRule>
  </conditionalFormatting>
  <conditionalFormatting sqref="AB25:AF26">
    <cfRule type="containsBlanks" dxfId="1" priority="2">
      <formula>LEN(TRIM(AB25))=0</formula>
    </cfRule>
  </conditionalFormatting>
  <conditionalFormatting sqref="AG25:AL26">
    <cfRule type="containsBlanks" dxfId="0" priority="1">
      <formula>LEN(TRIM(AG25))=0</formula>
    </cfRule>
  </conditionalFormatting>
  <dataValidations count="3">
    <dataValidation type="list" allowBlank="1" showInputMessage="1" showErrorMessage="1" sqref="WVJ983006:WVM983010 D65529:G65533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65:G131069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601:G196605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7:G262141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73:G327677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9:G393213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45:G458749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81:G524285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7:G589821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53:G655357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9:G720893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25:G786429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61:G851965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7:G917501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33:G983037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 type="list" allowBlank="1" showInputMessage="1" showErrorMessage="1" sqref="WVH983030:WVM983032 B65553:G65555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9:G131091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25:G196627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61:G262163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7:G327699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33:G393235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9:G458771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305:G524307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41:G589843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7:G655379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13:G720915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9:G786451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85:G851987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21:G917523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7:G983059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"運搬費,消耗品,レンタル費,著作権使用料"</formula1>
    </dataValidation>
    <dataValidation type="list" allowBlank="1" showInputMessage="1" showErrorMessage="1" sqref="AB14:AB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
  <sheetViews>
    <sheetView workbookViewId="0">
      <selection activeCell="E26" sqref="E26"/>
    </sheetView>
  </sheetViews>
  <sheetFormatPr defaultRowHeight="13.5"/>
  <cols>
    <col min="1" max="1" width="7.875" customWidth="1"/>
    <col min="2" max="2" width="1.875" customWidth="1"/>
    <col min="3" max="3" width="3.5" customWidth="1"/>
    <col min="4" max="4" width="5.375" customWidth="1"/>
    <col min="5" max="5" width="60.25" customWidth="1"/>
    <col min="6" max="6" width="2.375" customWidth="1"/>
    <col min="7" max="7" width="1.875" customWidth="1"/>
  </cols>
  <sheetData>
    <row r="3" spans="2:13" ht="14.25" thickBot="1">
      <c r="B3" s="76"/>
      <c r="C3" s="76"/>
      <c r="D3" s="76"/>
      <c r="E3" s="76"/>
      <c r="F3" s="76"/>
      <c r="G3" s="76"/>
      <c r="H3" s="76"/>
      <c r="I3" s="76"/>
      <c r="J3" s="76"/>
      <c r="K3" s="76"/>
      <c r="L3" s="76"/>
      <c r="M3" s="76"/>
    </row>
    <row r="4" spans="2:13" ht="15" thickTop="1" thickBot="1">
      <c r="B4" s="79"/>
      <c r="C4" s="81"/>
      <c r="D4" s="82"/>
      <c r="E4" s="82"/>
      <c r="F4" s="83"/>
      <c r="G4" s="76"/>
      <c r="H4" s="76"/>
      <c r="I4" s="76"/>
      <c r="J4" s="76"/>
      <c r="K4" s="76"/>
      <c r="L4" s="76"/>
      <c r="M4" s="76"/>
    </row>
    <row r="5" spans="2:13" ht="39.75" customHeight="1" thickBot="1">
      <c r="B5" s="79"/>
      <c r="C5" s="84" t="s">
        <v>4</v>
      </c>
      <c r="D5" s="77"/>
      <c r="E5" s="79" t="s">
        <v>134</v>
      </c>
      <c r="F5" s="85"/>
      <c r="G5" s="76"/>
      <c r="H5" s="76"/>
      <c r="I5" s="76"/>
      <c r="J5" s="76"/>
      <c r="K5" s="76"/>
      <c r="L5" s="76"/>
      <c r="M5" s="76"/>
    </row>
    <row r="6" spans="2:13" ht="39.75" customHeight="1" thickBot="1">
      <c r="B6" s="79"/>
      <c r="C6" s="84" t="s">
        <v>4</v>
      </c>
      <c r="D6" s="78"/>
      <c r="E6" s="79" t="s">
        <v>135</v>
      </c>
      <c r="F6" s="85"/>
      <c r="G6" s="76"/>
      <c r="H6" s="76"/>
      <c r="I6" s="76"/>
      <c r="J6" s="76"/>
      <c r="K6" s="76"/>
      <c r="L6" s="76"/>
      <c r="M6" s="76"/>
    </row>
    <row r="7" spans="2:13" ht="31.7" customHeight="1">
      <c r="B7" s="79"/>
      <c r="C7" s="86"/>
      <c r="D7" s="79"/>
      <c r="E7" s="80" t="s">
        <v>136</v>
      </c>
      <c r="F7" s="85"/>
      <c r="G7" s="76"/>
      <c r="H7" s="76"/>
      <c r="I7" s="76"/>
      <c r="J7" s="76"/>
      <c r="K7" s="76"/>
      <c r="L7" s="76"/>
      <c r="M7" s="76"/>
    </row>
    <row r="8" spans="2:13" ht="14.25" thickBot="1">
      <c r="B8" s="79"/>
      <c r="C8" s="87"/>
      <c r="D8" s="88"/>
      <c r="E8" s="88"/>
      <c r="F8" s="89"/>
      <c r="G8" s="76"/>
      <c r="H8" s="76"/>
      <c r="I8" s="76"/>
      <c r="J8" s="76"/>
      <c r="K8" s="76"/>
      <c r="L8" s="76"/>
      <c r="M8" s="76"/>
    </row>
    <row r="9" spans="2:13" ht="14.25" thickTop="1">
      <c r="B9" s="76"/>
      <c r="C9" s="76"/>
      <c r="D9" s="76"/>
      <c r="E9" s="76"/>
      <c r="F9" s="76"/>
      <c r="G9" s="76"/>
      <c r="H9" s="76"/>
      <c r="I9" s="76"/>
      <c r="J9" s="76"/>
      <c r="K9" s="76"/>
      <c r="L9" s="76"/>
      <c r="M9" s="76"/>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Sheet1</vt: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プルダウン案内</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tsc001</cp:lastModifiedBy>
  <cp:lastPrinted>2021-05-18T00:58:32Z</cp:lastPrinted>
  <dcterms:created xsi:type="dcterms:W3CDTF">2017-05-09T09:32:00Z</dcterms:created>
  <dcterms:modified xsi:type="dcterms:W3CDTF">2021-11-30T02:34:26Z</dcterms:modified>
</cp:coreProperties>
</file>