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AZQ020517\Downloads\"/>
    </mc:Choice>
  </mc:AlternateContent>
  <xr:revisionPtr revIDLastSave="0" documentId="13_ncr:1_{2C99771B-98C3-4C9D-8D96-F9CF173D3888}" xr6:coauthVersionLast="47" xr6:coauthVersionMax="47" xr10:uidLastSave="{00000000-0000-0000-0000-000000000000}"/>
  <bookViews>
    <workbookView xWindow="-110" yWindow="-110" windowWidth="19420" windowHeight="11500" firstSheet="3" activeTab="3" xr2:uid="{00000000-000D-0000-FFFF-FFFF00000000}"/>
  </bookViews>
  <sheets>
    <sheet name="情報①" sheetId="6" state="hidden" r:id="rId1"/>
    <sheet name="情報②" sheetId="4" state="hidden" r:id="rId2"/>
    <sheet name="様式1-1まとめ" sheetId="7" state="hidden" r:id="rId3"/>
    <sheet name="様式1_1" sheetId="12" r:id="rId4"/>
    <sheet name="様式1_2" sheetId="5" r:id="rId5"/>
  </sheets>
  <externalReferences>
    <externalReference r:id="rId6"/>
    <externalReference r:id="rId7"/>
  </externalReferences>
  <definedNames>
    <definedName name="_xlnm._FilterDatabase" localSheetId="1" hidden="1">情報②!$A$1:$U$229</definedName>
    <definedName name="_xlnm._FilterDatabase" localSheetId="4" hidden="1">様式1_2!$A$7:$E$252</definedName>
    <definedName name="Aブロック公演団体">情報②!$O$3:$O$20</definedName>
    <definedName name="Bブロック公演団体">情報②!$O$21:$O$42</definedName>
    <definedName name="Cブロック公演団体">情報②!$O$43:$O$70</definedName>
    <definedName name="Dブロック公演団体">情報②!$O$71:$O$95</definedName>
    <definedName name="Eブロック公演団体">情報②!$O$96:$O$118</definedName>
    <definedName name="Fブロック公演団体">情報②!$O$119:$O$147</definedName>
    <definedName name="Gブロック公演団体">情報②!$O$148:$O$170</definedName>
    <definedName name="Hブロック公演団体">情報②!$O$171:$O$190</definedName>
    <definedName name="Iブロック公演団体">情報②!$O$191:$O$210</definedName>
    <definedName name="Jブロック公演団体">情報②!$O$211:$O$227</definedName>
    <definedName name="_xlnm.Print_Area" localSheetId="1">情報②!$A$1:$T$229</definedName>
    <definedName name="_xlnm.Print_Area" localSheetId="3">様式1_1!$A$1:$AE$125</definedName>
    <definedName name="_xlnm.Print_Area" localSheetId="4">様式1_2!$A$1:$E$252</definedName>
    <definedName name="_xlnm.Print_Titles" localSheetId="4">様式1_2!$6:$7</definedName>
    <definedName name="Z_0C21DA39_8879_4251_8E3F_2162A2297DBB_.wvu.FilterData" localSheetId="0" hidden="1">情報①!$H$2:$DV$178</definedName>
    <definedName name="Z_278F5A02_4C9B_4417_A0EC_F3FC92AE1C03_.wvu.FilterData" localSheetId="0" hidden="1">情報①!$H$2:$DV$178</definedName>
    <definedName name="Z_33BE5A8E_6A23_4C72_8AB6_F87C5B246BD7_.wvu.FilterData" localSheetId="0" hidden="1">情報①!$H$2:$DV$178</definedName>
    <definedName name="Z_39A4CD52_329B_4382_BD70_B456CFC894C8_.wvu.FilterData" localSheetId="0" hidden="1">情報①!$H$2:$DV$178</definedName>
    <definedName name="Z_3BADE05C_A338_45F1_B96E_9C91B8287EFD_.wvu.FilterData" localSheetId="0" hidden="1">情報①!$H$2:$DV$178</definedName>
    <definedName name="Z_4DD255EF_B273_4CEB_A728_198F8B1559C4_.wvu.FilterData" localSheetId="0" hidden="1">情報①!#REF!</definedName>
    <definedName name="Z_4DD255EF_B273_4CEB_A728_198F8B1559C4_.wvu.PrintArea" localSheetId="0" hidden="1">情報①!$H$2:$H$177</definedName>
    <definedName name="Z_4DD255EF_B273_4CEB_A728_198F8B1559C4_.wvu.PrintTitles" localSheetId="0" hidden="1">情報①!$2:$2</definedName>
    <definedName name="Z_5A450523_4464_44A7_B41D_EB0A2DA6383E_.wvu.FilterData" localSheetId="0" hidden="1">情報①!$H$2:$DV$178</definedName>
    <definedName name="Z_68AFBBB3_3BA2_4388_9E09_32A10EF65347_.wvu.FilterData" localSheetId="0" hidden="1">情報①!$H$2:$DV$178</definedName>
    <definedName name="Z_8217ED50_C9AD_446E_9890_B8991D5E0774_.wvu.FilterData" localSheetId="0" hidden="1">情報①!$H$2:$DV$178</definedName>
    <definedName name="Z_871ACF20_F5E2_4DDD_99C3_AEFD82C955E7_.wvu.FilterData" localSheetId="0" hidden="1">情報①!$H$2:$DV$178</definedName>
    <definedName name="Z_876F43DB_2755_41D5_A713_F10ED1EBA5D6_.wvu.FilterData" localSheetId="0" hidden="1">情報①!$H$2:$DV$178</definedName>
    <definedName name="Z_8C080C22_A5F8_4A9D_A5BE_43D76CEC17F8_.wvu.FilterData" localSheetId="0" hidden="1">情報①!$H$2:$DV$178</definedName>
    <definedName name="Z_A2706B77_E3E1_41EC_BF63_0A7F209298CD_.wvu.Cols" localSheetId="0" hidden="1">情報①!#REF!,情報①!#REF!,情報①!#REF!,情報①!#REF!,情報①!#REF!</definedName>
    <definedName name="Z_A2706B77_E3E1_41EC_BF63_0A7F209298CD_.wvu.FilterData" localSheetId="0" hidden="1">情報①!$H$2:$DV$178</definedName>
    <definedName name="Z_A2706B77_E3E1_41EC_BF63_0A7F209298CD_.wvu.PrintArea" localSheetId="0" hidden="1">情報①!$H$2:$DQ$178</definedName>
    <definedName name="Z_A2706B77_E3E1_41EC_BF63_0A7F209298CD_.wvu.PrintTitles" localSheetId="0" hidden="1">情報①!$2:$2</definedName>
    <definedName name="Z_BA79762C_48C2_45FB_8A52_BC0C1E38AE1E_.wvu.FilterData" localSheetId="0" hidden="1">情報①!#REF!</definedName>
    <definedName name="Z_BA79762C_48C2_45FB_8A52_BC0C1E38AE1E_.wvu.PrintArea" localSheetId="0" hidden="1">情報①!$H$2:$H$177</definedName>
    <definedName name="Z_BA79762C_48C2_45FB_8A52_BC0C1E38AE1E_.wvu.PrintTitles" localSheetId="0" hidden="1">情報①!$2:$2</definedName>
    <definedName name="Z_F9518026_ABAD_4B17_91A1_F3C941B1DDA2_.wvu.FilterData" localSheetId="0" hidden="1">情報①!$H$2:$DV$178</definedName>
    <definedName name="ブロック">情報①!$H$2:$H$11</definedName>
    <definedName name="種目">情報①!$J$2:$J$16</definedName>
    <definedName name="団体ID" localSheetId="3">[1]情報①!$B$2:$B$16</definedName>
    <definedName name="都道府県">[2]情報②!$B$2:$B$68</definedName>
    <definedName name="都道府県名">情報①!$N$2:$N$68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12" l="1"/>
  <c r="I2" i="7" s="1"/>
  <c r="G20" i="12"/>
  <c r="M17" i="12"/>
  <c r="F2" i="7" s="1"/>
  <c r="G17" i="12"/>
  <c r="M14" i="12"/>
  <c r="C2" i="7" s="1"/>
  <c r="G14" i="12"/>
  <c r="X21" i="12" l="1"/>
  <c r="X18" i="12"/>
  <c r="X15" i="12"/>
  <c r="Q21" i="12"/>
  <c r="Q18" i="12"/>
  <c r="Q15" i="12"/>
  <c r="P21" i="12" l="1"/>
  <c r="P18" i="12"/>
  <c r="Q2" i="7"/>
  <c r="CD2" i="7" l="1"/>
  <c r="G9" i="5" l="1"/>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8" i="5"/>
  <c r="CH2" i="7"/>
  <c r="FZ2" i="7" l="1"/>
  <c r="CC2" i="7"/>
  <c r="CB2" i="7"/>
  <c r="CA2" i="7"/>
  <c r="BZ2" i="7"/>
  <c r="BY2" i="7"/>
  <c r="BX2" i="7"/>
  <c r="BV2" i="7"/>
  <c r="BW2" i="7"/>
  <c r="BU2" i="7"/>
  <c r="BT2" i="7"/>
  <c r="BS2" i="7"/>
  <c r="BR2" i="7"/>
  <c r="BQ2" i="7"/>
  <c r="BP2" i="7"/>
  <c r="BO2" i="7"/>
  <c r="BN2" i="7"/>
  <c r="BM2" i="7"/>
  <c r="BL2" i="7"/>
  <c r="BK2" i="7"/>
  <c r="BJ2" i="7"/>
  <c r="BI2" i="7"/>
  <c r="BH2" i="7"/>
  <c r="BG2" i="7"/>
  <c r="BF2" i="7"/>
  <c r="BE2" i="7"/>
  <c r="BD2" i="7"/>
  <c r="BC2" i="7"/>
  <c r="BB2" i="7"/>
  <c r="AZ2" i="7"/>
  <c r="AY2" i="7"/>
  <c r="AV2" i="7"/>
  <c r="V2" i="7"/>
  <c r="U2" i="7"/>
  <c r="B8" i="5" l="1"/>
  <c r="N12" i="12" l="1"/>
  <c r="FY2" i="7" l="1"/>
  <c r="FX2" i="7"/>
  <c r="FW2" i="7"/>
  <c r="FV2" i="7"/>
  <c r="FU2" i="7"/>
  <c r="FT2" i="7"/>
  <c r="FS2" i="7"/>
  <c r="J2" i="7" l="1"/>
  <c r="C5" i="5" l="1"/>
  <c r="FQ2" i="7" l="1"/>
  <c r="FO2" i="7"/>
  <c r="FN2" i="7"/>
  <c r="FM2" i="7"/>
  <c r="FK2" i="7"/>
  <c r="FJ2" i="7"/>
  <c r="FI2" i="7"/>
  <c r="FH2" i="7"/>
  <c r="FG2" i="7"/>
  <c r="FF2" i="7"/>
  <c r="FE2" i="7"/>
  <c r="FD2" i="7"/>
  <c r="FC2" i="7"/>
  <c r="FB2" i="7"/>
  <c r="FA2" i="7"/>
  <c r="EZ2" i="7"/>
  <c r="EY2" i="7"/>
  <c r="EX2" i="7"/>
  <c r="EW2" i="7"/>
  <c r="EU2" i="7"/>
  <c r="ES2" i="7"/>
  <c r="ER2" i="7"/>
  <c r="EQ2" i="7"/>
  <c r="EO2" i="7"/>
  <c r="EN2" i="7"/>
  <c r="EM2" i="7"/>
  <c r="EL2" i="7"/>
  <c r="EK2" i="7"/>
  <c r="EJ2" i="7"/>
  <c r="EI2" i="7"/>
  <c r="EH2" i="7"/>
  <c r="EG2" i="7"/>
  <c r="EF2" i="7"/>
  <c r="EE2" i="7"/>
  <c r="ED2" i="7"/>
  <c r="EC2" i="7"/>
  <c r="EB2" i="7"/>
  <c r="EA2" i="7"/>
  <c r="DY2" i="7"/>
  <c r="DW2" i="7"/>
  <c r="DV2" i="7"/>
  <c r="DU2" i="7"/>
  <c r="DS2" i="7"/>
  <c r="DR2" i="7"/>
  <c r="DQ2" i="7"/>
  <c r="DP2" i="7"/>
  <c r="DO2" i="7"/>
  <c r="DN2" i="7"/>
  <c r="DM2" i="7"/>
  <c r="DL2" i="7"/>
  <c r="DK2" i="7"/>
  <c r="DJ2" i="7"/>
  <c r="DI2" i="7"/>
  <c r="DH2" i="7"/>
  <c r="DG2" i="7"/>
  <c r="DF2" i="7"/>
  <c r="DE2" i="7"/>
  <c r="CW2" i="7"/>
  <c r="CV2" i="7"/>
  <c r="CU2" i="7"/>
  <c r="CT2" i="7"/>
  <c r="CS2" i="7"/>
  <c r="CR2" i="7"/>
  <c r="CQ2" i="7"/>
  <c r="CP2" i="7"/>
  <c r="DC2" i="7"/>
  <c r="DA2" i="7"/>
  <c r="CZ2" i="7"/>
  <c r="CY2" i="7"/>
  <c r="CO2" i="7"/>
  <c r="CN2" i="7"/>
  <c r="CM2" i="7"/>
  <c r="CL2" i="7"/>
  <c r="CK2" i="7"/>
  <c r="CJ2" i="7"/>
  <c r="CI2" i="7"/>
  <c r="BA2" i="7"/>
  <c r="AX2" i="7"/>
  <c r="AW2" i="7"/>
  <c r="AU2" i="7"/>
  <c r="AT2" i="7"/>
  <c r="AS2" i="7"/>
  <c r="AR2" i="7"/>
  <c r="AO2" i="7"/>
  <c r="AN2" i="7"/>
  <c r="AM2" i="7"/>
  <c r="AK2" i="7"/>
  <c r="AJ2" i="7"/>
  <c r="AI2" i="7"/>
  <c r="AH2" i="7"/>
  <c r="AG2" i="7"/>
  <c r="AF2" i="7"/>
  <c r="AE2" i="7"/>
  <c r="AD2" i="7"/>
  <c r="AC2" i="7"/>
  <c r="AB2" i="7"/>
  <c r="AA2" i="7"/>
  <c r="Z2" i="7"/>
  <c r="Y2" i="7"/>
  <c r="X2" i="7"/>
  <c r="W2" i="7"/>
  <c r="T2" i="7"/>
  <c r="R2" i="7"/>
  <c r="S2" i="7"/>
  <c r="P2" i="7"/>
  <c r="O2" i="7"/>
  <c r="N2" i="7"/>
  <c r="M2" i="7"/>
  <c r="L2" i="7"/>
  <c r="K2" i="7"/>
  <c r="H2" i="7"/>
  <c r="G2" i="7"/>
  <c r="E2" i="7"/>
  <c r="D2" i="7"/>
  <c r="A2" i="7"/>
  <c r="B2" i="7"/>
  <c r="W90" i="12" l="1"/>
  <c r="FP2" i="7" s="1"/>
  <c r="AB89" i="12"/>
  <c r="W83" i="12"/>
  <c r="ET2" i="7" s="1"/>
  <c r="AB82" i="12"/>
  <c r="EP2" i="7" s="1"/>
  <c r="W76" i="12"/>
  <c r="DX2" i="7" s="1"/>
  <c r="AB75" i="12"/>
  <c r="W69" i="12"/>
  <c r="DB2" i="7" s="1"/>
  <c r="AB68" i="12"/>
  <c r="T59" i="12"/>
  <c r="CF2" i="7" s="1"/>
  <c r="N59" i="12"/>
  <c r="CE2" i="7" s="1"/>
  <c r="AB34" i="12"/>
  <c r="AB33" i="12"/>
  <c r="AL2" i="7" s="1"/>
  <c r="M12" i="12"/>
  <c r="F91" i="12" l="1"/>
  <c r="FR2" i="7" s="1"/>
  <c r="FL2" i="7"/>
  <c r="F77" i="12"/>
  <c r="DZ2" i="7" s="1"/>
  <c r="DT2" i="7"/>
  <c r="F70" i="12"/>
  <c r="DD2" i="7" s="1"/>
  <c r="CX2" i="7"/>
  <c r="AB59" i="12"/>
  <c r="CG2" i="7" s="1"/>
  <c r="Z35" i="12"/>
  <c r="AQ2" i="7" s="1"/>
  <c r="AP2" i="7"/>
  <c r="F84" i="12"/>
  <c r="EV2" i="7" s="1"/>
  <c r="B9" i="5" l="1"/>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alcChain>
</file>

<file path=xl/sharedStrings.xml><?xml version="1.0" encoding="utf-8"?>
<sst xmlns="http://schemas.openxmlformats.org/spreadsheetml/2006/main" count="3271" uniqueCount="982">
  <si>
    <t>実施希望調書</t>
    <phoneticPr fontId="4"/>
  </si>
  <si>
    <t>学校名</t>
    <rPh sb="0" eb="3">
      <t>ふりがな</t>
    </rPh>
    <phoneticPr fontId="4" type="Hiragana" alignment="distributed"/>
  </si>
  <si>
    <t>担当者名</t>
    <rPh sb="0" eb="4">
      <t>ふりがな</t>
    </rPh>
    <phoneticPr fontId="4" type="Hiragana" alignment="distributed"/>
  </si>
  <si>
    <t>小学1年生</t>
    <rPh sb="0" eb="2">
      <t>ショウガク</t>
    </rPh>
    <rPh sb="3" eb="5">
      <t>ネンセイ</t>
    </rPh>
    <phoneticPr fontId="4"/>
  </si>
  <si>
    <t>人</t>
    <rPh sb="0" eb="1">
      <t>ニン</t>
    </rPh>
    <phoneticPr fontId="4"/>
  </si>
  <si>
    <t>小学2年生</t>
    <rPh sb="0" eb="2">
      <t>ショウガク</t>
    </rPh>
    <rPh sb="3" eb="5">
      <t>ネンセイ</t>
    </rPh>
    <phoneticPr fontId="4"/>
  </si>
  <si>
    <t>小学3年生</t>
    <rPh sb="0" eb="2">
      <t>ショウガク</t>
    </rPh>
    <rPh sb="3" eb="5">
      <t>ネンセイ</t>
    </rPh>
    <phoneticPr fontId="4"/>
  </si>
  <si>
    <t>小学4年生</t>
    <rPh sb="0" eb="2">
      <t>ショウガク</t>
    </rPh>
    <rPh sb="3" eb="5">
      <t>ネンセイ</t>
    </rPh>
    <phoneticPr fontId="4"/>
  </si>
  <si>
    <t>小学5年生</t>
    <rPh sb="0" eb="2">
      <t>ショウガク</t>
    </rPh>
    <rPh sb="3" eb="5">
      <t>ネンセイ</t>
    </rPh>
    <phoneticPr fontId="4"/>
  </si>
  <si>
    <t>小学6年生</t>
    <rPh sb="0" eb="2">
      <t>ショウガク</t>
    </rPh>
    <rPh sb="3" eb="5">
      <t>ネンセイ</t>
    </rPh>
    <phoneticPr fontId="4"/>
  </si>
  <si>
    <t>中学1年生</t>
    <rPh sb="0" eb="2">
      <t>チュウガク</t>
    </rPh>
    <rPh sb="3" eb="5">
      <t>ネンセイ</t>
    </rPh>
    <phoneticPr fontId="4"/>
  </si>
  <si>
    <t>中学2年生</t>
    <rPh sb="0" eb="2">
      <t>チュウガク</t>
    </rPh>
    <rPh sb="3" eb="5">
      <t>ネンセイ</t>
    </rPh>
    <phoneticPr fontId="4"/>
  </si>
  <si>
    <t>中学3年生</t>
    <rPh sb="0" eb="2">
      <t>チュウガク</t>
    </rPh>
    <rPh sb="3" eb="5">
      <t>ネンセイ</t>
    </rPh>
    <phoneticPr fontId="4"/>
  </si>
  <si>
    <t>合計①</t>
    <rPh sb="0" eb="2">
      <t>ゴウケイ</t>
    </rPh>
    <phoneticPr fontId="4"/>
  </si>
  <si>
    <t>教員</t>
    <rPh sb="0" eb="2">
      <t>キョウイン</t>
    </rPh>
    <phoneticPr fontId="4"/>
  </si>
  <si>
    <t>保護者</t>
    <rPh sb="0" eb="3">
      <t>ほごしゃ</t>
    </rPh>
    <phoneticPr fontId="4" type="Hiragana" alignment="distributed"/>
  </si>
  <si>
    <t>その他</t>
    <rPh sb="2" eb="3">
      <t>タ</t>
    </rPh>
    <phoneticPr fontId="4"/>
  </si>
  <si>
    <t>合計②</t>
    <rPh sb="0" eb="2">
      <t>ゴウケイ</t>
    </rPh>
    <phoneticPr fontId="4"/>
  </si>
  <si>
    <t>参加予定者計（①+②）</t>
    <rPh sb="0" eb="2">
      <t>サンカ</t>
    </rPh>
    <rPh sb="2" eb="5">
      <t>ヨテイシャ</t>
    </rPh>
    <rPh sb="5" eb="6">
      <t>ケイ</t>
    </rPh>
    <phoneticPr fontId="4"/>
  </si>
  <si>
    <t>人</t>
    <rPh sb="0" eb="1">
      <t>にん</t>
    </rPh>
    <phoneticPr fontId="4" type="Hiragana" alignment="distributed"/>
  </si>
  <si>
    <t>合同開催参加校数</t>
    <rPh sb="0" eb="2">
      <t>ゴウドウ</t>
    </rPh>
    <rPh sb="2" eb="4">
      <t>カイサイ</t>
    </rPh>
    <rPh sb="4" eb="6">
      <t>サンカ</t>
    </rPh>
    <rPh sb="6" eb="7">
      <t>コウ</t>
    </rPh>
    <rPh sb="7" eb="8">
      <t>スウ</t>
    </rPh>
    <phoneticPr fontId="4"/>
  </si>
  <si>
    <t>校</t>
    <rPh sb="0" eb="1">
      <t>コウ</t>
    </rPh>
    <phoneticPr fontId="4"/>
  </si>
  <si>
    <t>参加校名（1）</t>
    <rPh sb="0" eb="2">
      <t>　　ふ　り　が　な</t>
    </rPh>
    <phoneticPr fontId="4" type="Hiragana" alignment="distributed"/>
  </si>
  <si>
    <t>参加校名（２）</t>
    <rPh sb="0" eb="2">
      <t>　　ふ　り　が　な</t>
    </rPh>
    <phoneticPr fontId="4" type="Hiragana" alignment="distributed"/>
  </si>
  <si>
    <t>オーケストラ等</t>
  </si>
  <si>
    <t>音楽劇</t>
  </si>
  <si>
    <t>ミュージカル</t>
  </si>
  <si>
    <t>合唱</t>
  </si>
  <si>
    <t>C</t>
  </si>
  <si>
    <t>G</t>
  </si>
  <si>
    <t>H</t>
  </si>
  <si>
    <t>I</t>
  </si>
  <si>
    <t>J</t>
  </si>
  <si>
    <t>都道府県CD</t>
  </si>
  <si>
    <t>種目</t>
  </si>
  <si>
    <t>A</t>
  </si>
  <si>
    <t>北海道</t>
  </si>
  <si>
    <t>青森県</t>
  </si>
  <si>
    <t>岩手県</t>
  </si>
  <si>
    <t>宮城県</t>
  </si>
  <si>
    <t>秋田県</t>
  </si>
  <si>
    <t>札幌市</t>
  </si>
  <si>
    <t>仙台市</t>
  </si>
  <si>
    <t>B</t>
  </si>
  <si>
    <t>山形県</t>
  </si>
  <si>
    <t>福島県</t>
  </si>
  <si>
    <t>栃木県</t>
  </si>
  <si>
    <t>群馬県</t>
  </si>
  <si>
    <t>埼玉県</t>
  </si>
  <si>
    <t>さいたま市</t>
  </si>
  <si>
    <t>千葉県</t>
  </si>
  <si>
    <t>東京都</t>
  </si>
  <si>
    <t>山梨県</t>
  </si>
  <si>
    <t>千葉市</t>
  </si>
  <si>
    <t>D</t>
  </si>
  <si>
    <t>神奈川県</t>
  </si>
  <si>
    <t>長野県</t>
  </si>
  <si>
    <t>岐阜県</t>
  </si>
  <si>
    <t>静岡県</t>
  </si>
  <si>
    <t>愛知県</t>
  </si>
  <si>
    <t>横浜市</t>
  </si>
  <si>
    <t>川崎市</t>
  </si>
  <si>
    <t>相模原市</t>
  </si>
  <si>
    <t>静岡市</t>
  </si>
  <si>
    <t>浜松市</t>
  </si>
  <si>
    <t>名古屋市</t>
  </si>
  <si>
    <t>E</t>
  </si>
  <si>
    <t>新潟県</t>
  </si>
  <si>
    <t>富山県</t>
  </si>
  <si>
    <t>石川県</t>
  </si>
  <si>
    <t>福井県</t>
  </si>
  <si>
    <t>京都府</t>
  </si>
  <si>
    <t>新潟市</t>
  </si>
  <si>
    <t>京都市</t>
  </si>
  <si>
    <t>F</t>
  </si>
  <si>
    <t>三重県</t>
  </si>
  <si>
    <t>滋賀県</t>
  </si>
  <si>
    <t>大阪府</t>
  </si>
  <si>
    <t>奈良県</t>
  </si>
  <si>
    <t>和歌山県</t>
  </si>
  <si>
    <t>大阪市</t>
  </si>
  <si>
    <t>堺市</t>
  </si>
  <si>
    <t>鳥取県</t>
  </si>
  <si>
    <t>島根県</t>
  </si>
  <si>
    <t>岡山県</t>
  </si>
  <si>
    <t>広島県</t>
  </si>
  <si>
    <t>山口県</t>
  </si>
  <si>
    <t>岡山市</t>
  </si>
  <si>
    <t>広島市</t>
  </si>
  <si>
    <t>兵庫県</t>
  </si>
  <si>
    <t>徳島県</t>
  </si>
  <si>
    <t>香川県</t>
  </si>
  <si>
    <t>愛媛県</t>
  </si>
  <si>
    <t>高知県</t>
  </si>
  <si>
    <t>神戸市</t>
  </si>
  <si>
    <t>福岡県</t>
  </si>
  <si>
    <t>佐賀県</t>
  </si>
  <si>
    <t>長崎県</t>
  </si>
  <si>
    <t>熊本県</t>
  </si>
  <si>
    <t>北九州市</t>
  </si>
  <si>
    <t>福岡市</t>
  </si>
  <si>
    <t>熊本市</t>
  </si>
  <si>
    <t>大分県</t>
  </si>
  <si>
    <t>宮崎県</t>
  </si>
  <si>
    <t>鹿児島県</t>
  </si>
  <si>
    <t>沖縄県</t>
  </si>
  <si>
    <t>参加校名（３）</t>
    <rPh sb="0" eb="2">
      <t>　　ふ　り　が　な</t>
    </rPh>
    <phoneticPr fontId="4" type="Hiragana" alignment="distributed"/>
  </si>
  <si>
    <t>参加校名（４）</t>
    <rPh sb="0" eb="2">
      <t>　　ふ　り　が　な</t>
    </rPh>
    <phoneticPr fontId="4" type="Hiragana" alignment="distributed"/>
  </si>
  <si>
    <t>①</t>
  </si>
  <si>
    <t>合同開催の受け入れ</t>
    <rPh sb="0" eb="4">
      <t>ゴウドウカイサイ</t>
    </rPh>
    <rPh sb="5" eb="6">
      <t>ウ</t>
    </rPh>
    <rPh sb="7" eb="8">
      <t>イ</t>
    </rPh>
    <phoneticPr fontId="3"/>
  </si>
  <si>
    <t>合同開催調整希望の有無</t>
    <rPh sb="0" eb="2">
      <t>ゴウドウ</t>
    </rPh>
    <rPh sb="2" eb="4">
      <t>カイサイ</t>
    </rPh>
    <rPh sb="4" eb="6">
      <t>チョウセイ</t>
    </rPh>
    <rPh sb="6" eb="8">
      <t>キボウ</t>
    </rPh>
    <rPh sb="9" eb="11">
      <t>ウム</t>
    </rPh>
    <phoneticPr fontId="3"/>
  </si>
  <si>
    <t>人数調整の可否</t>
    <rPh sb="0" eb="2">
      <t>ニンズウ</t>
    </rPh>
    <rPh sb="2" eb="4">
      <t>チョウセイ</t>
    </rPh>
    <rPh sb="5" eb="7">
      <t>カヒ</t>
    </rPh>
    <phoneticPr fontId="3"/>
  </si>
  <si>
    <t>追加公演実施の希望有無</t>
    <rPh sb="0" eb="2">
      <t>ツイカ</t>
    </rPh>
    <rPh sb="2" eb="4">
      <t>コウエン</t>
    </rPh>
    <rPh sb="4" eb="6">
      <t>ジッシ</t>
    </rPh>
    <rPh sb="7" eb="9">
      <t>キボウ</t>
    </rPh>
    <rPh sb="9" eb="11">
      <t>ウム</t>
    </rPh>
    <phoneticPr fontId="3"/>
  </si>
  <si>
    <t>曜日</t>
    <rPh sb="0" eb="2">
      <t>ヨウビ</t>
    </rPh>
    <phoneticPr fontId="25"/>
  </si>
  <si>
    <t>月日</t>
    <rPh sb="0" eb="2">
      <t>ガッピ</t>
    </rPh>
    <phoneticPr fontId="25"/>
  </si>
  <si>
    <t xml:space="preserve">
　 </t>
    <phoneticPr fontId="25"/>
  </si>
  <si>
    <t xml:space="preserve">
</t>
    <phoneticPr fontId="25"/>
  </si>
  <si>
    <t xml:space="preserve">
</t>
    <phoneticPr fontId="25"/>
  </si>
  <si>
    <t>会場名</t>
    <phoneticPr fontId="4" type="Hiragana" alignment="distributed"/>
  </si>
  <si>
    <t xml:space="preserve"> </t>
    <phoneticPr fontId="25"/>
  </si>
  <si>
    <t>種目</t>
    <rPh sb="0" eb="2">
      <t>シュモク</t>
    </rPh>
    <phoneticPr fontId="3"/>
  </si>
  <si>
    <t>公演団体名</t>
    <rPh sb="0" eb="2">
      <t>コウエン</t>
    </rPh>
    <rPh sb="2" eb="4">
      <t>ダンタイ</t>
    </rPh>
    <rPh sb="4" eb="5">
      <t>メイ</t>
    </rPh>
    <phoneticPr fontId="3"/>
  </si>
  <si>
    <t>ブロック</t>
    <phoneticPr fontId="25"/>
  </si>
  <si>
    <t>※水色は自動表示設定</t>
    <rPh sb="1" eb="3">
      <t>ミズイロ</t>
    </rPh>
    <rPh sb="4" eb="10">
      <t>ジドウヒョウジセッテイ</t>
    </rPh>
    <phoneticPr fontId="3"/>
  </si>
  <si>
    <t>申請校名</t>
    <rPh sb="0" eb="2">
      <t>シンセイ</t>
    </rPh>
    <rPh sb="2" eb="4">
      <t>コウメイ</t>
    </rPh>
    <rPh sb="3" eb="4">
      <t>メイ</t>
    </rPh>
    <phoneticPr fontId="2"/>
  </si>
  <si>
    <t>J</t>
    <phoneticPr fontId="25"/>
  </si>
  <si>
    <t>I</t>
    <phoneticPr fontId="25"/>
  </si>
  <si>
    <t>H</t>
    <phoneticPr fontId="25"/>
  </si>
  <si>
    <t>G</t>
    <phoneticPr fontId="25"/>
  </si>
  <si>
    <t>F</t>
    <phoneticPr fontId="25"/>
  </si>
  <si>
    <t>E</t>
    <phoneticPr fontId="25"/>
  </si>
  <si>
    <t>D</t>
    <phoneticPr fontId="25"/>
  </si>
  <si>
    <t>C</t>
    <phoneticPr fontId="25"/>
  </si>
  <si>
    <t>B</t>
    <phoneticPr fontId="25"/>
  </si>
  <si>
    <t>演劇</t>
  </si>
  <si>
    <t>バレエ</t>
  </si>
  <si>
    <t>歌舞伎・能楽</t>
  </si>
  <si>
    <t>邦楽</t>
  </si>
  <si>
    <t>演芸</t>
  </si>
  <si>
    <t>現代舞踊</t>
  </si>
  <si>
    <t>邦舞</t>
  </si>
  <si>
    <t>ブロック</t>
    <phoneticPr fontId="25"/>
  </si>
  <si>
    <t>団体ID</t>
    <rPh sb="0" eb="2">
      <t>ダンタイ</t>
    </rPh>
    <phoneticPr fontId="3"/>
  </si>
  <si>
    <t>分野</t>
    <rPh sb="0" eb="2">
      <t>ブンヤ</t>
    </rPh>
    <phoneticPr fontId="3"/>
  </si>
  <si>
    <t>ブロック</t>
    <phoneticPr fontId="3"/>
  </si>
  <si>
    <t>区分</t>
    <rPh sb="0" eb="2">
      <t>クブン</t>
    </rPh>
    <phoneticPr fontId="3"/>
  </si>
  <si>
    <t>制作団体名</t>
    <phoneticPr fontId="25"/>
  </si>
  <si>
    <t>種目</t>
    <phoneticPr fontId="31"/>
  </si>
  <si>
    <t>種目CD</t>
    <phoneticPr fontId="3"/>
  </si>
  <si>
    <t>分野</t>
    <rPh sb="0" eb="2">
      <t>ブンヤ</t>
    </rPh>
    <phoneticPr fontId="32"/>
  </si>
  <si>
    <t>音楽</t>
    <rPh sb="0" eb="2">
      <t>オンガク</t>
    </rPh>
    <phoneticPr fontId="32"/>
  </si>
  <si>
    <t>演劇</t>
    <rPh sb="0" eb="2">
      <t>エンゲキ</t>
    </rPh>
    <phoneticPr fontId="32"/>
  </si>
  <si>
    <t>舞踊</t>
    <rPh sb="0" eb="2">
      <t>ブヨウ</t>
    </rPh>
    <phoneticPr fontId="32"/>
  </si>
  <si>
    <t>伝統芸能</t>
    <rPh sb="0" eb="4">
      <t>デントウゲイノウ</t>
    </rPh>
    <phoneticPr fontId="32"/>
  </si>
  <si>
    <t>映像</t>
    <rPh sb="0" eb="2">
      <t>エイゾウ</t>
    </rPh>
    <phoneticPr fontId="32"/>
  </si>
  <si>
    <t>メディア芸術</t>
    <rPh sb="4" eb="6">
      <t>ゲイジュツ</t>
    </rPh>
    <phoneticPr fontId="32"/>
  </si>
  <si>
    <t>メディアアート等</t>
    <phoneticPr fontId="32"/>
  </si>
  <si>
    <t>都道府県</t>
    <rPh sb="0" eb="4">
      <t>トドウフケン</t>
    </rPh>
    <phoneticPr fontId="13"/>
  </si>
  <si>
    <t>ブロック</t>
  </si>
  <si>
    <t>茨城県</t>
    <rPh sb="0" eb="3">
      <t>イバラギケン</t>
    </rPh>
    <phoneticPr fontId="13"/>
  </si>
  <si>
    <t>A</t>
    <phoneticPr fontId="25"/>
  </si>
  <si>
    <t>都道府県
ID</t>
    <rPh sb="0" eb="4">
      <t>トドウフケン</t>
    </rPh>
    <phoneticPr fontId="3"/>
  </si>
  <si>
    <t>実施予定会場</t>
    <rPh sb="0" eb="2">
      <t>ジッシ</t>
    </rPh>
    <rPh sb="2" eb="4">
      <t>ヨテイ</t>
    </rPh>
    <rPh sb="4" eb="6">
      <t>カイジョウ</t>
    </rPh>
    <phoneticPr fontId="3"/>
  </si>
  <si>
    <t>(都道府県名)</t>
    <rPh sb="1" eb="6">
      <t>トドウフケンメイ</t>
    </rPh>
    <phoneticPr fontId="3"/>
  </si>
  <si>
    <t>(郵便番号)</t>
    <rPh sb="1" eb="3">
      <t>ユウビン</t>
    </rPh>
    <rPh sb="3" eb="5">
      <t>バンゴウ</t>
    </rPh>
    <phoneticPr fontId="3"/>
  </si>
  <si>
    <t>３．会場の情報</t>
    <rPh sb="2" eb="4">
      <t>カイジョウ</t>
    </rPh>
    <rPh sb="5" eb="7">
      <t>ジョウホウ</t>
    </rPh>
    <phoneticPr fontId="4"/>
  </si>
  <si>
    <t>会場所在地</t>
    <rPh sb="0" eb="2">
      <t>カイジョウ</t>
    </rPh>
    <phoneticPr fontId="3"/>
  </si>
  <si>
    <t>体育館図面提出状況</t>
    <rPh sb="0" eb="5">
      <t>タイイクカンズメン</t>
    </rPh>
    <rPh sb="5" eb="9">
      <t>テイシュツジョウキョウ</t>
    </rPh>
    <phoneticPr fontId="3"/>
  </si>
  <si>
    <t>参加校所在地情報</t>
    <rPh sb="0" eb="2">
      <t>サンカ</t>
    </rPh>
    <rPh sb="2" eb="3">
      <t>コウ</t>
    </rPh>
    <rPh sb="3" eb="6">
      <t>ショザイチ</t>
    </rPh>
    <rPh sb="6" eb="8">
      <t>ジョウホウ</t>
    </rPh>
    <phoneticPr fontId="4"/>
  </si>
  <si>
    <t>会場までの距離</t>
    <rPh sb="0" eb="2">
      <t>カイジョウ</t>
    </rPh>
    <rPh sb="5" eb="7">
      <t>キョリ</t>
    </rPh>
    <phoneticPr fontId="3"/>
  </si>
  <si>
    <t>想定する移動方法</t>
    <rPh sb="0" eb="2">
      <t>ソウテイ</t>
    </rPh>
    <rPh sb="4" eb="8">
      <t>イドウホウホウ</t>
    </rPh>
    <phoneticPr fontId="3"/>
  </si>
  <si>
    <t>全校生徒数</t>
    <rPh sb="0" eb="5">
      <t>ゼンコウセイトスウ</t>
    </rPh>
    <phoneticPr fontId="3"/>
  </si>
  <si>
    <t>人</t>
    <rPh sb="0" eb="1">
      <t>ニン</t>
    </rPh>
    <phoneticPr fontId="3"/>
  </si>
  <si>
    <t>ｋｍ</t>
    <phoneticPr fontId="3"/>
  </si>
  <si>
    <t>参加校数合計</t>
    <rPh sb="0" eb="6">
      <t>サンカコウスウゴウケイ</t>
    </rPh>
    <phoneticPr fontId="3"/>
  </si>
  <si>
    <t>校</t>
    <rPh sb="0" eb="1">
      <t>コウ</t>
    </rPh>
    <phoneticPr fontId="3"/>
  </si>
  <si>
    <t>参加児童・生徒数合計</t>
    <rPh sb="8" eb="10">
      <t>ゴウケイ</t>
    </rPh>
    <phoneticPr fontId="3"/>
  </si>
  <si>
    <t>様式1－１</t>
    <rPh sb="0" eb="2">
      <t>ようしき</t>
    </rPh>
    <phoneticPr fontId="4" type="Hiragana" alignment="distributed"/>
  </si>
  <si>
    <t>　「様式１－２」学校スケジュール調査票の記入状況</t>
    <rPh sb="2" eb="4">
      <t>ヨウシキ</t>
    </rPh>
    <rPh sb="20" eb="22">
      <t>キニュウ</t>
    </rPh>
    <rPh sb="22" eb="24">
      <t>ジョウキョウ</t>
    </rPh>
    <phoneticPr fontId="3"/>
  </si>
  <si>
    <t>　採択の決定後、会場の定員に対し鑑賞人数が一定の割合を満たしていない場合において、
　合同開催の受け入れをお願いする場合があります。受け入れの可否について御回答ください。</t>
    <rPh sb="1" eb="3">
      <t>サイタク</t>
    </rPh>
    <rPh sb="4" eb="6">
      <t>ケッテイ</t>
    </rPh>
    <rPh sb="6" eb="7">
      <t>ゴ</t>
    </rPh>
    <rPh sb="8" eb="10">
      <t>カイジョウ</t>
    </rPh>
    <rPh sb="11" eb="13">
      <t>テイイン</t>
    </rPh>
    <rPh sb="14" eb="15">
      <t>タイ</t>
    </rPh>
    <rPh sb="16" eb="18">
      <t>カンショウ</t>
    </rPh>
    <rPh sb="18" eb="20">
      <t>ニンズウ</t>
    </rPh>
    <rPh sb="21" eb="23">
      <t>イッテイ</t>
    </rPh>
    <rPh sb="24" eb="26">
      <t>ワリアイ</t>
    </rPh>
    <rPh sb="27" eb="28">
      <t>ミ</t>
    </rPh>
    <rPh sb="34" eb="36">
      <t>バアイ</t>
    </rPh>
    <rPh sb="43" eb="45">
      <t>ゴウドウ</t>
    </rPh>
    <rPh sb="45" eb="47">
      <t>カイサイ</t>
    </rPh>
    <rPh sb="48" eb="49">
      <t>ウ</t>
    </rPh>
    <rPh sb="50" eb="51">
      <t>イ</t>
    </rPh>
    <rPh sb="54" eb="55">
      <t>ネガ</t>
    </rPh>
    <rPh sb="58" eb="60">
      <t>バアイ</t>
    </rPh>
    <rPh sb="66" eb="67">
      <t>ウ</t>
    </rPh>
    <rPh sb="68" eb="69">
      <t>イ</t>
    </rPh>
    <rPh sb="71" eb="73">
      <t>カヒ</t>
    </rPh>
    <rPh sb="78" eb="80">
      <t>カイトウ</t>
    </rPh>
    <phoneticPr fontId="3"/>
  </si>
  <si>
    <t>午前</t>
    <rPh sb="0" eb="2">
      <t>ゴゼン</t>
    </rPh>
    <phoneticPr fontId="25"/>
  </si>
  <si>
    <t>午後</t>
    <rPh sb="0" eb="2">
      <t>ゴゴ</t>
    </rPh>
    <phoneticPr fontId="25"/>
  </si>
  <si>
    <t>日程</t>
    <rPh sb="0" eb="2">
      <t>ニッテイ</t>
    </rPh>
    <phoneticPr fontId="25"/>
  </si>
  <si>
    <t>様式１－２</t>
    <phoneticPr fontId="25"/>
  </si>
  <si>
    <t>学校コード</t>
    <rPh sb="0" eb="2">
      <t>ガッコウ</t>
    </rPh>
    <phoneticPr fontId="3"/>
  </si>
  <si>
    <t>申請校名
フリガナ</t>
    <rPh sb="0" eb="4">
      <t>シンセイコウメイ</t>
    </rPh>
    <phoneticPr fontId="25"/>
  </si>
  <si>
    <t>番地</t>
    <rPh sb="0" eb="2">
      <t>バンチ</t>
    </rPh>
    <phoneticPr fontId="25"/>
  </si>
  <si>
    <t>中1</t>
    <rPh sb="0" eb="1">
      <t>チュウ</t>
    </rPh>
    <phoneticPr fontId="25"/>
  </si>
  <si>
    <t>小1
(参)</t>
    <rPh sb="0" eb="1">
      <t>ショウ</t>
    </rPh>
    <rPh sb="4" eb="5">
      <t>サン</t>
    </rPh>
    <phoneticPr fontId="25"/>
  </si>
  <si>
    <t>小2
(参)</t>
    <rPh sb="0" eb="1">
      <t>ショウ</t>
    </rPh>
    <phoneticPr fontId="25"/>
  </si>
  <si>
    <t>小3
(参)</t>
    <rPh sb="0" eb="1">
      <t>ショウ</t>
    </rPh>
    <phoneticPr fontId="25"/>
  </si>
  <si>
    <t>小4
(参)</t>
    <rPh sb="0" eb="1">
      <t>ショウ</t>
    </rPh>
    <phoneticPr fontId="25"/>
  </si>
  <si>
    <t>小5
(参)</t>
    <rPh sb="0" eb="1">
      <t>ショウ</t>
    </rPh>
    <phoneticPr fontId="25"/>
  </si>
  <si>
    <t>小6
(参)</t>
    <rPh sb="0" eb="1">
      <t>ショウ</t>
    </rPh>
    <phoneticPr fontId="25"/>
  </si>
  <si>
    <t>中2</t>
    <rPh sb="0" eb="1">
      <t>チュウ</t>
    </rPh>
    <phoneticPr fontId="25"/>
  </si>
  <si>
    <t>中3</t>
    <rPh sb="0" eb="1">
      <t>チュウ</t>
    </rPh>
    <phoneticPr fontId="25"/>
  </si>
  <si>
    <t>合計①</t>
    <rPh sb="0" eb="2">
      <t>ゴウケイ</t>
    </rPh>
    <phoneticPr fontId="25"/>
  </si>
  <si>
    <t>教員</t>
    <rPh sb="0" eb="2">
      <t>キョウイン</t>
    </rPh>
    <phoneticPr fontId="25"/>
  </si>
  <si>
    <t>保護者</t>
    <rPh sb="0" eb="3">
      <t>ホゴシャ</t>
    </rPh>
    <phoneticPr fontId="25"/>
  </si>
  <si>
    <t>その他</t>
    <rPh sb="2" eb="3">
      <t>タ</t>
    </rPh>
    <phoneticPr fontId="25"/>
  </si>
  <si>
    <t>合計②</t>
    <rPh sb="0" eb="2">
      <t>ゴウケイ</t>
    </rPh>
    <phoneticPr fontId="25"/>
  </si>
  <si>
    <t>全校
生徒
数</t>
    <rPh sb="0" eb="2">
      <t>ゼンコウ</t>
    </rPh>
    <rPh sb="3" eb="5">
      <t>セイト</t>
    </rPh>
    <rPh sb="6" eb="7">
      <t>スウ</t>
    </rPh>
    <phoneticPr fontId="25"/>
  </si>
  <si>
    <t>都道府県等</t>
    <rPh sb="0" eb="4">
      <t>トドウフケン</t>
    </rPh>
    <rPh sb="4" eb="5">
      <t>トウ</t>
    </rPh>
    <phoneticPr fontId="2"/>
  </si>
  <si>
    <t>合計①＋②</t>
    <rPh sb="0" eb="2">
      <t>ゴウケイ</t>
    </rPh>
    <phoneticPr fontId="25"/>
  </si>
  <si>
    <t>会場</t>
    <rPh sb="0" eb="2">
      <t>カイジョウ</t>
    </rPh>
    <phoneticPr fontId="25"/>
  </si>
  <si>
    <t>①図面提出状況</t>
    <rPh sb="1" eb="3">
      <t>ズメン</t>
    </rPh>
    <rPh sb="3" eb="5">
      <t>テイシュツ</t>
    </rPh>
    <rPh sb="5" eb="7">
      <t>ジョウキョウ</t>
    </rPh>
    <phoneticPr fontId="25"/>
  </si>
  <si>
    <t>②会場名</t>
    <rPh sb="1" eb="3">
      <t>カイジョウ</t>
    </rPh>
    <rPh sb="3" eb="4">
      <t>メイ</t>
    </rPh>
    <phoneticPr fontId="25"/>
  </si>
  <si>
    <t>②郵便番号</t>
    <rPh sb="1" eb="5">
      <t>ユウビンバンゴウ</t>
    </rPh>
    <phoneticPr fontId="25"/>
  </si>
  <si>
    <t>②(都道府県名)</t>
    <rPh sb="2" eb="6">
      <t>トドウフケン</t>
    </rPh>
    <rPh sb="6" eb="7">
      <t>メイ</t>
    </rPh>
    <phoneticPr fontId="25"/>
  </si>
  <si>
    <t>②市区町村名</t>
    <rPh sb="1" eb="6">
      <t>シクチョウソンメイ</t>
    </rPh>
    <phoneticPr fontId="25"/>
  </si>
  <si>
    <t>②番地等</t>
    <rPh sb="1" eb="4">
      <t>バンチトウ</t>
    </rPh>
    <phoneticPr fontId="25"/>
  </si>
  <si>
    <t>③会場の設置階</t>
    <phoneticPr fontId="25"/>
  </si>
  <si>
    <t>③ステージを除く床の大きさ１</t>
    <phoneticPr fontId="25"/>
  </si>
  <si>
    <t>③ステージを除く床の大きさ２</t>
    <phoneticPr fontId="25"/>
  </si>
  <si>
    <t>③暗幕</t>
    <phoneticPr fontId="25"/>
  </si>
  <si>
    <t>③完全遮光</t>
    <phoneticPr fontId="25"/>
  </si>
  <si>
    <t>③会場内ピアノ設置状況</t>
    <phoneticPr fontId="25"/>
  </si>
  <si>
    <t>③会場内ピアノ設置位置</t>
    <phoneticPr fontId="25"/>
  </si>
  <si>
    <t>③ステージの大きさ1</t>
    <phoneticPr fontId="25"/>
  </si>
  <si>
    <t>③ステージの大きさ2</t>
    <phoneticPr fontId="25"/>
  </si>
  <si>
    <t>③ ステージから天井までの高さ</t>
    <phoneticPr fontId="25"/>
  </si>
  <si>
    <t>③搬入間口１</t>
    <phoneticPr fontId="25"/>
  </si>
  <si>
    <t>③搬入間口２</t>
    <phoneticPr fontId="25"/>
  </si>
  <si>
    <t>③会場へのトラックの横付け</t>
    <phoneticPr fontId="25"/>
  </si>
  <si>
    <t>③横づけ不可の場合、搬入距離</t>
    <phoneticPr fontId="25"/>
  </si>
  <si>
    <t>③学校周辺の道路状況</t>
    <phoneticPr fontId="25"/>
  </si>
  <si>
    <t>③緞帳</t>
    <phoneticPr fontId="25"/>
  </si>
  <si>
    <t>③主幹電源引込容量</t>
    <phoneticPr fontId="25"/>
  </si>
  <si>
    <t>③その他、道路状況に関する特記事項</t>
    <phoneticPr fontId="25"/>
  </si>
  <si>
    <t>会場までの距離</t>
    <rPh sb="0" eb="2">
      <t>カイジョウ</t>
    </rPh>
    <rPh sb="5" eb="7">
      <t>キョリ</t>
    </rPh>
    <phoneticPr fontId="25"/>
  </si>
  <si>
    <t>想定する移動方法</t>
    <rPh sb="0" eb="2">
      <t>ソウテイ</t>
    </rPh>
    <rPh sb="4" eb="8">
      <t>イドウホウホウ</t>
    </rPh>
    <phoneticPr fontId="25"/>
  </si>
  <si>
    <t>学校コード</t>
  </si>
  <si>
    <t>担当者名</t>
  </si>
  <si>
    <t>ＴＥＬ</t>
  </si>
  <si>
    <t>E-MAIL</t>
  </si>
  <si>
    <t>(都道府県名)</t>
  </si>
  <si>
    <t>（市区町村名）</t>
  </si>
  <si>
    <t>合同開催参加校数</t>
  </si>
  <si>
    <t>参加校数合計</t>
  </si>
  <si>
    <t>参加児童・生徒数合計</t>
  </si>
  <si>
    <t>参加校名（1）</t>
  </si>
  <si>
    <t>参加校所在地情報</t>
  </si>
  <si>
    <t>参加校名（2）</t>
    <phoneticPr fontId="25"/>
  </si>
  <si>
    <t>学校コード</t>
    <phoneticPr fontId="25"/>
  </si>
  <si>
    <t>参加校名（3）</t>
    <phoneticPr fontId="25"/>
  </si>
  <si>
    <t>参加校名（4）</t>
    <phoneticPr fontId="25"/>
  </si>
  <si>
    <t>５．人数調整の可否について</t>
  </si>
  <si>
    <t>７．①合同開催の受け入れ</t>
    <rPh sb="3" eb="7">
      <t>ゴウドウカイサイ</t>
    </rPh>
    <rPh sb="8" eb="9">
      <t>ウ</t>
    </rPh>
    <rPh sb="10" eb="11">
      <t>イ</t>
    </rPh>
    <phoneticPr fontId="25"/>
  </si>
  <si>
    <t>９．備考</t>
    <rPh sb="2" eb="4">
      <t>ビコウ</t>
    </rPh>
    <phoneticPr fontId="25"/>
  </si>
  <si>
    <t>８．追加調整の希望</t>
    <rPh sb="2" eb="4">
      <t>ツイカ</t>
    </rPh>
    <rPh sb="4" eb="6">
      <t>チョウセイ</t>
    </rPh>
    <rPh sb="7" eb="9">
      <t>キボウ</t>
    </rPh>
    <phoneticPr fontId="25"/>
  </si>
  <si>
    <t>７．②合同開催への参加希望</t>
    <rPh sb="3" eb="7">
      <t>ゴウドウカイサイ</t>
    </rPh>
    <rPh sb="9" eb="11">
      <t>サンカ</t>
    </rPh>
    <rPh sb="11" eb="13">
      <t>キボウ</t>
    </rPh>
    <phoneticPr fontId="25"/>
  </si>
  <si>
    <t>第１
希望</t>
    <rPh sb="0" eb="1">
      <t>ダイ</t>
    </rPh>
    <rPh sb="3" eb="5">
      <t>キボウ</t>
    </rPh>
    <phoneticPr fontId="3"/>
  </si>
  <si>
    <t>第２
希望</t>
    <rPh sb="0" eb="1">
      <t>ダイ</t>
    </rPh>
    <rPh sb="3" eb="5">
      <t>キボウ</t>
    </rPh>
    <phoneticPr fontId="3"/>
  </si>
  <si>
    <t>実施団体名</t>
    <rPh sb="0" eb="2">
      <t>ジッシ</t>
    </rPh>
    <rPh sb="2" eb="4">
      <t>ダンタイ</t>
    </rPh>
    <rPh sb="4" eb="5">
      <t>メイ</t>
    </rPh>
    <phoneticPr fontId="3"/>
  </si>
  <si>
    <t>第３
希望</t>
    <rPh sb="0" eb="1">
      <t>ダイ</t>
    </rPh>
    <rPh sb="3" eb="5">
      <t>キボウ</t>
    </rPh>
    <phoneticPr fontId="3"/>
  </si>
  <si>
    <t>都道府県
政令指定都市名</t>
    <phoneticPr fontId="4"/>
  </si>
  <si>
    <t>A</t>
    <phoneticPr fontId="13"/>
  </si>
  <si>
    <t>B</t>
    <phoneticPr fontId="13"/>
  </si>
  <si>
    <t>I</t>
    <phoneticPr fontId="13"/>
  </si>
  <si>
    <t>全分野</t>
    <rPh sb="0" eb="3">
      <t>ゼンブンヤ</t>
    </rPh>
    <phoneticPr fontId="13"/>
  </si>
  <si>
    <t>音楽分野</t>
    <rPh sb="0" eb="4">
      <t>オンガクブンヤ</t>
    </rPh>
    <phoneticPr fontId="13"/>
  </si>
  <si>
    <t>舞踊分野</t>
    <rPh sb="0" eb="4">
      <t>ブヨウブンヤ</t>
    </rPh>
    <phoneticPr fontId="13"/>
  </si>
  <si>
    <t>演劇分野</t>
    <rPh sb="0" eb="4">
      <t>エンゲキブンヤ</t>
    </rPh>
    <phoneticPr fontId="13"/>
  </si>
  <si>
    <t>伝統芸能分野</t>
    <rPh sb="0" eb="4">
      <t>デントウゲイノウ</t>
    </rPh>
    <rPh sb="4" eb="6">
      <t>ブンヤ</t>
    </rPh>
    <phoneticPr fontId="13"/>
  </si>
  <si>
    <t>メディア芸術分野</t>
    <rPh sb="4" eb="6">
      <t>ゲイジュツ</t>
    </rPh>
    <rPh sb="6" eb="8">
      <t>ブンヤ</t>
    </rPh>
    <phoneticPr fontId="13"/>
  </si>
  <si>
    <t>音楽</t>
    <rPh sb="0" eb="2">
      <t>オンガク</t>
    </rPh>
    <phoneticPr fontId="13"/>
  </si>
  <si>
    <t>演劇</t>
    <phoneticPr fontId="13"/>
  </si>
  <si>
    <t>舞踊</t>
    <rPh sb="0" eb="2">
      <t>ブヨウ</t>
    </rPh>
    <phoneticPr fontId="13"/>
  </si>
  <si>
    <t>伝統芸能</t>
    <rPh sb="0" eb="4">
      <t>デントウゲイノウ</t>
    </rPh>
    <phoneticPr fontId="13"/>
  </si>
  <si>
    <t>メディア芸術</t>
    <rPh sb="4" eb="6">
      <t>ゲイジュツ</t>
    </rPh>
    <phoneticPr fontId="13"/>
  </si>
  <si>
    <t>G096</t>
    <phoneticPr fontId="18"/>
  </si>
  <si>
    <t>全</t>
    <rPh sb="0" eb="1">
      <t>ゼン</t>
    </rPh>
    <phoneticPr fontId="13"/>
  </si>
  <si>
    <t>山の日</t>
    <rPh sb="0" eb="1">
      <t>ヤマ</t>
    </rPh>
    <rPh sb="2" eb="3">
      <t>ヒ</t>
    </rPh>
    <phoneticPr fontId="25"/>
  </si>
  <si>
    <t>文化の日</t>
    <rPh sb="0" eb="2">
      <t>ブンカ</t>
    </rPh>
    <rPh sb="3" eb="4">
      <t>ヒ</t>
    </rPh>
    <phoneticPr fontId="25"/>
  </si>
  <si>
    <t>元日</t>
    <rPh sb="0" eb="2">
      <t>ガンジツ</t>
    </rPh>
    <phoneticPr fontId="25"/>
  </si>
  <si>
    <t>※「都道府県・政令指定都市」→「実施団体名」の順で選択してください。
種目は自動で表示されます。</t>
    <rPh sb="2" eb="6">
      <t>トドウフケン</t>
    </rPh>
    <rPh sb="7" eb="9">
      <t>セイレイ</t>
    </rPh>
    <rPh sb="9" eb="11">
      <t>シテイ</t>
    </rPh>
    <rPh sb="11" eb="13">
      <t>トシ</t>
    </rPh>
    <rPh sb="16" eb="18">
      <t>ジッシ</t>
    </rPh>
    <rPh sb="18" eb="20">
      <t>ダンタイ</t>
    </rPh>
    <rPh sb="20" eb="21">
      <t>メイ</t>
    </rPh>
    <rPh sb="23" eb="24">
      <t>ジュン</t>
    </rPh>
    <rPh sb="25" eb="27">
      <t>センタク</t>
    </rPh>
    <rPh sb="35" eb="37">
      <t>シュモク</t>
    </rPh>
    <rPh sb="38" eb="40">
      <t>ジドウ</t>
    </rPh>
    <rPh sb="41" eb="43">
      <t>ヒョウジ</t>
    </rPh>
    <phoneticPr fontId="3"/>
  </si>
  <si>
    <t>学校コード
（13桁）</t>
    <rPh sb="0" eb="2">
      <t>ガッコウ</t>
    </rPh>
    <rPh sb="9" eb="10">
      <t>ケタ</t>
    </rPh>
    <phoneticPr fontId="4"/>
  </si>
  <si>
    <t>連絡可能な曜日・時間帯</t>
    <phoneticPr fontId="3"/>
  </si>
  <si>
    <t>鑑賞予定クラス数</t>
    <rPh sb="0" eb="4">
      <t>カンショウヨテイ</t>
    </rPh>
    <rPh sb="7" eb="8">
      <t>スウ</t>
    </rPh>
    <phoneticPr fontId="3"/>
  </si>
  <si>
    <t>クラス</t>
    <phoneticPr fontId="4"/>
  </si>
  <si>
    <t>実施可能日</t>
    <rPh sb="0" eb="5">
      <t>ジッシカノウビ</t>
    </rPh>
    <phoneticPr fontId="25"/>
  </si>
  <si>
    <t>備考
（実施可能日における制限等）</t>
    <rPh sb="0" eb="2">
      <t>ビコウ</t>
    </rPh>
    <rPh sb="15" eb="16">
      <t>トウ</t>
    </rPh>
    <phoneticPr fontId="25"/>
  </si>
  <si>
    <t>実施校所在地</t>
    <rPh sb="0" eb="2">
      <t>ジッシ</t>
    </rPh>
    <rPh sb="2" eb="3">
      <t>コウ</t>
    </rPh>
    <rPh sb="3" eb="6">
      <t>ショザイチ</t>
    </rPh>
    <phoneticPr fontId="3"/>
  </si>
  <si>
    <t>E-MAIL</t>
    <phoneticPr fontId="3"/>
  </si>
  <si>
    <t>②</t>
    <phoneticPr fontId="3"/>
  </si>
  <si>
    <t>第１希望団体</t>
    <rPh sb="0" eb="1">
      <t>ダイ</t>
    </rPh>
    <rPh sb="2" eb="4">
      <t>キボウ</t>
    </rPh>
    <rPh sb="4" eb="6">
      <t>ダンタイ</t>
    </rPh>
    <phoneticPr fontId="2"/>
  </si>
  <si>
    <t>第２希望団体</t>
    <rPh sb="0" eb="1">
      <t>ダイ</t>
    </rPh>
    <rPh sb="2" eb="4">
      <t>キボウ</t>
    </rPh>
    <rPh sb="4" eb="6">
      <t>ダンタイ</t>
    </rPh>
    <phoneticPr fontId="2"/>
  </si>
  <si>
    <t>第３希望団体</t>
    <rPh sb="0" eb="1">
      <t>ダイ</t>
    </rPh>
    <rPh sb="2" eb="4">
      <t>キボウ</t>
    </rPh>
    <rPh sb="4" eb="6">
      <t>ダンタイ</t>
    </rPh>
    <phoneticPr fontId="2"/>
  </si>
  <si>
    <t>第１希望団体種目</t>
    <rPh sb="0" eb="1">
      <t>ダイ</t>
    </rPh>
    <rPh sb="2" eb="4">
      <t>キボウ</t>
    </rPh>
    <rPh sb="4" eb="6">
      <t>ダンタイ</t>
    </rPh>
    <rPh sb="6" eb="8">
      <t>シュモク</t>
    </rPh>
    <phoneticPr fontId="2"/>
  </si>
  <si>
    <t>第2希望団体種目</t>
    <rPh sb="0" eb="1">
      <t>ダイ</t>
    </rPh>
    <rPh sb="2" eb="4">
      <t>キボウ</t>
    </rPh>
    <rPh sb="4" eb="6">
      <t>ダンタイ</t>
    </rPh>
    <rPh sb="6" eb="8">
      <t>シュモク</t>
    </rPh>
    <phoneticPr fontId="2"/>
  </si>
  <si>
    <t>第3希望団体種目</t>
    <rPh sb="0" eb="1">
      <t>ダイ</t>
    </rPh>
    <rPh sb="2" eb="4">
      <t>キボウ</t>
    </rPh>
    <rPh sb="4" eb="6">
      <t>ダンタイ</t>
    </rPh>
    <rPh sb="6" eb="8">
      <t>シュモク</t>
    </rPh>
    <phoneticPr fontId="2"/>
  </si>
  <si>
    <t>担当者名
フリガナ</t>
    <phoneticPr fontId="25"/>
  </si>
  <si>
    <t>連絡可能な曜日・時間帯</t>
    <phoneticPr fontId="25"/>
  </si>
  <si>
    <t>鑑賞予定クラス数</t>
    <rPh sb="0" eb="4">
      <t>カンショウヨテイ</t>
    </rPh>
    <rPh sb="7" eb="8">
      <t>スウ</t>
    </rPh>
    <phoneticPr fontId="25"/>
  </si>
  <si>
    <t>暑さ・寒さ対策として
冷暖房器具、空調機などの設備有無</t>
    <phoneticPr fontId="25"/>
  </si>
  <si>
    <t>冷暖房器具がない場合の対応</t>
    <phoneticPr fontId="25"/>
  </si>
  <si>
    <t>６．実施可能日等の記入①</t>
    <rPh sb="4" eb="6">
      <t>カノウ</t>
    </rPh>
    <rPh sb="9" eb="11">
      <t>キニュウ</t>
    </rPh>
    <phoneticPr fontId="25"/>
  </si>
  <si>
    <t>スケジュールの確認有無</t>
    <rPh sb="7" eb="11">
      <t>カクニンウム</t>
    </rPh>
    <phoneticPr fontId="25"/>
  </si>
  <si>
    <t>市</t>
  </si>
  <si>
    <t>５．人数調整の可否について</t>
    <rPh sb="2" eb="6">
      <t>ニンズウチョウセイ</t>
    </rPh>
    <rPh sb="7" eb="9">
      <t>カヒ</t>
    </rPh>
    <phoneticPr fontId="4"/>
  </si>
  <si>
    <t>６．実施可能日等について</t>
    <rPh sb="2" eb="4">
      <t>ジッシ</t>
    </rPh>
    <rPh sb="4" eb="6">
      <t>カノウ</t>
    </rPh>
    <rPh sb="6" eb="7">
      <t>ビ</t>
    </rPh>
    <rPh sb="7" eb="8">
      <t>トウ</t>
    </rPh>
    <rPh sb="8" eb="9">
      <t>フトウ</t>
    </rPh>
    <phoneticPr fontId="4"/>
  </si>
  <si>
    <t>７．採否決定後の合同開催調整に関する希望について</t>
    <rPh sb="2" eb="4">
      <t>サイヒ</t>
    </rPh>
    <rPh sb="4" eb="6">
      <t>ケッテイ</t>
    </rPh>
    <rPh sb="6" eb="7">
      <t>ゴ</t>
    </rPh>
    <rPh sb="8" eb="10">
      <t>ゴウドウ</t>
    </rPh>
    <rPh sb="10" eb="12">
      <t>カイサイ</t>
    </rPh>
    <rPh sb="12" eb="14">
      <t>チョウセイ</t>
    </rPh>
    <rPh sb="15" eb="16">
      <t>カン</t>
    </rPh>
    <rPh sb="18" eb="20">
      <t>キボウ</t>
    </rPh>
    <phoneticPr fontId="3"/>
  </si>
  <si>
    <t>８．追加調整の希望について</t>
    <rPh sb="4" eb="6">
      <t>チョウセイ</t>
    </rPh>
    <phoneticPr fontId="3"/>
  </si>
  <si>
    <t>９．備考</t>
    <rPh sb="2" eb="4">
      <t>ビコウ</t>
    </rPh>
    <phoneticPr fontId="4"/>
  </si>
  <si>
    <t>２.応募校の情報</t>
    <rPh sb="2" eb="4">
      <t>オウボ</t>
    </rPh>
    <rPh sb="4" eb="5">
      <t>コウ</t>
    </rPh>
    <rPh sb="6" eb="8">
      <t>ジョウホウ</t>
    </rPh>
    <phoneticPr fontId="4"/>
  </si>
  <si>
    <t>４.合同開催参加校（応募校以外の参加校）</t>
    <rPh sb="2" eb="4">
      <t>ゴウドウ</t>
    </rPh>
    <rPh sb="4" eb="6">
      <t>カイサイ</t>
    </rPh>
    <rPh sb="6" eb="8">
      <t>サンカ</t>
    </rPh>
    <rPh sb="8" eb="9">
      <t>コウ</t>
    </rPh>
    <rPh sb="10" eb="12">
      <t>オウボ</t>
    </rPh>
    <rPh sb="12" eb="13">
      <t>コウ</t>
    </rPh>
    <rPh sb="13" eb="15">
      <t>イガイ</t>
    </rPh>
    <rPh sb="16" eb="18">
      <t>サンカ</t>
    </rPh>
    <rPh sb="18" eb="19">
      <t>コウ</t>
    </rPh>
    <phoneticPr fontId="4"/>
  </si>
  <si>
    <t>応募校と</t>
    <rPh sb="0" eb="2">
      <t>オウボ</t>
    </rPh>
    <rPh sb="2" eb="3">
      <t>コウ</t>
    </rPh>
    <phoneticPr fontId="3"/>
  </si>
  <si>
    <t>応募校</t>
    <rPh sb="0" eb="2">
      <t>オウボ</t>
    </rPh>
    <rPh sb="2" eb="3">
      <t>コウ</t>
    </rPh>
    <phoneticPr fontId="25"/>
  </si>
  <si>
    <t>人形劇</t>
    <rPh sb="0" eb="3">
      <t>ニンギョウゲキ</t>
    </rPh>
    <phoneticPr fontId="25"/>
  </si>
  <si>
    <t>人形浄瑠璃等</t>
    <rPh sb="5" eb="6">
      <t>トウ</t>
    </rPh>
    <phoneticPr fontId="25"/>
  </si>
  <si>
    <t>敬老の日</t>
    <phoneticPr fontId="25"/>
  </si>
  <si>
    <t>秋分の日</t>
    <phoneticPr fontId="25"/>
  </si>
  <si>
    <t>スポーツの日</t>
    <phoneticPr fontId="25"/>
  </si>
  <si>
    <t>勤労感謝の日</t>
    <rPh sb="0" eb="4">
      <t>キンロウカンシャ</t>
    </rPh>
    <rPh sb="5" eb="6">
      <t>ヒ</t>
    </rPh>
    <phoneticPr fontId="25"/>
  </si>
  <si>
    <t>成人の日</t>
    <phoneticPr fontId="25"/>
  </si>
  <si>
    <t>海の日</t>
    <phoneticPr fontId="25"/>
  </si>
  <si>
    <t>本公演参加希望
児童・生徒数</t>
    <rPh sb="0" eb="3">
      <t>ホンコウエン</t>
    </rPh>
    <rPh sb="5" eb="7">
      <t>キボウ</t>
    </rPh>
    <rPh sb="13" eb="14">
      <t>スウ</t>
    </rPh>
    <phoneticPr fontId="3"/>
  </si>
  <si>
    <t>児童・生徒以外</t>
    <rPh sb="0" eb="2">
      <t>ジドウ</t>
    </rPh>
    <rPh sb="3" eb="5">
      <t>セイト</t>
    </rPh>
    <rPh sb="5" eb="7">
      <t>イガイ</t>
    </rPh>
    <phoneticPr fontId="4"/>
  </si>
  <si>
    <t>過疎</t>
    <rPh sb="0" eb="2">
      <t>カソ</t>
    </rPh>
    <phoneticPr fontId="3"/>
  </si>
  <si>
    <t>半島</t>
    <rPh sb="0" eb="2">
      <t>ハントウ</t>
    </rPh>
    <phoneticPr fontId="3"/>
  </si>
  <si>
    <t>離島</t>
    <rPh sb="0" eb="2">
      <t>リトウ</t>
    </rPh>
    <phoneticPr fontId="3"/>
  </si>
  <si>
    <t>奄美</t>
    <rPh sb="0" eb="2">
      <t>アマミ</t>
    </rPh>
    <phoneticPr fontId="3"/>
  </si>
  <si>
    <t>小笠原</t>
    <rPh sb="0" eb="3">
      <t>オガサワラ</t>
    </rPh>
    <phoneticPr fontId="3"/>
  </si>
  <si>
    <t>　選考結果が不採択となった場合、合同開催校としての参加を希望するか御回答ください。</t>
    <rPh sb="1" eb="3">
      <t>センコウ</t>
    </rPh>
    <rPh sb="3" eb="5">
      <t>ケッカ</t>
    </rPh>
    <rPh sb="6" eb="7">
      <t>フ</t>
    </rPh>
    <rPh sb="7" eb="9">
      <t>サイタク</t>
    </rPh>
    <rPh sb="13" eb="15">
      <t>バアイ</t>
    </rPh>
    <rPh sb="16" eb="20">
      <t>ゴウドウカイサイ</t>
    </rPh>
    <rPh sb="20" eb="21">
      <t>コウ</t>
    </rPh>
    <rPh sb="25" eb="27">
      <t>サンカ</t>
    </rPh>
    <rPh sb="28" eb="30">
      <t>キボウ</t>
    </rPh>
    <rPh sb="34" eb="36">
      <t>カイトウ</t>
    </rPh>
    <phoneticPr fontId="3"/>
  </si>
  <si>
    <t>学校スケジュール調査票</t>
    <phoneticPr fontId="25"/>
  </si>
  <si>
    <t>　実施団体の調整をする際に、舞台設置に必要な面積との兼ね合いや安全面の観点により、希望する人数全員での鑑賞が難しいと判断される場合があります。この場合、鑑賞人数の調整について検討いただくことは可能でしょうか。</t>
    <rPh sb="6" eb="8">
      <t>チョウセイ</t>
    </rPh>
    <rPh sb="11" eb="12">
      <t>サイ</t>
    </rPh>
    <rPh sb="14" eb="18">
      <t>ブタイセッチ</t>
    </rPh>
    <rPh sb="19" eb="21">
      <t>ヒツヨウ</t>
    </rPh>
    <rPh sb="22" eb="24">
      <t>メンセキ</t>
    </rPh>
    <rPh sb="26" eb="27">
      <t>カ</t>
    </rPh>
    <rPh sb="28" eb="29">
      <t>ア</t>
    </rPh>
    <rPh sb="31" eb="34">
      <t>アンゼンメン</t>
    </rPh>
    <rPh sb="35" eb="37">
      <t>カンテン</t>
    </rPh>
    <rPh sb="41" eb="43">
      <t>キボウ</t>
    </rPh>
    <rPh sb="45" eb="47">
      <t>ニンズウ</t>
    </rPh>
    <rPh sb="47" eb="49">
      <t>ゼンイン</t>
    </rPh>
    <rPh sb="51" eb="53">
      <t>カンショウ</t>
    </rPh>
    <rPh sb="54" eb="55">
      <t>ムズカ</t>
    </rPh>
    <rPh sb="58" eb="60">
      <t>ハンダン</t>
    </rPh>
    <rPh sb="63" eb="65">
      <t>バアイ</t>
    </rPh>
    <rPh sb="73" eb="75">
      <t>バアイ</t>
    </rPh>
    <rPh sb="76" eb="80">
      <t>カンショウニンズウ</t>
    </rPh>
    <rPh sb="81" eb="83">
      <t>チョウセイ</t>
    </rPh>
    <rPh sb="87" eb="89">
      <t>ケントウ</t>
    </rPh>
    <rPh sb="96" eb="98">
      <t>カノウ</t>
    </rPh>
    <phoneticPr fontId="3"/>
  </si>
  <si>
    <t>　実施日程は、実施希望校全体の応募状況や実施団体の巡回効率等をふまえ、学校募集締め切り後に調整を行いますが、実施希望校が公演日を指定することはできません。　
【様式１-２】学校スケジュール調査票にて「実施可能日（○）」及び「備考（実施可能日における制限等」）を回答してください。</t>
    <phoneticPr fontId="3"/>
  </si>
  <si>
    <t xml:space="preserve">    ※事業専用ウェブサイト掲出の各団体の出演希望調書等における実施内容や条件等を必ずお読みいただいたうえで御選択ください。</t>
    <phoneticPr fontId="25"/>
  </si>
  <si>
    <t>A001</t>
  </si>
  <si>
    <t>音楽</t>
  </si>
  <si>
    <t>A002</t>
  </si>
  <si>
    <t>A003</t>
  </si>
  <si>
    <t>A004</t>
  </si>
  <si>
    <t>A005</t>
  </si>
  <si>
    <t>人形劇</t>
  </si>
  <si>
    <t>A006</t>
  </si>
  <si>
    <t>A007</t>
  </si>
  <si>
    <t>A008</t>
  </si>
  <si>
    <t>A009</t>
  </si>
  <si>
    <t>メディア芸術</t>
  </si>
  <si>
    <t>メディアアート等</t>
  </si>
  <si>
    <t>B011</t>
  </si>
  <si>
    <t>B012</t>
  </si>
  <si>
    <t>B013</t>
  </si>
  <si>
    <t>映像</t>
  </si>
  <si>
    <t>人形浄瑠璃等</t>
  </si>
  <si>
    <t>H101</t>
  </si>
  <si>
    <t>H102</t>
  </si>
  <si>
    <t>一般社団法人東京佼成ウインドオーケストラ</t>
  </si>
  <si>
    <t>東京佼成ウインドオーケストラ</t>
  </si>
  <si>
    <t>山形交響楽団</t>
  </si>
  <si>
    <t>一般社団法人劇団前進座</t>
  </si>
  <si>
    <t>公益財団法人現代人形劇センター</t>
  </si>
  <si>
    <t>デフ・パペットシアター・ひとみ</t>
  </si>
  <si>
    <t>有限会社オペラシアターこんにゃく座</t>
  </si>
  <si>
    <t>オペラシアターこんにゃく座</t>
  </si>
  <si>
    <t>一般財団法人谷桃子バレエ団</t>
  </si>
  <si>
    <t>谷桃子バレエ団</t>
  </si>
  <si>
    <t>一般社団法人長唄協会</t>
  </si>
  <si>
    <t>ワウ株式会社</t>
  </si>
  <si>
    <t>WOW</t>
  </si>
  <si>
    <t>公益財団法人東京交響楽団</t>
  </si>
  <si>
    <t>東京交響楽団</t>
  </si>
  <si>
    <t>東京フィルハーモニー交響楽団</t>
  </si>
  <si>
    <t>有限会社　劇団あとむ</t>
  </si>
  <si>
    <t>公益財団法人江戸糸あやつり人形結城座</t>
  </si>
  <si>
    <t>有限会社総合劇集団俳優館</t>
  </si>
  <si>
    <t>総合劇集団俳優館</t>
  </si>
  <si>
    <t>一般財団法人牧阿佐美バレヱ団</t>
  </si>
  <si>
    <t>有限会社マジェスティック</t>
  </si>
  <si>
    <t>一般社団法人 京都能楽囃子方同明会</t>
  </si>
  <si>
    <t>一般社団法人　三宅狂言会</t>
  </si>
  <si>
    <t>新国立劇場合唱団</t>
  </si>
  <si>
    <t>一般社団法人東京シティ・フィルハーモニック管弦楽団</t>
  </si>
  <si>
    <t>新日本フィルハーモニー交響楽団</t>
  </si>
  <si>
    <t>仙台フィルハーモニー管弦楽団</t>
  </si>
  <si>
    <t>一般社団法人劇団野ばら</t>
  </si>
  <si>
    <t>株式会社劇団芸優座</t>
  </si>
  <si>
    <t>劇団芸優座</t>
  </si>
  <si>
    <t>新潮劇院</t>
  </si>
  <si>
    <t>株式会社デラシネラ</t>
  </si>
  <si>
    <t>一般社団法人エーシーオー沖縄</t>
  </si>
  <si>
    <t>公益財団法人井上バレエ団</t>
  </si>
  <si>
    <t>特定非営利活動法人国際文化交流促進協会カルティベイト</t>
  </si>
  <si>
    <t>公益財団法人大槻能楽堂</t>
  </si>
  <si>
    <t>公益社団法人観世九皐会</t>
  </si>
  <si>
    <t>株式会社アート・メディア・オフィス</t>
  </si>
  <si>
    <t>邦楽グループ「玉手箱」</t>
  </si>
  <si>
    <t>公益財団法人富士山静岡交響楽団</t>
  </si>
  <si>
    <t>名古屋フィルハーモニー交響楽団</t>
  </si>
  <si>
    <t>株式会社劇団民藝</t>
  </si>
  <si>
    <t>劇団たんぽぽ</t>
  </si>
  <si>
    <t>有限会社ひとみ座</t>
  </si>
  <si>
    <t>人形劇団ひとみ座</t>
  </si>
  <si>
    <t>株式会社人形劇団むすび座</t>
  </si>
  <si>
    <t>人形劇団むすび座</t>
  </si>
  <si>
    <t>株式会社ヒューマンデザイン</t>
  </si>
  <si>
    <t>音楽座ミュージカル</t>
  </si>
  <si>
    <t>一般社団法人　貞松・浜田バレエ団</t>
  </si>
  <si>
    <t>公益社団法人　銕仙会</t>
  </si>
  <si>
    <t>一般社団法人こども映画教室</t>
  </si>
  <si>
    <t>こども映画教室</t>
  </si>
  <si>
    <t>公益社団法人大阪市音楽団</t>
  </si>
  <si>
    <t>Osaka Shion Wind Orchestra</t>
  </si>
  <si>
    <t>公益社団法人大阪フィルハーモニー協会</t>
  </si>
  <si>
    <t>大阪フィルハーモニー交響楽団</t>
  </si>
  <si>
    <t>びわ湖ホール声楽アンサンブル</t>
  </si>
  <si>
    <t>企業組合　劇団仲間</t>
  </si>
  <si>
    <t>有限会社ショーマンシップ</t>
  </si>
  <si>
    <t>劇団ショーマンシップ</t>
  </si>
  <si>
    <t>一般社団法人法村友井バレエ団</t>
  </si>
  <si>
    <t>法村友井バレエ団</t>
  </si>
  <si>
    <t>公益社団法人 宝生会</t>
  </si>
  <si>
    <t>一般社団法人瓦照苑</t>
  </si>
  <si>
    <t>一般社団法人一糸座</t>
  </si>
  <si>
    <t>糸あやつり人形一糸座</t>
  </si>
  <si>
    <t>一般社団法人　義太夫協会</t>
  </si>
  <si>
    <t>沖縄伝統組踊「子の会」</t>
  </si>
  <si>
    <t>公益社団法人関西二期会</t>
  </si>
  <si>
    <t>関西フィルハーモニー管弦楽団</t>
  </si>
  <si>
    <t>公益社団法人セントラル愛知交響楽団</t>
  </si>
  <si>
    <t>一般社団法人ジャパン・シンフォニック・ウインズ</t>
  </si>
  <si>
    <t>シエナ・ウインド・オーケストラ</t>
  </si>
  <si>
    <t>特定非営利活動法人　関西芸術振興会・関西歌劇団</t>
  </si>
  <si>
    <t>有限会社若駒</t>
  </si>
  <si>
    <t>民族芸能アンサンブル若駒</t>
  </si>
  <si>
    <t>劇団風の子中部</t>
  </si>
  <si>
    <t>劇団東京芸術座</t>
  </si>
  <si>
    <t>劇団　うりんこ</t>
  </si>
  <si>
    <t>一般社団法人太鼓と芝居のたまっ子座</t>
  </si>
  <si>
    <t>太鼓と芝居のたまっ子座</t>
  </si>
  <si>
    <t>有限会社人形劇団クラルテ</t>
  </si>
  <si>
    <t>人形劇団クラルテ</t>
  </si>
  <si>
    <t>株式会社B.シャンブルウエスト</t>
  </si>
  <si>
    <t>バレエシャンブルウエスト</t>
  </si>
  <si>
    <t>一般社団法人喜多流職分会</t>
  </si>
  <si>
    <t>一般財団法人能楽堂嘉祥閣</t>
  </si>
  <si>
    <t>株式会社うずのくに南あわじ</t>
  </si>
  <si>
    <t>淡路人形座</t>
  </si>
  <si>
    <t>有限会社　貞水企画室</t>
  </si>
  <si>
    <t>Ensemble Levent</t>
  </si>
  <si>
    <t>札幌交響楽団</t>
  </si>
  <si>
    <t>公益財団法人日本センチュリー交響楽団</t>
  </si>
  <si>
    <t>日本センチュリー交響楽団</t>
  </si>
  <si>
    <t>公益財団法人日本オペラ振興会</t>
  </si>
  <si>
    <t>藤原歌劇団</t>
  </si>
  <si>
    <t>ラストラーダカンパニー有限会社</t>
  </si>
  <si>
    <t>ラストラーダカンパニー</t>
  </si>
  <si>
    <t>株式会社劇団俳小</t>
  </si>
  <si>
    <t>劇団俳小</t>
  </si>
  <si>
    <t>株式会社オールスタッフ</t>
  </si>
  <si>
    <t>ミュージカルカンパニー イッツフォーリーズ</t>
  </si>
  <si>
    <t>有限会社小林バレエ事務所</t>
  </si>
  <si>
    <t>小林紀子バレエ・シアター</t>
  </si>
  <si>
    <t>株式会社東京コンサーツ</t>
  </si>
  <si>
    <t>一般社団法人伶楽舎</t>
  </si>
  <si>
    <t>公益財団法人東京二期会</t>
  </si>
  <si>
    <t>公益財団法人神奈川フィルハーモニー管弦楽団</t>
  </si>
  <si>
    <t>神奈川フィルハーモニー管弦楽団</t>
  </si>
  <si>
    <t>大阪交響楽団</t>
  </si>
  <si>
    <t>一般社団法人日本教育演劇道場</t>
  </si>
  <si>
    <t>劇団らくりん座</t>
  </si>
  <si>
    <t>東京演劇アンサンブル</t>
  </si>
  <si>
    <t>有限会社劇団ドリームカンパニー</t>
  </si>
  <si>
    <t>公益財団法人スターダンサーズ・バレエ団</t>
  </si>
  <si>
    <t>スターダンサーズ・バレエ団</t>
  </si>
  <si>
    <t>公益財団法人梅若会</t>
  </si>
  <si>
    <t>社会福祉法人トット基金</t>
  </si>
  <si>
    <t>日本ろう者劇団</t>
  </si>
  <si>
    <t>公益社団法人日本舞踊協会</t>
  </si>
  <si>
    <t>公益社団法人広島交響楽協会</t>
  </si>
  <si>
    <t>広島交響楽団</t>
  </si>
  <si>
    <t>有限会社劇団銅鑼</t>
  </si>
  <si>
    <t>かわせみ座</t>
  </si>
  <si>
    <t>公益財団法人東京シティ・バレエ団</t>
  </si>
  <si>
    <t>東京シティ・バレエ団</t>
  </si>
  <si>
    <t>ナチュラルダンステアトル</t>
  </si>
  <si>
    <t>株式会社万作の会</t>
  </si>
  <si>
    <t>万作の会</t>
  </si>
  <si>
    <t>一般社団法人金剛会</t>
  </si>
  <si>
    <t>一般財団法人合唱音楽振興会</t>
  </si>
  <si>
    <t>東京混声合唱団</t>
  </si>
  <si>
    <t>公益財団法人九州交響楽団</t>
  </si>
  <si>
    <t>特定非営利活動法人ミラマーレ・オペラ</t>
  </si>
  <si>
    <t>ミラマーレ・オペラ</t>
  </si>
  <si>
    <t>企業組合劇団風の子九州</t>
  </si>
  <si>
    <t>劇団風の子九州</t>
  </si>
  <si>
    <t>有限会社劇団プーク</t>
  </si>
  <si>
    <t>人形劇団プーク</t>
  </si>
  <si>
    <t>津軽三味線　あべや</t>
  </si>
  <si>
    <t>一般社団法人日本テレマン協会</t>
  </si>
  <si>
    <t>テレマン室内オーケストラ</t>
  </si>
  <si>
    <t>公益社団法人　日本奇術協会</t>
  </si>
  <si>
    <t>株式会社演劇集団円</t>
  </si>
  <si>
    <t>演劇集団円</t>
  </si>
  <si>
    <t>茂山千五郎家</t>
  </si>
  <si>
    <t>ザ・カレッジ・オペラハウス管弦楽団</t>
  </si>
  <si>
    <t>株式会社OSK日本歌劇団</t>
  </si>
  <si>
    <t>合同会社　絶対的</t>
  </si>
  <si>
    <t>平家語り研究会</t>
  </si>
  <si>
    <t>沖芸大琉球芸能専攻OB会</t>
  </si>
  <si>
    <t>「笑てっ亭」上方落語と英語落語</t>
  </si>
  <si>
    <t>一般社団法人ブリッツフィルハーモニックウインズ</t>
  </si>
  <si>
    <t>ブリッツフィルハーモニックウインズ</t>
  </si>
  <si>
    <t>堺シティオペラ 一般社団法人</t>
  </si>
  <si>
    <t>有限会社劇団風の子</t>
  </si>
  <si>
    <t>劇団風の子</t>
  </si>
  <si>
    <t>長崎OMURA室内合奏団</t>
  </si>
  <si>
    <t>東北芸術工科大学　屋代研究室</t>
  </si>
  <si>
    <t>公益財団法人 画像情報教育振興協会</t>
  </si>
  <si>
    <t>J</t>
    <phoneticPr fontId="13"/>
  </si>
  <si>
    <t>H</t>
    <phoneticPr fontId="13"/>
  </si>
  <si>
    <t>G</t>
    <phoneticPr fontId="13"/>
  </si>
  <si>
    <t>F</t>
    <phoneticPr fontId="13"/>
  </si>
  <si>
    <t>E</t>
    <phoneticPr fontId="13"/>
  </si>
  <si>
    <t>D</t>
    <phoneticPr fontId="13"/>
  </si>
  <si>
    <t>C</t>
    <phoneticPr fontId="13"/>
  </si>
  <si>
    <t>都道府県</t>
    <rPh sb="0" eb="4">
      <t>トドウフケン</t>
    </rPh>
    <phoneticPr fontId="3"/>
  </si>
  <si>
    <t>A</t>
    <phoneticPr fontId="3"/>
  </si>
  <si>
    <t>B</t>
    <phoneticPr fontId="3"/>
  </si>
  <si>
    <t>C</t>
    <phoneticPr fontId="3"/>
  </si>
  <si>
    <t>児童劇</t>
    <phoneticPr fontId="3"/>
  </si>
  <si>
    <t>D</t>
    <phoneticPr fontId="3"/>
  </si>
  <si>
    <t>演劇</t>
    <rPh sb="0" eb="2">
      <t>エンゲキ</t>
    </rPh>
    <phoneticPr fontId="3"/>
  </si>
  <si>
    <t>E</t>
    <phoneticPr fontId="3"/>
  </si>
  <si>
    <t>F</t>
    <phoneticPr fontId="3"/>
  </si>
  <si>
    <t>バレエ</t>
    <phoneticPr fontId="3"/>
  </si>
  <si>
    <t>G</t>
    <phoneticPr fontId="3"/>
  </si>
  <si>
    <t>現代舞踊</t>
    <phoneticPr fontId="3"/>
  </si>
  <si>
    <t>H</t>
    <phoneticPr fontId="3"/>
  </si>
  <si>
    <t>歌舞伎・能楽</t>
    <rPh sb="0" eb="3">
      <t>カブキ</t>
    </rPh>
    <rPh sb="4" eb="6">
      <t>ノウガク</t>
    </rPh>
    <phoneticPr fontId="3"/>
  </si>
  <si>
    <t>I</t>
    <phoneticPr fontId="3"/>
  </si>
  <si>
    <t>人形浄瑠璃</t>
    <phoneticPr fontId="3"/>
  </si>
  <si>
    <t>J</t>
    <phoneticPr fontId="3"/>
  </si>
  <si>
    <t>邦楽</t>
    <rPh sb="0" eb="2">
      <t>ホウガク</t>
    </rPh>
    <phoneticPr fontId="3"/>
  </si>
  <si>
    <t>邦舞</t>
    <rPh sb="0" eb="2">
      <t>ホウブ</t>
    </rPh>
    <phoneticPr fontId="3"/>
  </si>
  <si>
    <t>演芸</t>
    <rPh sb="0" eb="2">
      <t>エンゲイ</t>
    </rPh>
    <phoneticPr fontId="3"/>
  </si>
  <si>
    <t>茨城県</t>
    <rPh sb="0" eb="3">
      <t>イバラギケン</t>
    </rPh>
    <phoneticPr fontId="3"/>
  </si>
  <si>
    <t>映像</t>
    <phoneticPr fontId="3"/>
  </si>
  <si>
    <t>メディアアート等</t>
    <phoneticPr fontId="3"/>
  </si>
  <si>
    <t>過疎</t>
    <rPh sb="0" eb="2">
      <t>カソ</t>
    </rPh>
    <phoneticPr fontId="25"/>
  </si>
  <si>
    <t>半島</t>
    <rPh sb="0" eb="2">
      <t>ハントウ</t>
    </rPh>
    <phoneticPr fontId="25"/>
  </si>
  <si>
    <t>離島</t>
    <rPh sb="0" eb="2">
      <t>リトウ</t>
    </rPh>
    <phoneticPr fontId="25"/>
  </si>
  <si>
    <t>奄美</t>
    <rPh sb="0" eb="2">
      <t>アマミ</t>
    </rPh>
    <phoneticPr fontId="25"/>
  </si>
  <si>
    <t>小笠原</t>
    <rPh sb="0" eb="3">
      <t>オガサワラ</t>
    </rPh>
    <phoneticPr fontId="25"/>
  </si>
  <si>
    <t>令和８年度 舞台芸術等総合支援事業（学校巡回公演）</t>
    <rPh sb="0" eb="2">
      <t>レイワ</t>
    </rPh>
    <rPh sb="3" eb="5">
      <t>ネンド</t>
    </rPh>
    <rPh sb="6" eb="17">
      <t>ブタイゲイジュツトウソウゴウシエンジギョウ</t>
    </rPh>
    <rPh sb="18" eb="24">
      <t>ガッコウジュンカイコウエン</t>
    </rPh>
    <phoneticPr fontId="4"/>
  </si>
  <si>
    <t>実施校所在地の地域状況</t>
    <rPh sb="0" eb="6">
      <t>ジッシコウショザイチ</t>
    </rPh>
    <rPh sb="7" eb="11">
      <t>チイキジョウキョウ</t>
    </rPh>
    <phoneticPr fontId="25"/>
  </si>
  <si>
    <t>令和８年度 舞台芸術等総合支援事業（学校巡回公演）</t>
    <rPh sb="0" eb="2">
      <t>レイワ</t>
    </rPh>
    <rPh sb="3" eb="5">
      <t>ネンド</t>
    </rPh>
    <rPh sb="6" eb="8">
      <t>ブタイ</t>
    </rPh>
    <rPh sb="8" eb="10">
      <t>ゲイジュツ</t>
    </rPh>
    <rPh sb="10" eb="11">
      <t>トウ</t>
    </rPh>
    <rPh sb="11" eb="13">
      <t>ソウゴウ</t>
    </rPh>
    <rPh sb="13" eb="15">
      <t>シエン</t>
    </rPh>
    <rPh sb="15" eb="17">
      <t>ジギョウ</t>
    </rPh>
    <rPh sb="18" eb="20">
      <t>ガッコウ</t>
    </rPh>
    <rPh sb="20" eb="22">
      <t>ジュンカイ</t>
    </rPh>
    <rPh sb="22" eb="24">
      <t>コウエン</t>
    </rPh>
    <phoneticPr fontId="4"/>
  </si>
  <si>
    <t>国民の祝日</t>
    <rPh sb="0" eb="2">
      <t>コクミン</t>
    </rPh>
    <rPh sb="3" eb="5">
      <t>シュクジツ</t>
    </rPh>
    <phoneticPr fontId="25"/>
  </si>
  <si>
    <t>実施可能時期</t>
    <rPh sb="0" eb="6">
      <t>ジッシカノウジキ</t>
    </rPh>
    <phoneticPr fontId="3"/>
  </si>
  <si>
    <t>本公演・メインプログラム
鑑賞人数上限（目安）</t>
    <rPh sb="0" eb="3">
      <t>ホンコウエン</t>
    </rPh>
    <rPh sb="13" eb="15">
      <t>カンショウ</t>
    </rPh>
    <rPh sb="15" eb="17">
      <t>ニンズウ</t>
    </rPh>
    <rPh sb="17" eb="19">
      <t>ジョウゲン</t>
    </rPh>
    <rPh sb="20" eb="22">
      <t>メヤス</t>
    </rPh>
    <phoneticPr fontId="3"/>
  </si>
  <si>
    <t>〒</t>
    <phoneticPr fontId="25"/>
  </si>
  <si>
    <t>合同開催の有無</t>
    <rPh sb="0" eb="4">
      <t>ゴウドウカイサイ</t>
    </rPh>
    <rPh sb="5" eb="7">
      <t>ウム</t>
    </rPh>
    <phoneticPr fontId="25"/>
  </si>
  <si>
    <t>※白色は入力箇所</t>
    <rPh sb="1" eb="3">
      <t>ハクショク</t>
    </rPh>
    <rPh sb="4" eb="6">
      <t>ニュウリョク</t>
    </rPh>
    <rPh sb="6" eb="8">
      <t>カショ</t>
    </rPh>
    <phoneticPr fontId="3"/>
  </si>
  <si>
    <t>※白色セルは入力したら「グレー」になります。</t>
    <rPh sb="1" eb="2">
      <t>シロ</t>
    </rPh>
    <rPh sb="2" eb="3">
      <t>イロ</t>
    </rPh>
    <rPh sb="6" eb="8">
      <t>ニュウリョク</t>
    </rPh>
    <phoneticPr fontId="3"/>
  </si>
  <si>
    <r>
      <t>①「</t>
    </r>
    <r>
      <rPr>
        <b/>
        <sz val="14"/>
        <rFont val="ＭＳ Ｐゴシック"/>
        <family val="3"/>
        <charset val="128"/>
      </rPr>
      <t>応募校の体育館</t>
    </r>
    <r>
      <rPr>
        <sz val="14"/>
        <rFont val="ＭＳ Ｐゴシック"/>
        <family val="3"/>
        <charset val="128"/>
      </rPr>
      <t>」で実施する場合は、体育館図面の提出状況を教えてください。</t>
    </r>
    <rPh sb="2" eb="4">
      <t>オウボ</t>
    </rPh>
    <rPh sb="4" eb="5">
      <t>コウ</t>
    </rPh>
    <rPh sb="6" eb="9">
      <t>タイイクカン</t>
    </rPh>
    <rPh sb="11" eb="13">
      <t>ジッシ</t>
    </rPh>
    <rPh sb="15" eb="17">
      <t>バアイ</t>
    </rPh>
    <rPh sb="19" eb="24">
      <t>タイイクカンズメン</t>
    </rPh>
    <rPh sb="25" eb="27">
      <t>テイシュツ</t>
    </rPh>
    <rPh sb="27" eb="29">
      <t>ジョウキョウ</t>
    </rPh>
    <rPh sb="30" eb="31">
      <t>オシ</t>
    </rPh>
    <phoneticPr fontId="4"/>
  </si>
  <si>
    <r>
      <t>②「</t>
    </r>
    <r>
      <rPr>
        <b/>
        <sz val="14"/>
        <rFont val="ＭＳ Ｐゴシック"/>
        <family val="3"/>
        <charset val="128"/>
      </rPr>
      <t>応募校の体育館以外</t>
    </r>
    <r>
      <rPr>
        <sz val="14"/>
        <color theme="1"/>
        <rFont val="ＭＳ Ｐゴシック"/>
        <family val="3"/>
        <charset val="128"/>
      </rPr>
      <t>」で実施する場合は、会場名及び会場の所在地を記入してください。</t>
    </r>
    <rPh sb="2" eb="4">
      <t>オウボ</t>
    </rPh>
    <rPh sb="4" eb="5">
      <t>コウ</t>
    </rPh>
    <rPh sb="6" eb="9">
      <t>タイイクカン</t>
    </rPh>
    <rPh sb="9" eb="11">
      <t>イガイ</t>
    </rPh>
    <rPh sb="13" eb="15">
      <t>ジッシ</t>
    </rPh>
    <rPh sb="17" eb="19">
      <t>バアイ</t>
    </rPh>
    <rPh sb="21" eb="23">
      <t>カイジョウ</t>
    </rPh>
    <rPh sb="23" eb="24">
      <t>メイ</t>
    </rPh>
    <rPh sb="24" eb="25">
      <t>オヨ</t>
    </rPh>
    <rPh sb="26" eb="28">
      <t>カイジョウ</t>
    </rPh>
    <rPh sb="29" eb="32">
      <t>ショザイチ</t>
    </rPh>
    <rPh sb="33" eb="35">
      <t>キニュウ</t>
    </rPh>
    <phoneticPr fontId="4"/>
  </si>
  <si>
    <t>会場の設置階</t>
    <rPh sb="0" eb="2">
      <t>カイジョウ</t>
    </rPh>
    <rPh sb="3" eb="5">
      <t>セッチ</t>
    </rPh>
    <rPh sb="5" eb="6">
      <t>カイ</t>
    </rPh>
    <phoneticPr fontId="3"/>
  </si>
  <si>
    <t>ステージの大きさ</t>
    <phoneticPr fontId="3"/>
  </si>
  <si>
    <t>m</t>
    <phoneticPr fontId="3"/>
  </si>
  <si>
    <t>×</t>
    <phoneticPr fontId="3"/>
  </si>
  <si>
    <t>ｍ</t>
    <phoneticPr fontId="3"/>
  </si>
  <si>
    <t>緞　　　帳</t>
    <phoneticPr fontId="3"/>
  </si>
  <si>
    <t>ステージを除く床の大きさ</t>
    <rPh sb="5" eb="6">
      <t>ノゾ</t>
    </rPh>
    <rPh sb="7" eb="8">
      <t>ユカ</t>
    </rPh>
    <rPh sb="9" eb="10">
      <t>オオ</t>
    </rPh>
    <phoneticPr fontId="3"/>
  </si>
  <si>
    <t>ステージから天井までの高さ</t>
    <rPh sb="6" eb="8">
      <t>テンジョウ</t>
    </rPh>
    <rPh sb="11" eb="12">
      <t>タカ</t>
    </rPh>
    <phoneticPr fontId="3"/>
  </si>
  <si>
    <t>主幹電源引込容量</t>
    <rPh sb="0" eb="2">
      <t>シュカン</t>
    </rPh>
    <phoneticPr fontId="3"/>
  </si>
  <si>
    <t>Ａ</t>
    <phoneticPr fontId="3"/>
  </si>
  <si>
    <t>暗　　　幕</t>
    <phoneticPr fontId="3"/>
  </si>
  <si>
    <t>搬入間口</t>
    <rPh sb="0" eb="2">
      <t>ハンニュウ</t>
    </rPh>
    <rPh sb="2" eb="4">
      <t>マグチ</t>
    </rPh>
    <phoneticPr fontId="3"/>
  </si>
  <si>
    <t>その他、道路状況に関する特記事項</t>
  </si>
  <si>
    <t>完全遮光</t>
    <rPh sb="0" eb="2">
      <t>カンゼン</t>
    </rPh>
    <rPh sb="2" eb="4">
      <t>シャコウ</t>
    </rPh>
    <phoneticPr fontId="3"/>
  </si>
  <si>
    <t>会場へのトラックの横付け</t>
    <rPh sb="0" eb="2">
      <t>カイジョウ</t>
    </rPh>
    <rPh sb="9" eb="11">
      <t>ヨコヅ</t>
    </rPh>
    <phoneticPr fontId="3"/>
  </si>
  <si>
    <t>会場内ピアノ設置状況</t>
    <rPh sb="0" eb="2">
      <t>かいじょう</t>
    </rPh>
    <rPh sb="2" eb="3">
      <t>ない</t>
    </rPh>
    <rPh sb="6" eb="8">
      <t>せっち</t>
    </rPh>
    <rPh sb="8" eb="10">
      <t>じょうきょう</t>
    </rPh>
    <phoneticPr fontId="3" type="Hiragana" alignment="distributed"/>
  </si>
  <si>
    <t>横づけ不可の場合、搬入距離</t>
    <rPh sb="0" eb="1">
      <t>ヨコ</t>
    </rPh>
    <rPh sb="3" eb="5">
      <t>フカ</t>
    </rPh>
    <rPh sb="6" eb="8">
      <t>バアイ</t>
    </rPh>
    <rPh sb="9" eb="11">
      <t>ハンニュウ</t>
    </rPh>
    <rPh sb="11" eb="13">
      <t>キョリ</t>
    </rPh>
    <phoneticPr fontId="3"/>
  </si>
  <si>
    <t>会場内ピアノ設置位置</t>
    <rPh sb="0" eb="2">
      <t>かいじょう</t>
    </rPh>
    <rPh sb="2" eb="3">
      <t>ない</t>
    </rPh>
    <rPh sb="6" eb="8">
      <t>せっち</t>
    </rPh>
    <rPh sb="8" eb="10">
      <t>いち</t>
    </rPh>
    <phoneticPr fontId="3" type="Hiragana" alignment="distributed"/>
  </si>
  <si>
    <t>学校周辺の道路状況</t>
    <rPh sb="0" eb="2">
      <t>ガッコウ</t>
    </rPh>
    <rPh sb="2" eb="4">
      <t>シュウヘン</t>
    </rPh>
    <rPh sb="5" eb="7">
      <t>ドウロ</t>
    </rPh>
    <rPh sb="7" eb="9">
      <t>ジョウキョウ</t>
    </rPh>
    <phoneticPr fontId="3"/>
  </si>
  <si>
    <t>暑さ・寒さ対策として
冷暖房器具、空調機などの設備有無</t>
    <rPh sb="0" eb="1">
      <t>あつ</t>
    </rPh>
    <rPh sb="3" eb="4">
      <t>さむ</t>
    </rPh>
    <rPh sb="5" eb="7">
      <t>たいさく</t>
    </rPh>
    <rPh sb="11" eb="14">
      <t>れいだんぼう</t>
    </rPh>
    <rPh sb="14" eb="16">
      <t>きぐ</t>
    </rPh>
    <rPh sb="17" eb="19">
      <t>くうちょう</t>
    </rPh>
    <rPh sb="19" eb="20">
      <t>き</t>
    </rPh>
    <rPh sb="23" eb="25">
      <t>せつび</t>
    </rPh>
    <rPh sb="25" eb="27">
      <t>うむ</t>
    </rPh>
    <phoneticPr fontId="3" type="Hiragana" alignment="distributed"/>
  </si>
  <si>
    <t>冷暖房器具がない場合の対応</t>
    <rPh sb="0" eb="5">
      <t>れいだんぼうきぐ</t>
    </rPh>
    <rPh sb="8" eb="10">
      <t>ばあい</t>
    </rPh>
    <rPh sb="11" eb="13">
      <t>たいおう</t>
    </rPh>
    <phoneticPr fontId="3" type="Hiragana" alignment="distributed"/>
  </si>
  <si>
    <t>③会場の詳細を御記載ください。　 ※実施決定の際に必要となりますので必ず全項目を記載してください。</t>
    <rPh sb="1" eb="3">
      <t>カイジョウ</t>
    </rPh>
    <rPh sb="4" eb="6">
      <t>ショウサイ</t>
    </rPh>
    <rPh sb="7" eb="8">
      <t>ゴ</t>
    </rPh>
    <rPh sb="18" eb="20">
      <t>ジッシ</t>
    </rPh>
    <phoneticPr fontId="3"/>
  </si>
  <si>
    <t>　令和８年度学校巡回公演の追加公演実施校を選考する場合は、実施校の追加募集を行わないことがあります。そのため、実施校として採択されなかった場合に、追加調整の候補校としてよいか御回答ください。</t>
    <rPh sb="6" eb="8">
      <t>ガッコウ</t>
    </rPh>
    <rPh sb="17" eb="19">
      <t>ジッシ</t>
    </rPh>
    <rPh sb="19" eb="20">
      <t>コウ</t>
    </rPh>
    <rPh sb="21" eb="23">
      <t>センコウ</t>
    </rPh>
    <rPh sb="25" eb="27">
      <t>バアイ</t>
    </rPh>
    <rPh sb="38" eb="39">
      <t>オコナ</t>
    </rPh>
    <rPh sb="75" eb="77">
      <t>チョウセイ</t>
    </rPh>
    <rPh sb="80" eb="81">
      <t>コウ</t>
    </rPh>
    <rPh sb="88" eb="90">
      <t>カイトウ</t>
    </rPh>
    <phoneticPr fontId="3"/>
  </si>
  <si>
    <t>（市区町村名）</t>
    <phoneticPr fontId="25"/>
  </si>
  <si>
    <t>合同開催の有無</t>
    <rPh sb="0" eb="4">
      <t>ゴウドウカイサイ</t>
    </rPh>
    <rPh sb="5" eb="7">
      <t>ウム</t>
    </rPh>
    <phoneticPr fontId="25"/>
  </si>
  <si>
    <t>実施可能日
5日以上選択</t>
    <rPh sb="0" eb="5">
      <t>ジッシカノウビ</t>
    </rPh>
    <rPh sb="7" eb="10">
      <t>ニチイジョウ</t>
    </rPh>
    <rPh sb="10" eb="12">
      <t>センタク</t>
    </rPh>
    <phoneticPr fontId="25"/>
  </si>
  <si>
    <t>本公演・メインプログラム鑑賞人数</t>
    <rPh sb="0" eb="3">
      <t>ホンコウエン</t>
    </rPh>
    <rPh sb="12" eb="16">
      <t>カンショウニンズウ</t>
    </rPh>
    <phoneticPr fontId="3"/>
  </si>
  <si>
    <t>第１希望団体ID</t>
    <rPh sb="0" eb="1">
      <t>ダイ</t>
    </rPh>
    <rPh sb="2" eb="4">
      <t>キボウ</t>
    </rPh>
    <rPh sb="4" eb="6">
      <t>ダンタイ</t>
    </rPh>
    <phoneticPr fontId="2"/>
  </si>
  <si>
    <t>第２希望団体ID</t>
    <rPh sb="0" eb="1">
      <t>ダイ</t>
    </rPh>
    <rPh sb="2" eb="4">
      <t>キボウ</t>
    </rPh>
    <rPh sb="4" eb="6">
      <t>ダンタイ</t>
    </rPh>
    <phoneticPr fontId="2"/>
  </si>
  <si>
    <t>第３希望団体ID</t>
    <rPh sb="0" eb="1">
      <t>ダイ</t>
    </rPh>
    <rPh sb="2" eb="4">
      <t>キボウ</t>
    </rPh>
    <rPh sb="4" eb="6">
      <t>ダンタイ</t>
    </rPh>
    <phoneticPr fontId="2"/>
  </si>
  <si>
    <t>都道府県CD</t>
    <phoneticPr fontId="25"/>
  </si>
  <si>
    <t>（市区町村名）
※例　新宿区、横浜市、市川市、双葉郡双葉町</t>
    <rPh sb="1" eb="3">
      <t>シク</t>
    </rPh>
    <rPh sb="3" eb="5">
      <t>チョウソン</t>
    </rPh>
    <rPh sb="5" eb="6">
      <t>メイ</t>
    </rPh>
    <rPh sb="9" eb="10">
      <t>レイ</t>
    </rPh>
    <rPh sb="11" eb="14">
      <t>シンジュクク</t>
    </rPh>
    <rPh sb="15" eb="18">
      <t>ヨコハマシ</t>
    </rPh>
    <rPh sb="19" eb="22">
      <t>イチカワシ</t>
    </rPh>
    <rPh sb="23" eb="29">
      <t>フタバグンフタバチョウ</t>
    </rPh>
    <phoneticPr fontId="3"/>
  </si>
  <si>
    <t>ＴＥＬ（代表）</t>
    <rPh sb="4" eb="6">
      <t>ダイヒョウ</t>
    </rPh>
    <phoneticPr fontId="3"/>
  </si>
  <si>
    <t>ＴＥＬ（担当者）</t>
    <rPh sb="4" eb="7">
      <t>タントウシャ</t>
    </rPh>
    <phoneticPr fontId="3"/>
  </si>
  <si>
    <t>（市区町村名）
※例　新宿区、横浜市、市川市、双葉郡双葉町</t>
    <rPh sb="1" eb="3">
      <t>シク</t>
    </rPh>
    <rPh sb="3" eb="5">
      <t>チョウソン</t>
    </rPh>
    <rPh sb="5" eb="6">
      <t>メイ</t>
    </rPh>
    <phoneticPr fontId="3"/>
  </si>
  <si>
    <t>1．実施を希望する企画名（公演団体名）又は分野のいずれかを第1希望から第3希望までプルダウンにて選択し応募してください。</t>
    <rPh sb="2" eb="4">
      <t>ジッシ</t>
    </rPh>
    <rPh sb="5" eb="7">
      <t>キボウ</t>
    </rPh>
    <rPh sb="9" eb="11">
      <t>キカク</t>
    </rPh>
    <rPh sb="11" eb="12">
      <t>メイ</t>
    </rPh>
    <rPh sb="13" eb="15">
      <t>コウエン</t>
    </rPh>
    <rPh sb="15" eb="17">
      <t>ダンタイ</t>
    </rPh>
    <rPh sb="17" eb="18">
      <t>メイ</t>
    </rPh>
    <rPh sb="19" eb="20">
      <t>マタ</t>
    </rPh>
    <rPh sb="21" eb="23">
      <t>ブンヤ</t>
    </rPh>
    <rPh sb="29" eb="30">
      <t>ダイ</t>
    </rPh>
    <rPh sb="31" eb="33">
      <t>キボウ</t>
    </rPh>
    <rPh sb="35" eb="36">
      <t>ダイ</t>
    </rPh>
    <rPh sb="37" eb="39">
      <t>キボウ</t>
    </rPh>
    <rPh sb="48" eb="50">
      <t>センタク</t>
    </rPh>
    <rPh sb="51" eb="53">
      <t>オウボ</t>
    </rPh>
    <phoneticPr fontId="4"/>
  </si>
  <si>
    <t>本事業は、原則ワークショップと本公演それぞれ1回ずつの実施が必要となります（メディア芸術のみワークショップ2回の場合もあります）。
なお、各企画ごとに、実施時間・実施スケジュール・前日仕込みの有無等は異なりますので、当該内容の確認状況について、御回答ください。</t>
    <phoneticPr fontId="3"/>
  </si>
  <si>
    <t>※合同開催については参加校数の上限は特段ありませんが、様式上記入欄がございませんので、合同開催参加校数が５校以上の場合は、別紙等でお知らせください(その場合、「参加児童・生徒数」「参加校数」の合計漏れがないよう御留意ください)。ただし、児童・生徒の適切な参加・鑑賞環境の確保については、実施の時期も含め確実な準備をすることが必要となりますので十分御留意ください。
※合同開催の組み合わせにおいて、応募校を交代して複数件応募することは認められません。
※応募時に複数の応募校の合同開催校として応募することは認められません。ただし、採否通知後に複数の採択校の合同開催の参加校となることは、採否結果によらず認められます。</t>
    <phoneticPr fontId="3"/>
  </si>
  <si>
    <t>一般区分</t>
  </si>
  <si>
    <t>公益財団法人　札幌交響楽団</t>
  </si>
  <si>
    <t>50～300名</t>
  </si>
  <si>
    <t>6月,7月,9月,1月</t>
  </si>
  <si>
    <t>800名以内（※会場の大きさによる）</t>
  </si>
  <si>
    <t>6月,7月,8月,9月,10月,11月,12月,1月</t>
  </si>
  <si>
    <t>有限会社　劇団東京芸術座</t>
  </si>
  <si>
    <t>10～700名程度</t>
  </si>
  <si>
    <t>6月,11月,12月,1月</t>
  </si>
  <si>
    <t>有限会社　東京演劇アンサンブル</t>
  </si>
  <si>
    <t>500名</t>
  </si>
  <si>
    <t>6月,10月,11月,12月</t>
  </si>
  <si>
    <t>6月,7月,10月,11月,12月,1月</t>
  </si>
  <si>
    <t>300名</t>
  </si>
  <si>
    <t>6月,9月,10月,11月,12月,1月</t>
  </si>
  <si>
    <t>舞踊</t>
  </si>
  <si>
    <t>500名または体育館の収容人数に順じます</t>
  </si>
  <si>
    <t>6月,7月,9月,10月,11月,12月,1月</t>
  </si>
  <si>
    <t>伝統芸能</t>
  </si>
  <si>
    <t>体育館または会場の入場可能人数まで</t>
  </si>
  <si>
    <t>株式会社　三六屋</t>
  </si>
  <si>
    <t>K001</t>
  </si>
  <si>
    <t>学校法人 東北芸術工科大学</t>
  </si>
  <si>
    <t>-</t>
  </si>
  <si>
    <t>A101</t>
  </si>
  <si>
    <t>特別エリア区分</t>
  </si>
  <si>
    <t>300名程度（体育館の大きさにもよる）</t>
  </si>
  <si>
    <t>6月,7月,11月,12月,1月</t>
  </si>
  <si>
    <t>A102</t>
  </si>
  <si>
    <t>落語と講談</t>
  </si>
  <si>
    <t>制限無し</t>
  </si>
  <si>
    <t>-</t>
    <phoneticPr fontId="13"/>
  </si>
  <si>
    <t>B001</t>
  </si>
  <si>
    <t>公益財団法人 群馬交響楽団</t>
  </si>
  <si>
    <t>体育館の広さによって変動するが、
500名程度が上限</t>
  </si>
  <si>
    <t>9月,10月,11月</t>
  </si>
  <si>
    <t>B002</t>
  </si>
  <si>
    <t>公益社団法人　山形交響楽協会</t>
  </si>
  <si>
    <t>6月,10月,11月</t>
  </si>
  <si>
    <t>B003</t>
  </si>
  <si>
    <t>6月,7月</t>
  </si>
  <si>
    <t>B004</t>
  </si>
  <si>
    <t>50～1000名程度</t>
  </si>
  <si>
    <t>B005</t>
  </si>
  <si>
    <t>6月,7月,10月,11月,12月</t>
  </si>
  <si>
    <t>B006</t>
  </si>
  <si>
    <t>6月,1月</t>
  </si>
  <si>
    <t>B007</t>
  </si>
  <si>
    <t>350名</t>
  </si>
  <si>
    <t>6月,10月,11月,12月,1月</t>
  </si>
  <si>
    <t>B008</t>
  </si>
  <si>
    <t>9月,10月,11月,12月</t>
  </si>
  <si>
    <t>B009</t>
  </si>
  <si>
    <t>50〜500名程度（全校児童・生徒）</t>
  </si>
  <si>
    <t>B010</t>
  </si>
  <si>
    <t>約400名程度</t>
  </si>
  <si>
    <t>公益財団法人　鎌倉能舞台</t>
  </si>
  <si>
    <t>公益社団法人 落語芸術協会</t>
  </si>
  <si>
    <t>300名程度</t>
  </si>
  <si>
    <t>6月,7月,9月,10月,11月,12月</t>
  </si>
  <si>
    <t>K002</t>
  </si>
  <si>
    <t>6月,7月,8月,9月,10月,11月,12月</t>
  </si>
  <si>
    <t>B101</t>
  </si>
  <si>
    <t>ありのみ株式会社</t>
  </si>
  <si>
    <t>風の五重奏団となかまたち～風の合奏団</t>
  </si>
  <si>
    <t>B102</t>
  </si>
  <si>
    <t>株式会社北前船</t>
  </si>
  <si>
    <t>太鼓芸能集団 鼓童</t>
  </si>
  <si>
    <t>C001</t>
  </si>
  <si>
    <t>1〜500名程度まで</t>
  </si>
  <si>
    <t>C002</t>
  </si>
  <si>
    <t>体育館に収容可能な人数（600名程度）</t>
  </si>
  <si>
    <t>6月,9月,10月,11月</t>
  </si>
  <si>
    <t>C003</t>
  </si>
  <si>
    <t>公益財団法人　日本フィルハーモニー交響楽団</t>
  </si>
  <si>
    <t>500名程度（体育館の規模によって変動）</t>
  </si>
  <si>
    <t>9月,10月,12月</t>
  </si>
  <si>
    <t>C004</t>
  </si>
  <si>
    <t>鑑賞会場で無理なく鑑賞できる人数を想定</t>
  </si>
  <si>
    <t>C005</t>
  </si>
  <si>
    <t>〜665名程度</t>
  </si>
  <si>
    <t>C006</t>
  </si>
  <si>
    <t>450名</t>
  </si>
  <si>
    <t>8月,9月,11月,12月</t>
  </si>
  <si>
    <t>C007</t>
  </si>
  <si>
    <t>C008</t>
  </si>
  <si>
    <t>500名程度(全校生徒可)それ以上応相談</t>
  </si>
  <si>
    <t>C009</t>
  </si>
  <si>
    <t>500名程度まで</t>
  </si>
  <si>
    <t>6月,7月,9月,11月,12月,1月</t>
  </si>
  <si>
    <t>C010</t>
  </si>
  <si>
    <t>10月,11月</t>
  </si>
  <si>
    <t>C011</t>
  </si>
  <si>
    <t>11月,12月</t>
  </si>
  <si>
    <t>C012</t>
  </si>
  <si>
    <t>体育館で鑑賞できる人数なら何人でも可</t>
  </si>
  <si>
    <t>9月,10月,11月,12月,1月</t>
  </si>
  <si>
    <t>C013</t>
  </si>
  <si>
    <t xml:space="preserve">平富恵スペイン舞踊団					</t>
  </si>
  <si>
    <t>400名程度</t>
  </si>
  <si>
    <t>C014</t>
  </si>
  <si>
    <t>公益財団法人　梅若研能会</t>
  </si>
  <si>
    <t>C015</t>
  </si>
  <si>
    <t>株式会社　影向舎</t>
  </si>
  <si>
    <t>700名</t>
  </si>
  <si>
    <t>C016</t>
  </si>
  <si>
    <t>株式会社　伝統芸能オフィス</t>
  </si>
  <si>
    <t>C017</t>
  </si>
  <si>
    <t>一般社団法人漫才協会</t>
  </si>
  <si>
    <t>上限なし</t>
  </si>
  <si>
    <t>6月,7月,9月,10月,11月</t>
  </si>
  <si>
    <t>C101</t>
  </si>
  <si>
    <t>株式会社　うりんこ</t>
  </si>
  <si>
    <t>250名以下</t>
  </si>
  <si>
    <t>C102</t>
  </si>
  <si>
    <t>C103</t>
  </si>
  <si>
    <t>一般社団法人　長唄東音会</t>
  </si>
  <si>
    <t>C104</t>
  </si>
  <si>
    <t>有限会社　古典空間</t>
  </si>
  <si>
    <t>〜100名</t>
  </si>
  <si>
    <t>D001</t>
  </si>
  <si>
    <t>公益財団法人　新国立劇場運営財団</t>
  </si>
  <si>
    <t>10名～1,000名</t>
  </si>
  <si>
    <t>6月</t>
  </si>
  <si>
    <t>D002</t>
  </si>
  <si>
    <t>公益財団法人 新日本フィルハーモニー交響楽団</t>
  </si>
  <si>
    <t>250名</t>
  </si>
  <si>
    <t>6月,9月,10月,1月</t>
  </si>
  <si>
    <t>D003</t>
  </si>
  <si>
    <t>公益財団法人 仙台フィルハーモニー管弦楽団</t>
  </si>
  <si>
    <t>～700名程度</t>
  </si>
  <si>
    <t>D004</t>
  </si>
  <si>
    <t>公益財団法人　東京フィルハーモニー交響楽団</t>
  </si>
  <si>
    <t>～400名程度まで対応可能です。（全学年対応）</t>
  </si>
  <si>
    <t>9月,10月,11月,1月</t>
  </si>
  <si>
    <t>D005</t>
  </si>
  <si>
    <t>株式会社アフタークラウディカンパニー</t>
  </si>
  <si>
    <t>くるくるシルク</t>
  </si>
  <si>
    <t>D006</t>
  </si>
  <si>
    <t>公益社団法人　教育演劇研究協会</t>
  </si>
  <si>
    <t>～500名程度</t>
  </si>
  <si>
    <t>6月,7月,1月</t>
  </si>
  <si>
    <t>D007</t>
  </si>
  <si>
    <t>D008</t>
  </si>
  <si>
    <t>D009</t>
  </si>
  <si>
    <t>D010</t>
  </si>
  <si>
    <t>11月</t>
  </si>
  <si>
    <t>D011</t>
  </si>
  <si>
    <t>特に人数目安はありません</t>
  </si>
  <si>
    <t>D012</t>
  </si>
  <si>
    <t>9月,10月,1月</t>
  </si>
  <si>
    <t>D013</t>
  </si>
  <si>
    <t>全校生
※保護者・地域の方も参加可能</t>
  </si>
  <si>
    <t>D014</t>
  </si>
  <si>
    <t>株式会社BOX４６２８</t>
  </si>
  <si>
    <t>D101</t>
  </si>
  <si>
    <t>学校法人　大阪音楽大学</t>
  </si>
  <si>
    <t>～300名程度</t>
  </si>
  <si>
    <t>D102</t>
  </si>
  <si>
    <t>一般社団法人東京ユニバーサル・フィルハーモニー管弦楽団</t>
  </si>
  <si>
    <t>10〜300名（生徒数に応じます）</t>
  </si>
  <si>
    <t>D103</t>
  </si>
  <si>
    <t>一般財団法人　日本京劇振興協会</t>
  </si>
  <si>
    <t>最大　600名程度</t>
  </si>
  <si>
    <t>D104</t>
  </si>
  <si>
    <t>10月,11月,12月,1月</t>
  </si>
  <si>
    <t>E001</t>
  </si>
  <si>
    <t>E002</t>
  </si>
  <si>
    <t>E003</t>
  </si>
  <si>
    <t>E004</t>
  </si>
  <si>
    <t>株式会社クロワッサンサーカス</t>
  </si>
  <si>
    <t>E005</t>
  </si>
  <si>
    <t>9月,10月</t>
  </si>
  <si>
    <t>E006</t>
  </si>
  <si>
    <t>有限会社人形劇団京芸</t>
  </si>
  <si>
    <t>人形劇団京芸</t>
  </si>
  <si>
    <t>E007</t>
  </si>
  <si>
    <t>有限会社劇団トマト座</t>
  </si>
  <si>
    <t>劇団トマト座</t>
  </si>
  <si>
    <t>E008</t>
  </si>
  <si>
    <t>400名（体育館の広さによる）</t>
  </si>
  <si>
    <t>E009</t>
  </si>
  <si>
    <t>株式会社 ナチュラルダンステアトル</t>
  </si>
  <si>
    <t>E010</t>
  </si>
  <si>
    <t>皐風会</t>
  </si>
  <si>
    <t>E011</t>
  </si>
  <si>
    <t>会場の入場可能人数まで</t>
  </si>
  <si>
    <t>E012</t>
  </si>
  <si>
    <t>E013</t>
  </si>
  <si>
    <t>株式会社　プロシード・アーツ</t>
  </si>
  <si>
    <t>関西演芸協会</t>
  </si>
  <si>
    <t>50～500名</t>
  </si>
  <si>
    <t>E101</t>
  </si>
  <si>
    <t>E102</t>
  </si>
  <si>
    <t>E103</t>
  </si>
  <si>
    <t>北と南の民謡邦楽らいぶ</t>
  </si>
  <si>
    <t>K101</t>
  </si>
  <si>
    <t>F001</t>
  </si>
  <si>
    <t>全校児童・生徒対象</t>
  </si>
  <si>
    <t>F002</t>
  </si>
  <si>
    <t>2000名まで（校外施設等利用含む）</t>
  </si>
  <si>
    <t>F003</t>
  </si>
  <si>
    <t>全校児童・生徒</t>
  </si>
  <si>
    <t>F004</t>
  </si>
  <si>
    <t>公益財団法人 名古屋フィルハーモニー交響楽団</t>
  </si>
  <si>
    <t>会場収容人数内であれば制限なし</t>
  </si>
  <si>
    <t>6月,9月,10月</t>
  </si>
  <si>
    <t>F005</t>
  </si>
  <si>
    <t>100名～200名</t>
  </si>
  <si>
    <t>6月,9月,11月,12月,1月</t>
  </si>
  <si>
    <t>F006</t>
  </si>
  <si>
    <t>株式会社劇団風の子中部</t>
  </si>
  <si>
    <t>6月,9月,10月,11月,12月</t>
  </si>
  <si>
    <t>F007</t>
  </si>
  <si>
    <t>一般社団法人劇団コーロ</t>
  </si>
  <si>
    <t>F008</t>
  </si>
  <si>
    <t>F009</t>
  </si>
  <si>
    <t>株式会社　劇団ポプラ</t>
  </si>
  <si>
    <t>劇団ポプラ</t>
  </si>
  <si>
    <t>F010</t>
  </si>
  <si>
    <t>F011</t>
  </si>
  <si>
    <t>10～800名程</t>
  </si>
  <si>
    <t>F012</t>
  </si>
  <si>
    <t>～700名</t>
  </si>
  <si>
    <t>F013</t>
  </si>
  <si>
    <t>～500名</t>
  </si>
  <si>
    <t>F014</t>
  </si>
  <si>
    <t>F015</t>
  </si>
  <si>
    <t>10〜500名</t>
  </si>
  <si>
    <t>F016</t>
  </si>
  <si>
    <t>制限はありません</t>
  </si>
  <si>
    <t>F101</t>
  </si>
  <si>
    <t>1～500名程度</t>
  </si>
  <si>
    <t>F102</t>
  </si>
  <si>
    <t>F103</t>
  </si>
  <si>
    <t>F104</t>
  </si>
  <si>
    <t>150名くらいまで</t>
  </si>
  <si>
    <t>F105</t>
  </si>
  <si>
    <t>500名程度</t>
  </si>
  <si>
    <t>F106</t>
  </si>
  <si>
    <t>全校児童・生徒を対象としてます。500名以上になると鑑賞位置によって集中力に温度差が出る場合があります。</t>
  </si>
  <si>
    <t>G001</t>
  </si>
  <si>
    <t>公益社団法人　大阪交響楽団</t>
  </si>
  <si>
    <t>G002</t>
  </si>
  <si>
    <t>公益財団法人 神戸市民文化振興財団</t>
  </si>
  <si>
    <t>神戸市室内管弦楽団</t>
  </si>
  <si>
    <t>20名～600名</t>
  </si>
  <si>
    <t>G003</t>
  </si>
  <si>
    <t>6月,10月,12月,1月</t>
  </si>
  <si>
    <t>G004</t>
  </si>
  <si>
    <t>公益財団法人　びわ湖芸術文化財団</t>
  </si>
  <si>
    <t>1,000名程度までの会場規模が適当</t>
  </si>
  <si>
    <t>G005</t>
  </si>
  <si>
    <t>400名以下</t>
  </si>
  <si>
    <t>G006</t>
  </si>
  <si>
    <t>500名以下</t>
  </si>
  <si>
    <t>G007</t>
  </si>
  <si>
    <t>G008</t>
  </si>
  <si>
    <t>400名まで</t>
  </si>
  <si>
    <t>G009</t>
  </si>
  <si>
    <t>G010</t>
  </si>
  <si>
    <t>公益財団法人　片山家能楽・京舞保存財団</t>
  </si>
  <si>
    <t>6月,11月,12月</t>
  </si>
  <si>
    <t>G011</t>
  </si>
  <si>
    <t>12月,1月</t>
  </si>
  <si>
    <t>G012</t>
  </si>
  <si>
    <t>G013</t>
  </si>
  <si>
    <t>有限会社 三栄企画</t>
  </si>
  <si>
    <t>伝統の話芸 ～落語・講談・浪曲の世界～</t>
  </si>
  <si>
    <t>K003</t>
  </si>
  <si>
    <t>G101</t>
  </si>
  <si>
    <t>G102</t>
  </si>
  <si>
    <t>500名　体育館の収容人数に順じます</t>
  </si>
  <si>
    <t>G103</t>
  </si>
  <si>
    <t>一般社団法人 茂山狂言会</t>
  </si>
  <si>
    <t>H001</t>
  </si>
  <si>
    <t>公益財団法人 　関西フィルハーモニー管弦楽団</t>
  </si>
  <si>
    <t>100～800名程度 ※会場規模による</t>
  </si>
  <si>
    <t>H002</t>
  </si>
  <si>
    <t>～1,000名（学校体育館のサイズによる）</t>
  </si>
  <si>
    <t>H003</t>
  </si>
  <si>
    <t>H004</t>
  </si>
  <si>
    <t>H005</t>
  </si>
  <si>
    <t>500名（状況により縮小の可能性あり）</t>
  </si>
  <si>
    <t>6月,7月,8月,9月,10月,11月,1月</t>
  </si>
  <si>
    <t>H006</t>
  </si>
  <si>
    <t>H007</t>
  </si>
  <si>
    <t>H008</t>
  </si>
  <si>
    <t>一般社団法人namstrops</t>
  </si>
  <si>
    <t>んまつーポス</t>
  </si>
  <si>
    <t>7月,9月,10月,11月,12月,1月</t>
  </si>
  <si>
    <t>H009</t>
  </si>
  <si>
    <t>H010</t>
  </si>
  <si>
    <t>800名</t>
  </si>
  <si>
    <t>H011</t>
  </si>
  <si>
    <t>株式会社　創</t>
  </si>
  <si>
    <t>サウンドファクトリー・ミニ</t>
  </si>
  <si>
    <t>特定非営利活動法人　日本青少年音楽芸能協会</t>
  </si>
  <si>
    <t>I001</t>
  </si>
  <si>
    <t>特に上限なし（体育館に収容可能人数）</t>
  </si>
  <si>
    <t>I002</t>
  </si>
  <si>
    <t>10月,12月</t>
  </si>
  <si>
    <t>I003</t>
  </si>
  <si>
    <t>公益財団法人岡山文化芸術創造</t>
  </si>
  <si>
    <t>岡山フィルハーモニック管弦楽団</t>
  </si>
  <si>
    <t>制限なし</t>
  </si>
  <si>
    <t>I004</t>
  </si>
  <si>
    <t>有限会社　演劇人冒険舎</t>
  </si>
  <si>
    <t>演劇人冒険舎</t>
  </si>
  <si>
    <t>I005</t>
  </si>
  <si>
    <t>I006</t>
  </si>
  <si>
    <t>株式会社 東京演劇集団風</t>
  </si>
  <si>
    <t>東京演劇集団風</t>
  </si>
  <si>
    <t>11月,12月,1月</t>
  </si>
  <si>
    <t>I007</t>
  </si>
  <si>
    <t>上限なし（収容できる範囲）</t>
  </si>
  <si>
    <t>I008</t>
  </si>
  <si>
    <t>合同会社則重則秀の会</t>
  </si>
  <si>
    <t>大蔵流狂言山本会</t>
  </si>
  <si>
    <t>600名以下</t>
  </si>
  <si>
    <t>I009</t>
  </si>
  <si>
    <t>I010</t>
  </si>
  <si>
    <t>江戸糸あやつり人形　結城座</t>
  </si>
  <si>
    <t>6月,7月,8月,9月,10月,11月</t>
  </si>
  <si>
    <t>I011</t>
  </si>
  <si>
    <t>特定非営利活動法人　日本音楽集団</t>
  </si>
  <si>
    <t>10月,11月,12月</t>
  </si>
  <si>
    <t>I101</t>
  </si>
  <si>
    <t>認定特定非営利活動法人　長崎OMURA室内合奏団</t>
  </si>
  <si>
    <t>体育館収容人数に合わせて可能</t>
  </si>
  <si>
    <t>I102</t>
  </si>
  <si>
    <t>6月,7月,9月,10月,11月,1月</t>
  </si>
  <si>
    <t>K102</t>
  </si>
  <si>
    <t>J001</t>
  </si>
  <si>
    <t>鑑賞人数に制限はありません。</t>
  </si>
  <si>
    <t>J002</t>
  </si>
  <si>
    <t>J003</t>
  </si>
  <si>
    <t>特定非営利活動法人アートインAsibina</t>
  </si>
  <si>
    <t>J004</t>
  </si>
  <si>
    <t>J005</t>
  </si>
  <si>
    <t>J006</t>
  </si>
  <si>
    <t>J007</t>
  </si>
  <si>
    <t>公益財団法人　山本能楽堂</t>
  </si>
  <si>
    <t>J008</t>
  </si>
  <si>
    <t>公益社団法人日本三曲協会</t>
  </si>
  <si>
    <t>人数制限なし</t>
  </si>
  <si>
    <t>J101</t>
  </si>
  <si>
    <t>体育館に収容できる人数</t>
  </si>
  <si>
    <t>J102</t>
  </si>
  <si>
    <t>企画ID</t>
    <rPh sb="0" eb="2">
      <t>キカク</t>
    </rPh>
    <phoneticPr fontId="3"/>
  </si>
  <si>
    <t>団体ID
（VLOOKUP用）</t>
    <rPh sb="0" eb="2">
      <t>ダンタイ</t>
    </rPh>
    <rPh sb="13" eb="14">
      <t>ヨウ</t>
    </rPh>
    <phoneticPr fontId="3"/>
  </si>
  <si>
    <t>700名程度まで</t>
  </si>
  <si>
    <t>～600名（柔軟に対応します）</t>
  </si>
  <si>
    <t>50名～800名</t>
  </si>
  <si>
    <t>200名</t>
  </si>
  <si>
    <t>250名まで</t>
  </si>
  <si>
    <t>10名－2000名</t>
  </si>
  <si>
    <t>最大100名程度。</t>
  </si>
  <si>
    <t>〜200名程度（それ以上は応相談）</t>
  </si>
  <si>
    <t>最大80名</t>
  </si>
  <si>
    <t>500名程度（体育館に入る人数）</t>
  </si>
  <si>
    <t>50〜500名程度</t>
  </si>
  <si>
    <t>約500名まで</t>
  </si>
  <si>
    <t>50～200名程度</t>
  </si>
  <si>
    <t>500名程度未満</t>
  </si>
  <si>
    <t>5名から500名（体育館にいる人全員）</t>
  </si>
  <si>
    <t>600名</t>
  </si>
  <si>
    <t>入場可可能人数（過去最大は1000名）</t>
  </si>
  <si>
    <t>700名　程度まで</t>
  </si>
  <si>
    <t>500名くらいまで</t>
  </si>
  <si>
    <t>～600名（柔軟に対応いたします）</t>
  </si>
  <si>
    <t>全校児童・生徒（10～700名程度）</t>
  </si>
  <si>
    <t>30～500名(会場案件で収容可能な人数)</t>
  </si>
  <si>
    <t>500名(スペースがあれば500名以上も可)</t>
  </si>
  <si>
    <t>小規模～500名</t>
  </si>
  <si>
    <t>300名程度まで</t>
  </si>
  <si>
    <t>500名まで</t>
  </si>
  <si>
    <t>100〜300名</t>
  </si>
  <si>
    <t>全校児童・生徒（〜700名目安）</t>
  </si>
  <si>
    <t>400名程度（フロアサイズによる）</t>
  </si>
  <si>
    <t>20～200名</t>
  </si>
  <si>
    <t>50名～300名</t>
  </si>
  <si>
    <t>～300名</t>
  </si>
  <si>
    <t>上限300名まで</t>
  </si>
  <si>
    <t>概ね300名（学校の規模により変化）</t>
  </si>
  <si>
    <t>20～600名程度</t>
  </si>
  <si>
    <r>
      <rPr>
        <b/>
        <sz val="14"/>
        <color theme="10"/>
        <rFont val="ＭＳ Ｐゴシック"/>
        <family val="3"/>
        <charset val="128"/>
        <scheme val="minor"/>
      </rPr>
      <t>　　</t>
    </r>
    <r>
      <rPr>
        <b/>
        <u/>
        <sz val="14"/>
        <color theme="10"/>
        <rFont val="ＭＳ Ｐゴシック"/>
        <family val="3"/>
        <charset val="128"/>
        <scheme val="minor"/>
      </rPr>
      <t>https://www.kodomogeijutsu.go.jp/r8/junkai.html</t>
    </r>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</si>
</sst>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0;"/>
    <numFmt numFmtId="178" formatCode="#"/>
    <numFmt numFmtId="179" formatCode="aaa"/>
    <numFmt numFmtId="180" formatCode="0_);[Red]\(0\)"/>
  </numFmts>
  <fonts count="67" x14ac:knownFonts="1">
    <font>
      <sz val="11"/>
      <color theme="1"/>
      <name val="ＭＳ Ｐゴシック"/>
      <family val="3"/>
      <charset val="128"/>
      <scheme val="minor"/>
    </font>
    <font>
      <sz val="11"/>
      <name val="ＭＳ Ｐゴシック"/>
      <family val="3"/>
      <charset val="128"/>
    </font>
    <font>
      <b/>
      <sz val="10"/>
      <name val="ＭＳ Ｐゴシック"/>
      <family val="3"/>
      <charset val="128"/>
    </font>
    <font>
      <sz val="6"/>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b/>
      <sz val="14"/>
      <name val="ＭＳ Ｐゴシック"/>
      <family val="3"/>
      <charset val="128"/>
    </font>
    <font>
      <sz val="8"/>
      <name val="ＭＳ Ｐゴシック"/>
      <family val="3"/>
      <charset val="128"/>
    </font>
    <font>
      <sz val="14"/>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b/>
      <sz val="11"/>
      <color rgb="FF000000"/>
      <name val="ＭＳ Ｐゴシック"/>
      <family val="3"/>
      <charset val="128"/>
    </font>
    <font>
      <sz val="8"/>
      <color rgb="FF000000"/>
      <name val="ＭＳ Ｐゴシック"/>
      <family val="3"/>
      <charset val="128"/>
    </font>
    <font>
      <sz val="11"/>
      <color rgb="FF000000"/>
      <name val="ＭＳ Ｐゴシック"/>
      <family val="3"/>
      <charset val="128"/>
    </font>
    <font>
      <sz val="9"/>
      <color rgb="FF002060"/>
      <name val="ＭＳ Ｐゴシック"/>
      <family val="3"/>
      <charset val="128"/>
    </font>
    <font>
      <sz val="10"/>
      <color theme="1"/>
      <name val="ＭＳ Ｐゴシック"/>
      <family val="3"/>
      <charset val="128"/>
    </font>
    <font>
      <sz val="9"/>
      <color rgb="FFFF0000"/>
      <name val="ＭＳ Ｐゴシック"/>
      <family val="3"/>
      <charset val="128"/>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sz val="6"/>
      <name val="ＭＳ Ｐゴシック"/>
      <family val="3"/>
      <charset val="128"/>
      <scheme val="minor"/>
    </font>
    <font>
      <b/>
      <sz val="14"/>
      <color rgb="FFFF0000"/>
      <name val="ＭＳ Ｐゴシック"/>
      <family val="3"/>
      <charset val="128"/>
    </font>
    <font>
      <b/>
      <sz val="12"/>
      <color theme="1"/>
      <name val="ＭＳ Ｐゴシック"/>
      <family val="3"/>
      <charset val="128"/>
      <scheme val="minor"/>
    </font>
    <font>
      <sz val="12"/>
      <color theme="0" tint="-0.14999847407452621"/>
      <name val="ＭＳ Ｐゴシック"/>
      <family val="3"/>
      <charset val="128"/>
    </font>
    <font>
      <sz val="14"/>
      <color theme="1"/>
      <name val="ＭＳ Ｐゴシック"/>
      <family val="3"/>
      <charset val="128"/>
    </font>
    <font>
      <sz val="12"/>
      <color theme="1"/>
      <name val="ＭＳ Ｐゴシック"/>
      <family val="3"/>
      <charset val="128"/>
    </font>
    <font>
      <sz val="6"/>
      <name val="游ゴシック"/>
      <family val="3"/>
      <charset val="128"/>
    </font>
    <font>
      <sz val="6"/>
      <name val="ＭＳ Ｐゴシック"/>
      <family val="2"/>
      <charset val="128"/>
      <scheme val="minor"/>
    </font>
    <font>
      <sz val="12"/>
      <color rgb="FF000000"/>
      <name val="ＭＳ Ｐゴシック"/>
      <family val="3"/>
      <charset val="128"/>
    </font>
    <font>
      <sz val="12"/>
      <color theme="1"/>
      <name val="ＭＳ Ｐゴシック"/>
      <family val="3"/>
      <charset val="128"/>
      <scheme val="minor"/>
    </font>
    <font>
      <sz val="9"/>
      <color theme="0" tint="-0.499984740745262"/>
      <name val="ＭＳ Ｐゴシック"/>
      <family val="3"/>
      <charset val="128"/>
    </font>
    <font>
      <b/>
      <sz val="16"/>
      <color theme="0" tint="-0.499984740745262"/>
      <name val="ＭＳ Ｐゴシック"/>
      <family val="3"/>
      <charset val="128"/>
    </font>
    <font>
      <b/>
      <sz val="18"/>
      <color theme="0" tint="-0.499984740745262"/>
      <name val="ＭＳ Ｐゴシック"/>
      <family val="3"/>
      <charset val="128"/>
    </font>
    <font>
      <sz val="12"/>
      <color theme="0" tint="-0.499984740745262"/>
      <name val="ＭＳ Ｐゴシック"/>
      <family val="3"/>
      <charset val="128"/>
    </font>
    <font>
      <b/>
      <sz val="16"/>
      <color theme="0"/>
      <name val="ＭＳ Ｐゴシック"/>
      <family val="3"/>
      <charset val="128"/>
    </font>
    <font>
      <b/>
      <sz val="22"/>
      <name val="メイリオ"/>
      <family val="3"/>
      <charset val="128"/>
    </font>
    <font>
      <b/>
      <sz val="22"/>
      <color theme="0"/>
      <name val="メイリオ"/>
      <family val="3"/>
      <charset val="128"/>
    </font>
    <font>
      <sz val="11"/>
      <color rgb="FF0000FF"/>
      <name val="ＭＳ Ｐゴシック"/>
      <family val="3"/>
      <charset val="128"/>
    </font>
    <font>
      <b/>
      <sz val="11"/>
      <color rgb="FF0000FF"/>
      <name val="ＭＳ Ｐゴシック"/>
      <family val="3"/>
      <charset val="128"/>
    </font>
    <font>
      <b/>
      <sz val="10"/>
      <color theme="1"/>
      <name val="ＭＳ Ｐゴシック"/>
      <family val="3"/>
      <charset val="128"/>
      <scheme val="minor"/>
    </font>
    <font>
      <b/>
      <sz val="9"/>
      <color theme="1"/>
      <name val="ＭＳ Ｐゴシック"/>
      <family val="3"/>
      <charset val="128"/>
      <scheme val="minor"/>
    </font>
    <font>
      <b/>
      <sz val="10"/>
      <color theme="0"/>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font>
    <font>
      <u/>
      <sz val="11"/>
      <color theme="10"/>
      <name val="ＭＳ Ｐゴシック"/>
      <family val="3"/>
      <charset val="128"/>
      <scheme val="minor"/>
    </font>
    <font>
      <sz val="11"/>
      <color theme="1"/>
      <name val="Meiryo UI"/>
      <family val="3"/>
      <charset val="128"/>
    </font>
    <font>
      <b/>
      <sz val="10"/>
      <name val="ＭＳ Ｐゴシック"/>
      <family val="3"/>
      <charset val="128"/>
      <scheme val="minor"/>
    </font>
    <font>
      <sz val="11"/>
      <color theme="1"/>
      <name val="ＭＳ Ｐゴシック"/>
      <family val="3"/>
      <charset val="128"/>
    </font>
    <font>
      <sz val="18"/>
      <name val="ＭＳ Ｐゴシック"/>
      <family val="3"/>
      <charset val="128"/>
      <scheme val="minor"/>
    </font>
    <font>
      <u/>
      <sz val="11"/>
      <name val="ＭＳ Ｐゴシック"/>
      <family val="3"/>
      <charset val="128"/>
      <scheme val="minor"/>
    </font>
    <font>
      <sz val="14"/>
      <name val="ＭＳ Ｐゴシック"/>
      <family val="3"/>
      <charset val="128"/>
      <scheme val="major"/>
    </font>
    <font>
      <sz val="11"/>
      <color theme="0" tint="-0.34998626667073579"/>
      <name val="ＭＳ Ｐゴシック"/>
      <family val="3"/>
      <charset val="128"/>
    </font>
    <font>
      <b/>
      <sz val="16"/>
      <color theme="0" tint="-0.34998626667073579"/>
      <name val="ＭＳ Ｐゴシック"/>
      <family val="3"/>
      <charset val="128"/>
    </font>
    <font>
      <sz val="11"/>
      <color theme="0" tint="-0.34998626667073579"/>
      <name val="ＭＳ Ｐゴシック"/>
      <family val="3"/>
      <charset val="128"/>
      <scheme val="minor"/>
    </font>
    <font>
      <sz val="10"/>
      <color theme="0" tint="-0.34998626667073579"/>
      <name val="ＭＳ Ｐゴシック"/>
      <family val="3"/>
      <charset val="128"/>
      <scheme val="minor"/>
    </font>
    <font>
      <b/>
      <sz val="13"/>
      <name val="ＭＳ Ｐゴシック"/>
      <family val="3"/>
      <charset val="128"/>
    </font>
    <font>
      <b/>
      <sz val="13"/>
      <color rgb="FF0000FF"/>
      <name val="ＭＳ Ｐゴシック"/>
      <family val="3"/>
      <charset val="128"/>
    </font>
    <font>
      <b/>
      <u/>
      <sz val="14"/>
      <color theme="10"/>
      <name val="ＭＳ Ｐゴシック"/>
      <family val="3"/>
      <charset val="128"/>
      <scheme val="minor"/>
    </font>
    <font>
      <b/>
      <sz val="14"/>
      <color theme="10"/>
      <name val="ＭＳ Ｐゴシック"/>
      <family val="3"/>
      <charset val="128"/>
      <scheme val="minor"/>
    </font>
    <font>
      <sz val="11"/>
      <color theme="0" tint="-0.499984740745262"/>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rgb="FFC0C0C0"/>
        <bgColor rgb="FFC0C0C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style="dotted">
        <color indexed="64"/>
      </left>
      <right/>
      <top/>
      <bottom style="thin">
        <color indexed="64"/>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theme="1"/>
      </left>
      <right/>
      <top/>
      <bottom/>
      <diagonal/>
    </border>
    <border>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1"/>
      </right>
      <top style="medium">
        <color theme="1"/>
      </top>
      <bottom style="medium">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indexed="64"/>
      </top>
      <bottom/>
      <diagonal/>
    </border>
    <border>
      <left style="medium">
        <color theme="1"/>
      </left>
      <right/>
      <top/>
      <bottom style="medium">
        <color theme="1"/>
      </bottom>
      <diagonal/>
    </border>
    <border>
      <left style="thin">
        <color indexed="64"/>
      </left>
      <right/>
      <top/>
      <bottom style="hair">
        <color theme="1"/>
      </bottom>
      <diagonal/>
    </border>
    <border>
      <left/>
      <right/>
      <top/>
      <bottom style="hair">
        <color theme="1"/>
      </bottom>
      <diagonal/>
    </border>
    <border>
      <left/>
      <right style="hair">
        <color theme="1"/>
      </right>
      <top/>
      <bottom style="hair">
        <color theme="1"/>
      </bottom>
      <diagonal/>
    </border>
    <border>
      <left/>
      <right style="medium">
        <color theme="1"/>
      </right>
      <top/>
      <bottom/>
      <diagonal/>
    </border>
    <border>
      <left/>
      <right/>
      <top style="hair">
        <color theme="1"/>
      </top>
      <bottom style="medium">
        <color theme="1"/>
      </bottom>
      <diagonal/>
    </border>
    <border>
      <left/>
      <right style="medium">
        <color theme="1"/>
      </right>
      <top style="hair">
        <color theme="1"/>
      </top>
      <bottom style="medium">
        <color theme="1"/>
      </bottom>
      <diagonal/>
    </border>
    <border>
      <left/>
      <right style="medium">
        <color theme="1"/>
      </right>
      <top/>
      <bottom style="hair">
        <color theme="1"/>
      </bottom>
      <diagonal/>
    </border>
    <border>
      <left/>
      <right style="thin">
        <color theme="1"/>
      </right>
      <top style="thin">
        <color indexed="64"/>
      </top>
      <bottom/>
      <diagonal/>
    </border>
    <border>
      <left style="thin">
        <color theme="1"/>
      </left>
      <right/>
      <top/>
      <bottom style="hair">
        <color theme="1"/>
      </bottom>
      <diagonal/>
    </border>
    <border>
      <left/>
      <right style="thin">
        <color theme="1"/>
      </right>
      <top/>
      <bottom/>
      <diagonal/>
    </border>
    <border>
      <left/>
      <right style="thin">
        <color theme="1"/>
      </right>
      <top/>
      <bottom style="medium">
        <color theme="1"/>
      </bottom>
      <diagonal/>
    </border>
    <border>
      <left/>
      <right style="thin">
        <color theme="1"/>
      </right>
      <top style="thin">
        <color indexed="64"/>
      </top>
      <bottom style="medium">
        <color indexed="64"/>
      </bottom>
      <diagonal/>
    </border>
    <border>
      <left style="thin">
        <color theme="1"/>
      </left>
      <right/>
      <top style="thin">
        <color indexed="64"/>
      </top>
      <bottom style="medium">
        <color indexed="64"/>
      </bottom>
      <diagonal/>
    </border>
    <border>
      <left style="medium">
        <color indexed="64"/>
      </left>
      <right style="thin">
        <color indexed="64"/>
      </right>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thin">
        <color indexed="64"/>
      </top>
      <bottom/>
      <diagonal/>
    </border>
    <border>
      <left style="dashed">
        <color theme="0" tint="-0.499984740745262"/>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hair">
        <color indexed="64"/>
      </left>
      <right/>
      <top style="medium">
        <color theme="1"/>
      </top>
      <bottom style="thin">
        <color indexed="64"/>
      </bottom>
      <diagonal/>
    </border>
    <border>
      <left/>
      <right style="hair">
        <color indexed="64"/>
      </right>
      <top style="medium">
        <color theme="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thin">
        <color indexed="64"/>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style="dashed">
        <color theme="0" tint="-0.499984740745262"/>
      </bottom>
      <diagonal/>
    </border>
    <border>
      <left style="thin">
        <color theme="1"/>
      </left>
      <right/>
      <top style="hair">
        <color theme="1"/>
      </top>
      <bottom style="medium">
        <color theme="1"/>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hair">
        <color theme="1"/>
      </bottom>
      <diagonal/>
    </border>
    <border>
      <left style="hair">
        <color theme="1"/>
      </left>
      <right/>
      <top/>
      <bottom style="hair">
        <color theme="1"/>
      </bottom>
      <diagonal/>
    </border>
    <border>
      <left/>
      <right style="medium">
        <color indexed="64"/>
      </right>
      <top style="thin">
        <color indexed="64"/>
      </top>
      <bottom style="thin">
        <color indexed="64"/>
      </bottom>
      <diagonal/>
    </border>
    <border>
      <left/>
      <right style="thin">
        <color indexed="64"/>
      </right>
      <top style="hair">
        <color theme="1"/>
      </top>
      <bottom/>
      <diagonal/>
    </border>
    <border>
      <left/>
      <right/>
      <top style="medium">
        <color theme="1"/>
      </top>
      <bottom/>
      <diagonal/>
    </border>
    <border>
      <left style="thin">
        <color indexed="64"/>
      </left>
      <right style="dotted">
        <color indexed="64"/>
      </right>
      <top style="thin">
        <color indexed="64"/>
      </top>
      <bottom style="thin">
        <color indexed="64"/>
      </bottom>
      <diagonal/>
    </border>
    <border>
      <left style="thin">
        <color theme="1"/>
      </left>
      <right/>
      <top style="medium">
        <color theme="1"/>
      </top>
      <bottom style="medium">
        <color theme="1"/>
      </bottom>
      <diagonal/>
    </border>
    <border>
      <left style="thin">
        <color theme="1"/>
      </left>
      <right/>
      <top style="hair">
        <color theme="1"/>
      </top>
      <bottom/>
      <diagonal/>
    </border>
    <border>
      <left/>
      <right/>
      <top style="hair">
        <color theme="1"/>
      </top>
      <bottom/>
      <diagonal/>
    </border>
    <border>
      <left/>
      <right/>
      <top/>
      <bottom style="dashed">
        <color theme="0" tint="-0.49998474074526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hair">
        <color theme="1"/>
      </bottom>
      <diagonal/>
    </border>
    <border>
      <left style="thin">
        <color theme="1"/>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thin">
        <color indexed="64"/>
      </left>
      <right style="hair">
        <color indexed="64"/>
      </right>
      <top style="medium">
        <color rgb="FFFF0000"/>
      </top>
      <bottom style="medium">
        <color rgb="FFFF0000"/>
      </bottom>
      <diagonal/>
    </border>
    <border>
      <left style="hair">
        <color indexed="64"/>
      </left>
      <right/>
      <top style="medium">
        <color rgb="FFFF0000"/>
      </top>
      <bottom style="medium">
        <color rgb="FFFF0000"/>
      </bottom>
      <diagonal/>
    </border>
    <border>
      <left style="hair">
        <color indexed="64"/>
      </left>
      <right style="hair">
        <color indexed="64"/>
      </right>
      <top style="medium">
        <color rgb="FFFF0000"/>
      </top>
      <bottom style="medium">
        <color rgb="FFFF0000"/>
      </bottom>
      <diagonal/>
    </border>
    <border>
      <left style="hair">
        <color indexed="64"/>
      </left>
      <right style="medium">
        <color rgb="FFFF0000"/>
      </right>
      <top style="medium">
        <color rgb="FFFF0000"/>
      </top>
      <bottom style="medium">
        <color rgb="FFFF0000"/>
      </bottom>
      <diagonal/>
    </border>
    <border>
      <left style="hair">
        <color indexed="64"/>
      </left>
      <right style="thin">
        <color indexed="64"/>
      </right>
      <top/>
      <bottom style="hair">
        <color theme="1"/>
      </bottom>
      <diagonal/>
    </border>
    <border>
      <left style="hair">
        <color indexed="64"/>
      </left>
      <right style="thin">
        <color theme="1"/>
      </right>
      <top/>
      <bottom style="hair">
        <color theme="1"/>
      </bottom>
      <diagonal/>
    </border>
  </borders>
  <cellStyleXfs count="8">
    <xf numFmtId="0" fontId="0" fillId="0" borderId="0">
      <alignment vertical="center"/>
    </xf>
    <xf numFmtId="0" fontId="1"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1" fillId="0" borderId="0" applyNumberFormat="0" applyFill="0" applyBorder="0" applyAlignment="0" applyProtection="0">
      <alignment vertical="center"/>
    </xf>
  </cellStyleXfs>
  <cellXfs count="562">
    <xf numFmtId="0" fontId="0" fillId="0" borderId="0" xfId="0">
      <alignment vertical="center"/>
    </xf>
    <xf numFmtId="0" fontId="16" fillId="3" borderId="2" xfId="1" applyFont="1" applyFill="1" applyBorder="1" applyAlignment="1">
      <alignment horizontal="center" vertical="center"/>
    </xf>
    <xf numFmtId="0" fontId="15" fillId="0" borderId="0" xfId="2">
      <alignment vertical="center"/>
    </xf>
    <xf numFmtId="0" fontId="17" fillId="3" borderId="2" xfId="1" applyFont="1" applyFill="1" applyBorder="1" applyAlignment="1">
      <alignment horizontal="center" vertical="center"/>
    </xf>
    <xf numFmtId="0" fontId="18" fillId="4" borderId="2" xfId="1" applyFont="1" applyFill="1" applyBorder="1" applyAlignment="1">
      <alignment horizontal="center" vertical="center" wrapText="1"/>
    </xf>
    <xf numFmtId="0" fontId="18" fillId="4" borderId="52" xfId="1" applyFont="1" applyFill="1" applyBorder="1" applyAlignment="1">
      <alignment horizontal="center" vertical="center" wrapText="1"/>
    </xf>
    <xf numFmtId="0" fontId="18" fillId="4" borderId="52" xfId="1" applyFont="1" applyFill="1" applyBorder="1" applyAlignment="1">
      <alignment vertical="center" wrapText="1"/>
    </xf>
    <xf numFmtId="0" fontId="18" fillId="4" borderId="53" xfId="1" applyFont="1" applyFill="1" applyBorder="1" applyAlignment="1">
      <alignment vertical="center" wrapText="1"/>
    </xf>
    <xf numFmtId="0" fontId="1" fillId="0" borderId="0" xfId="1" applyAlignment="1">
      <alignment horizontal="center"/>
    </xf>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left" vertical="center" justifyLastLine="1"/>
    </xf>
    <xf numFmtId="0" fontId="5" fillId="0" borderId="0" xfId="1" applyFont="1" applyAlignment="1">
      <alignment horizontal="left" vertical="center"/>
    </xf>
    <xf numFmtId="0" fontId="1" fillId="0" borderId="0" xfId="1" applyAlignment="1">
      <alignment vertical="center"/>
    </xf>
    <xf numFmtId="0" fontId="9" fillId="0" borderId="0" xfId="1" applyFont="1" applyAlignment="1">
      <alignment horizontal="center" vertical="center"/>
    </xf>
    <xf numFmtId="0" fontId="9" fillId="0" borderId="0" xfId="1" applyFont="1" applyAlignment="1">
      <alignment vertical="center"/>
    </xf>
    <xf numFmtId="0" fontId="0" fillId="0" borderId="0" xfId="0" applyAlignment="1">
      <alignment vertical="top" wrapText="1"/>
    </xf>
    <xf numFmtId="0" fontId="0" fillId="0" borderId="0" xfId="0" applyAlignment="1">
      <alignment horizontal="center" vertical="center"/>
    </xf>
    <xf numFmtId="0" fontId="0" fillId="0" borderId="0" xfId="0" applyAlignment="1">
      <alignment vertical="center" wrapText="1"/>
    </xf>
    <xf numFmtId="0" fontId="1" fillId="6" borderId="2" xfId="1" applyFill="1" applyBorder="1" applyAlignment="1">
      <alignment horizontal="center" vertical="center" wrapText="1" shrinkToFit="1"/>
    </xf>
    <xf numFmtId="0" fontId="6" fillId="0" borderId="0" xfId="3" applyFont="1">
      <alignment vertical="center"/>
    </xf>
    <xf numFmtId="0" fontId="6" fillId="0" borderId="0" xfId="3" applyFont="1" applyAlignment="1">
      <alignment horizontal="center" vertical="center" wrapText="1"/>
    </xf>
    <xf numFmtId="0" fontId="6" fillId="0" borderId="2" xfId="3" applyFont="1" applyBorder="1" applyAlignment="1">
      <alignment horizontal="center" vertical="center" shrinkToFit="1"/>
    </xf>
    <xf numFmtId="0" fontId="30" fillId="0" borderId="2" xfId="3" applyFont="1" applyBorder="1" applyAlignment="1">
      <alignment horizontal="center" vertical="center" shrinkToFit="1"/>
    </xf>
    <xf numFmtId="0" fontId="6" fillId="0" borderId="2" xfId="4" applyFont="1" applyBorder="1" applyAlignment="1">
      <alignment horizontal="center" vertical="center" shrinkToFit="1"/>
    </xf>
    <xf numFmtId="0" fontId="6" fillId="0" borderId="2" xfId="5" applyFont="1" applyBorder="1" applyAlignment="1">
      <alignment horizontal="center" vertical="center" shrinkToFit="1"/>
    </xf>
    <xf numFmtId="0" fontId="6" fillId="0" borderId="2" xfId="3" applyFont="1" applyBorder="1" applyAlignment="1">
      <alignment horizontal="center" vertical="center"/>
    </xf>
    <xf numFmtId="0" fontId="34" fillId="0" borderId="0" xfId="0" applyFont="1" applyAlignment="1">
      <alignment horizontal="center" vertical="center"/>
    </xf>
    <xf numFmtId="0" fontId="34" fillId="0" borderId="0" xfId="0" applyFont="1">
      <alignment vertical="center"/>
    </xf>
    <xf numFmtId="0" fontId="6" fillId="0" borderId="0" xfId="3" applyFont="1" applyAlignment="1">
      <alignment horizontal="center" vertical="center"/>
    </xf>
    <xf numFmtId="0" fontId="34" fillId="0" borderId="2" xfId="6" applyFont="1" applyBorder="1">
      <alignment vertical="center"/>
    </xf>
    <xf numFmtId="0" fontId="33" fillId="0" borderId="2" xfId="1" applyFont="1" applyBorder="1" applyAlignment="1">
      <alignment vertical="center" wrapText="1"/>
    </xf>
    <xf numFmtId="0" fontId="33" fillId="0" borderId="2" xfId="1" applyFont="1" applyBorder="1" applyAlignment="1">
      <alignment horizontal="center" vertical="center" wrapText="1"/>
    </xf>
    <xf numFmtId="0" fontId="6" fillId="0" borderId="2" xfId="3" applyFont="1" applyBorder="1">
      <alignment vertical="center"/>
    </xf>
    <xf numFmtId="0" fontId="34" fillId="0" borderId="2" xfId="0" applyFont="1" applyBorder="1">
      <alignment vertical="center"/>
    </xf>
    <xf numFmtId="0" fontId="34" fillId="0" borderId="2" xfId="0" applyFont="1" applyBorder="1" applyAlignment="1">
      <alignment horizontal="center" vertical="center"/>
    </xf>
    <xf numFmtId="0" fontId="6" fillId="2" borderId="2" xfId="3" applyFont="1" applyFill="1" applyBorder="1">
      <alignment vertical="center"/>
    </xf>
    <xf numFmtId="0" fontId="6" fillId="2" borderId="2" xfId="3" applyFont="1" applyFill="1" applyBorder="1" applyAlignment="1">
      <alignment horizontal="center" vertical="center"/>
    </xf>
    <xf numFmtId="0" fontId="33" fillId="2" borderId="2" xfId="1" applyFont="1" applyFill="1" applyBorder="1" applyAlignment="1">
      <alignment horizontal="center" vertical="center"/>
    </xf>
    <xf numFmtId="0" fontId="34" fillId="2" borderId="2" xfId="6" applyFont="1" applyFill="1" applyBorder="1">
      <alignment vertical="center"/>
    </xf>
    <xf numFmtId="0" fontId="6" fillId="2" borderId="2" xfId="3" applyFont="1" applyFill="1" applyBorder="1" applyAlignment="1">
      <alignment horizontal="center" vertical="center" wrapText="1" shrinkToFit="1"/>
    </xf>
    <xf numFmtId="0" fontId="6" fillId="2" borderId="0" xfId="1" applyFont="1" applyFill="1" applyAlignment="1">
      <alignment horizontal="left" vertical="center"/>
    </xf>
    <xf numFmtId="0" fontId="6" fillId="2" borderId="85" xfId="1" applyFont="1" applyFill="1" applyBorder="1" applyAlignment="1" applyProtection="1">
      <alignment vertical="center"/>
      <protection locked="0"/>
    </xf>
    <xf numFmtId="0" fontId="6" fillId="2" borderId="90" xfId="1" applyFont="1" applyFill="1" applyBorder="1" applyAlignment="1">
      <alignment horizontal="left" vertical="center"/>
    </xf>
    <xf numFmtId="0" fontId="6" fillId="2" borderId="88" xfId="1" applyFont="1" applyFill="1" applyBorder="1" applyAlignment="1" applyProtection="1">
      <alignment vertical="center"/>
      <protection locked="0"/>
    </xf>
    <xf numFmtId="0" fontId="6" fillId="0" borderId="0" xfId="1" applyFont="1" applyAlignment="1">
      <alignment vertical="center" wrapText="1"/>
    </xf>
    <xf numFmtId="0" fontId="44" fillId="7" borderId="63" xfId="0" applyFont="1" applyFill="1" applyBorder="1" applyAlignment="1">
      <alignment horizontal="center" vertical="center"/>
    </xf>
    <xf numFmtId="0" fontId="47" fillId="0" borderId="0" xfId="0" applyFont="1">
      <alignment vertical="center"/>
    </xf>
    <xf numFmtId="0" fontId="1" fillId="6" borderId="2" xfId="1" applyFill="1" applyBorder="1" applyAlignment="1">
      <alignment horizontal="center" vertical="center" shrinkToFit="1"/>
    </xf>
    <xf numFmtId="0" fontId="0" fillId="0" borderId="0" xfId="0" applyAlignment="1">
      <alignment vertical="center" shrinkToFit="1"/>
    </xf>
    <xf numFmtId="49" fontId="0" fillId="0" borderId="2" xfId="0" applyNumberFormat="1" applyBorder="1" applyAlignment="1">
      <alignment vertical="center" shrinkToFit="1"/>
    </xf>
    <xf numFmtId="49" fontId="1" fillId="6" borderId="2" xfId="1" applyNumberFormat="1" applyFill="1" applyBorder="1" applyAlignment="1">
      <alignment horizontal="center" vertical="center" shrinkToFit="1"/>
    </xf>
    <xf numFmtId="0" fontId="8" fillId="6" borderId="2" xfId="1" applyFont="1" applyFill="1" applyBorder="1" applyAlignment="1">
      <alignment horizontal="center" vertical="center" wrapText="1" shrinkToFit="1"/>
    </xf>
    <xf numFmtId="0" fontId="7" fillId="6" borderId="2" xfId="1" applyFont="1" applyFill="1" applyBorder="1" applyAlignment="1">
      <alignment horizontal="center" vertical="center" wrapText="1" shrinkToFit="1"/>
    </xf>
    <xf numFmtId="0" fontId="11" fillId="6" borderId="2" xfId="1" applyFont="1" applyFill="1" applyBorder="1" applyAlignment="1">
      <alignment horizontal="center" vertical="center" wrapText="1" shrinkToFit="1"/>
    </xf>
    <xf numFmtId="0" fontId="0" fillId="0" borderId="0" xfId="0" applyAlignment="1">
      <alignment horizontal="center" vertical="center" shrinkToFit="1"/>
    </xf>
    <xf numFmtId="0" fontId="11" fillId="6" borderId="17" xfId="1" applyFont="1" applyFill="1" applyBorder="1" applyAlignment="1">
      <alignment horizontal="center" vertical="center" wrapText="1" shrinkToFit="1"/>
    </xf>
    <xf numFmtId="0" fontId="11" fillId="6" borderId="1" xfId="1" applyFont="1" applyFill="1" applyBorder="1" applyAlignment="1">
      <alignment horizontal="center" vertical="center" wrapText="1" shrinkToFit="1"/>
    </xf>
    <xf numFmtId="0" fontId="11" fillId="6" borderId="18" xfId="1" applyFont="1" applyFill="1" applyBorder="1" applyAlignment="1">
      <alignment horizontal="center" vertical="center" wrapText="1" shrinkToFit="1"/>
    </xf>
    <xf numFmtId="0" fontId="0" fillId="0" borderId="0" xfId="2" applyFont="1">
      <alignment vertical="center"/>
    </xf>
    <xf numFmtId="56" fontId="49" fillId="9" borderId="63" xfId="1" applyNumberFormat="1" applyFont="1" applyFill="1" applyBorder="1" applyAlignment="1">
      <alignment horizontal="center"/>
    </xf>
    <xf numFmtId="179" fontId="49" fillId="9" borderId="63" xfId="1" applyNumberFormat="1" applyFont="1" applyFill="1" applyBorder="1" applyAlignment="1">
      <alignment horizontal="center"/>
    </xf>
    <xf numFmtId="0" fontId="6" fillId="2" borderId="19" xfId="1" applyFont="1" applyFill="1" applyBorder="1" applyAlignment="1">
      <alignment vertical="center"/>
    </xf>
    <xf numFmtId="0" fontId="6" fillId="2" borderId="20" xfId="1" applyFont="1" applyFill="1" applyBorder="1" applyAlignment="1">
      <alignment vertical="center"/>
    </xf>
    <xf numFmtId="0" fontId="23" fillId="2" borderId="128" xfId="0" applyFont="1" applyFill="1" applyBorder="1" applyAlignment="1">
      <alignment horizontal="center" vertical="center" wrapText="1"/>
    </xf>
    <xf numFmtId="0" fontId="11" fillId="11" borderId="2" xfId="1" applyFont="1" applyFill="1" applyBorder="1" applyAlignment="1">
      <alignment horizontal="center" vertical="center" wrapText="1" shrinkToFit="1"/>
    </xf>
    <xf numFmtId="0" fontId="11" fillId="6" borderId="51" xfId="1" applyFont="1" applyFill="1" applyBorder="1" applyAlignment="1">
      <alignment horizontal="center" vertical="center" wrapText="1" shrinkToFit="1"/>
    </xf>
    <xf numFmtId="0" fontId="49" fillId="9" borderId="63" xfId="0" applyFont="1" applyFill="1" applyBorder="1" applyAlignment="1" applyProtection="1">
      <alignment horizontal="left" vertical="center" wrapText="1"/>
      <protection locked="0"/>
    </xf>
    <xf numFmtId="0" fontId="50" fillId="9" borderId="63" xfId="1" applyFont="1" applyFill="1" applyBorder="1" applyAlignment="1" applyProtection="1">
      <alignment horizontal="center"/>
      <protection locked="0"/>
    </xf>
    <xf numFmtId="0" fontId="47" fillId="0" borderId="2" xfId="0" applyFont="1" applyBorder="1">
      <alignment vertical="center"/>
    </xf>
    <xf numFmtId="0" fontId="47" fillId="0" borderId="2" xfId="0" applyFont="1" applyBorder="1" applyAlignment="1">
      <alignment horizontal="center" vertical="center"/>
    </xf>
    <xf numFmtId="0" fontId="47" fillId="0" borderId="2" xfId="2" applyFont="1" applyBorder="1">
      <alignment vertical="center"/>
    </xf>
    <xf numFmtId="0" fontId="8" fillId="0" borderId="2" xfId="0" applyFont="1" applyBorder="1" applyAlignment="1">
      <alignment horizontal="center" vertical="center"/>
    </xf>
    <xf numFmtId="0" fontId="8" fillId="0" borderId="2" xfId="0" applyFont="1" applyBorder="1" applyAlignment="1">
      <alignment vertical="center" shrinkToFit="1"/>
    </xf>
    <xf numFmtId="0" fontId="47" fillId="0" borderId="0" xfId="0" applyFont="1" applyAlignment="1">
      <alignment horizontal="center" vertical="center"/>
    </xf>
    <xf numFmtId="0" fontId="47" fillId="0" borderId="2" xfId="2" applyFont="1" applyBorder="1" applyAlignment="1">
      <alignment horizontal="center" vertical="center"/>
    </xf>
    <xf numFmtId="0" fontId="47" fillId="0" borderId="2" xfId="2" applyFont="1" applyBorder="1" applyAlignment="1">
      <alignment vertical="center" wrapText="1"/>
    </xf>
    <xf numFmtId="0" fontId="47" fillId="0" borderId="0" xfId="2" applyFont="1" applyAlignment="1">
      <alignment horizontal="center" vertical="center"/>
    </xf>
    <xf numFmtId="0" fontId="47" fillId="0" borderId="0" xfId="2" applyFont="1" applyAlignment="1">
      <alignment vertical="center" wrapText="1"/>
    </xf>
    <xf numFmtId="0" fontId="0" fillId="0" borderId="2" xfId="0" applyBorder="1" applyAlignment="1">
      <alignment vertical="center" shrinkToFit="1"/>
    </xf>
    <xf numFmtId="0" fontId="0" fillId="0" borderId="2" xfId="0" applyBorder="1" applyAlignment="1">
      <alignment horizontal="center" vertical="center" shrinkToFit="1"/>
    </xf>
    <xf numFmtId="0" fontId="0" fillId="0" borderId="1" xfId="0" applyBorder="1" applyAlignment="1">
      <alignment vertical="center" shrinkToFit="1"/>
    </xf>
    <xf numFmtId="0" fontId="0" fillId="0" borderId="2" xfId="0" applyBorder="1" applyAlignment="1">
      <alignment horizontal="center" vertical="center" wrapText="1" shrinkToFit="1"/>
    </xf>
    <xf numFmtId="0" fontId="0" fillId="0" borderId="2" xfId="0" applyBorder="1" applyAlignment="1">
      <alignment vertical="center" wrapText="1" shrinkToFit="1"/>
    </xf>
    <xf numFmtId="0" fontId="48" fillId="0" borderId="2" xfId="0" applyFont="1" applyBorder="1" applyAlignment="1">
      <alignment vertical="center" wrapText="1" shrinkToFit="1"/>
    </xf>
    <xf numFmtId="0" fontId="0" fillId="0" borderId="1" xfId="0" applyBorder="1" applyAlignment="1">
      <alignment vertical="center" wrapText="1" shrinkToFit="1"/>
    </xf>
    <xf numFmtId="0" fontId="0" fillId="0" borderId="17" xfId="0" applyBorder="1" applyAlignment="1">
      <alignment vertical="center" wrapText="1" shrinkToFit="1"/>
    </xf>
    <xf numFmtId="0" fontId="48" fillId="0" borderId="2" xfId="2" applyFont="1" applyBorder="1" applyAlignment="1">
      <alignment vertical="center" wrapText="1"/>
    </xf>
    <xf numFmtId="0" fontId="6" fillId="2" borderId="18"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37" fillId="6" borderId="109" xfId="1" applyFont="1" applyFill="1" applyBorder="1" applyAlignment="1">
      <alignment horizontal="center" vertical="center"/>
    </xf>
    <xf numFmtId="176" fontId="7" fillId="2" borderId="108" xfId="1" applyNumberFormat="1" applyFont="1" applyFill="1" applyBorder="1" applyAlignment="1" applyProtection="1">
      <alignment horizontal="center" vertical="center" shrinkToFit="1"/>
      <protection locked="0"/>
    </xf>
    <xf numFmtId="56" fontId="23" fillId="0" borderId="63" xfId="1" applyNumberFormat="1" applyFont="1" applyBorder="1" applyAlignment="1">
      <alignment horizontal="center"/>
    </xf>
    <xf numFmtId="179" fontId="23" fillId="0" borderId="63" xfId="1" applyNumberFormat="1" applyFont="1" applyBorder="1" applyAlignment="1">
      <alignment horizontal="center"/>
    </xf>
    <xf numFmtId="56" fontId="23" fillId="0" borderId="63" xfId="1" applyNumberFormat="1" applyFont="1" applyBorder="1" applyAlignment="1">
      <alignment horizontal="center" vertical="center"/>
    </xf>
    <xf numFmtId="0" fontId="23" fillId="0" borderId="63" xfId="0" applyFont="1" applyBorder="1" applyAlignment="1" applyProtection="1">
      <alignment horizontal="left" vertical="center" wrapText="1"/>
      <protection locked="0"/>
    </xf>
    <xf numFmtId="0" fontId="14" fillId="0" borderId="63" xfId="1" applyFont="1" applyBorder="1" applyAlignment="1" applyProtection="1">
      <alignment horizontal="center"/>
      <protection locked="0"/>
    </xf>
    <xf numFmtId="179" fontId="23" fillId="0" borderId="63" xfId="1" applyNumberFormat="1" applyFont="1" applyBorder="1" applyAlignment="1">
      <alignment horizontal="center" vertical="center"/>
    </xf>
    <xf numFmtId="0" fontId="14" fillId="0" borderId="63" xfId="1" applyFont="1" applyBorder="1" applyAlignment="1" applyProtection="1">
      <alignment horizontal="center" vertical="center"/>
      <protection locked="0"/>
    </xf>
    <xf numFmtId="0" fontId="49" fillId="9" borderId="0" xfId="0" applyFont="1" applyFill="1">
      <alignment vertical="center"/>
    </xf>
    <xf numFmtId="0" fontId="49" fillId="9" borderId="0" xfId="0" applyFont="1" applyFill="1" applyAlignment="1">
      <alignment vertical="top" wrapText="1"/>
    </xf>
    <xf numFmtId="0" fontId="6" fillId="12" borderId="0" xfId="1" applyFont="1" applyFill="1" applyAlignment="1">
      <alignment vertical="center"/>
    </xf>
    <xf numFmtId="0" fontId="6" fillId="12" borderId="0" xfId="1" applyFont="1" applyFill="1" applyAlignment="1">
      <alignment horizontal="left" vertical="center"/>
    </xf>
    <xf numFmtId="0" fontId="6" fillId="12" borderId="0" xfId="1" applyFont="1" applyFill="1" applyAlignment="1">
      <alignment horizontal="left" vertical="center" justifyLastLine="1"/>
    </xf>
    <xf numFmtId="0" fontId="6" fillId="12" borderId="0" xfId="1" applyFont="1" applyFill="1" applyAlignment="1">
      <alignment vertical="center" wrapText="1"/>
    </xf>
    <xf numFmtId="0" fontId="52" fillId="12" borderId="0" xfId="0" applyFont="1" applyFill="1">
      <alignment vertical="center"/>
    </xf>
    <xf numFmtId="0" fontId="5" fillId="12" borderId="0" xfId="1" applyFont="1" applyFill="1" applyAlignment="1">
      <alignment horizontal="left" vertical="center"/>
    </xf>
    <xf numFmtId="49" fontId="2" fillId="12" borderId="0" xfId="1" applyNumberFormat="1" applyFont="1" applyFill="1" applyAlignment="1">
      <alignment horizontal="center" vertical="center"/>
    </xf>
    <xf numFmtId="49" fontId="8" fillId="12" borderId="0" xfId="1" applyNumberFormat="1" applyFont="1" applyFill="1" applyAlignment="1">
      <alignment horizontal="center" vertical="center"/>
    </xf>
    <xf numFmtId="49" fontId="7" fillId="12" borderId="0" xfId="1" applyNumberFormat="1" applyFont="1" applyFill="1" applyAlignment="1">
      <alignment horizontal="center" vertical="center"/>
    </xf>
    <xf numFmtId="0" fontId="40" fillId="12" borderId="0" xfId="1" applyFont="1" applyFill="1" applyAlignment="1">
      <alignment horizontal="center"/>
    </xf>
    <xf numFmtId="178" fontId="28" fillId="12" borderId="0" xfId="1" applyNumberFormat="1" applyFont="1" applyFill="1" applyAlignment="1">
      <alignment horizontal="left" vertical="center"/>
    </xf>
    <xf numFmtId="0" fontId="19" fillId="12" borderId="0" xfId="1" applyFont="1" applyFill="1" applyAlignment="1">
      <alignment vertical="center"/>
    </xf>
    <xf numFmtId="0" fontId="0" fillId="12" borderId="0" xfId="0" applyFill="1">
      <alignment vertical="center"/>
    </xf>
    <xf numFmtId="176" fontId="7" fillId="12" borderId="0" xfId="1" applyNumberFormat="1" applyFont="1" applyFill="1" applyAlignment="1">
      <alignment vertical="center"/>
    </xf>
    <xf numFmtId="0" fontId="11" fillId="12" borderId="0" xfId="1" applyFont="1" applyFill="1" applyAlignment="1">
      <alignment vertical="center"/>
    </xf>
    <xf numFmtId="176" fontId="10" fillId="12" borderId="0" xfId="1" applyNumberFormat="1" applyFont="1" applyFill="1" applyAlignment="1">
      <alignment horizontal="left" vertical="center"/>
    </xf>
    <xf numFmtId="176" fontId="7" fillId="12" borderId="0" xfId="1" applyNumberFormat="1" applyFont="1" applyFill="1" applyAlignment="1">
      <alignment horizontal="left" vertical="center"/>
    </xf>
    <xf numFmtId="0" fontId="11" fillId="12" borderId="0" xfId="1" applyFont="1" applyFill="1" applyAlignment="1">
      <alignment horizontal="left" vertical="center"/>
    </xf>
    <xf numFmtId="176" fontId="6" fillId="12" borderId="0" xfId="1" applyNumberFormat="1" applyFont="1" applyFill="1" applyAlignment="1">
      <alignment horizontal="center" vertical="center"/>
    </xf>
    <xf numFmtId="176" fontId="6" fillId="12" borderId="0" xfId="1" applyNumberFormat="1" applyFont="1" applyFill="1" applyAlignment="1" applyProtection="1">
      <alignment horizontal="center" vertical="center" shrinkToFit="1"/>
      <protection locked="0"/>
    </xf>
    <xf numFmtId="0" fontId="20" fillId="12" borderId="0" xfId="1" applyFont="1" applyFill="1" applyAlignment="1">
      <alignment vertical="center"/>
    </xf>
    <xf numFmtId="176" fontId="35" fillId="12" borderId="0" xfId="1" applyNumberFormat="1" applyFont="1" applyFill="1" applyAlignment="1" applyProtection="1">
      <alignment horizontal="center" vertical="center" shrinkToFit="1"/>
      <protection locked="0"/>
    </xf>
    <xf numFmtId="0" fontId="1" fillId="12" borderId="0" xfId="1" applyFill="1"/>
    <xf numFmtId="0" fontId="6" fillId="12" borderId="0" xfId="1" applyFont="1" applyFill="1" applyAlignment="1">
      <alignment horizontal="right" vertical="center" justifyLastLine="1"/>
    </xf>
    <xf numFmtId="0" fontId="1" fillId="12" borderId="0" xfId="1" applyFill="1" applyAlignment="1">
      <alignment horizontal="left" vertical="center" shrinkToFit="1"/>
    </xf>
    <xf numFmtId="0" fontId="1" fillId="12" borderId="4" xfId="1" applyFill="1" applyBorder="1" applyAlignment="1">
      <alignment horizontal="left" vertical="center" shrinkToFit="1"/>
    </xf>
    <xf numFmtId="0" fontId="1" fillId="12" borderId="0" xfId="1" applyFill="1" applyAlignment="1">
      <alignment horizontal="center" vertical="center" textRotation="255"/>
    </xf>
    <xf numFmtId="0" fontId="8" fillId="12" borderId="0" xfId="1" applyFont="1" applyFill="1" applyAlignment="1">
      <alignment horizontal="distributed" vertical="center"/>
    </xf>
    <xf numFmtId="0" fontId="1" fillId="12" borderId="0" xfId="1" applyFill="1" applyAlignment="1">
      <alignment horizontal="center" vertical="center"/>
    </xf>
    <xf numFmtId="0" fontId="12" fillId="12" borderId="0" xfId="1" applyFont="1" applyFill="1" applyAlignment="1">
      <alignment horizontal="center" vertical="center" justifyLastLine="1"/>
    </xf>
    <xf numFmtId="0" fontId="7" fillId="12" borderId="0" xfId="1" applyFont="1" applyFill="1" applyAlignment="1">
      <alignment vertical="center" shrinkToFit="1"/>
    </xf>
    <xf numFmtId="0" fontId="7" fillId="12" borderId="0" xfId="1" applyFont="1" applyFill="1" applyAlignment="1">
      <alignment horizontal="center" vertical="center" shrinkToFit="1"/>
    </xf>
    <xf numFmtId="0" fontId="21" fillId="12" borderId="0" xfId="1" applyFont="1" applyFill="1" applyAlignment="1">
      <alignment vertical="center" shrinkToFit="1"/>
    </xf>
    <xf numFmtId="0" fontId="6" fillId="12" borderId="127" xfId="1" applyFont="1" applyFill="1" applyBorder="1" applyAlignment="1">
      <alignment horizontal="left" vertical="center" justifyLastLine="1"/>
    </xf>
    <xf numFmtId="176" fontId="29" fillId="12" borderId="0" xfId="1" applyNumberFormat="1" applyFont="1" applyFill="1" applyAlignment="1">
      <alignment horizontal="left" vertical="center"/>
    </xf>
    <xf numFmtId="0" fontId="7" fillId="12" borderId="0" xfId="1" applyFont="1" applyFill="1" applyAlignment="1">
      <alignment horizontal="center" vertical="center"/>
    </xf>
    <xf numFmtId="0" fontId="7" fillId="12" borderId="0" xfId="1" applyFont="1" applyFill="1" applyAlignment="1">
      <alignment horizontal="left" vertical="center" shrinkToFit="1"/>
    </xf>
    <xf numFmtId="0" fontId="6" fillId="12" borderId="9" xfId="1" applyFont="1" applyFill="1" applyBorder="1" applyAlignment="1">
      <alignment vertical="center"/>
    </xf>
    <xf numFmtId="0" fontId="6" fillId="12" borderId="0" xfId="1" applyFont="1" applyFill="1" applyAlignment="1">
      <alignment vertical="center" shrinkToFit="1"/>
    </xf>
    <xf numFmtId="0" fontId="6" fillId="12" borderId="0" xfId="1" applyFont="1" applyFill="1" applyAlignment="1">
      <alignment horizontal="center" vertical="center" shrinkToFit="1"/>
    </xf>
    <xf numFmtId="0" fontId="1" fillId="12" borderId="0" xfId="1" applyFill="1" applyAlignment="1">
      <alignment vertical="center"/>
    </xf>
    <xf numFmtId="0" fontId="22" fillId="12" borderId="0" xfId="0" applyFont="1" applyFill="1" applyAlignment="1">
      <alignment horizontal="left" vertical="center"/>
    </xf>
    <xf numFmtId="0" fontId="23" fillId="12" borderId="0" xfId="0" applyFont="1" applyFill="1" applyAlignment="1">
      <alignment vertical="center" wrapText="1"/>
    </xf>
    <xf numFmtId="0" fontId="22" fillId="12" borderId="0" xfId="0" applyFont="1" applyFill="1" applyAlignment="1">
      <alignment vertical="center" wrapText="1"/>
    </xf>
    <xf numFmtId="0" fontId="23" fillId="12" borderId="0" xfId="0" applyFont="1" applyFill="1" applyAlignment="1" applyProtection="1">
      <alignment vertical="center" wrapText="1"/>
      <protection locked="0"/>
    </xf>
    <xf numFmtId="0" fontId="10" fillId="12" borderId="0" xfId="1" applyFont="1" applyFill="1" applyAlignment="1">
      <alignment vertical="center"/>
    </xf>
    <xf numFmtId="49" fontId="6" fillId="12" borderId="0" xfId="1" applyNumberFormat="1" applyFont="1" applyFill="1" applyAlignment="1" applyProtection="1">
      <alignment vertical="center"/>
      <protection locked="0"/>
    </xf>
    <xf numFmtId="0" fontId="22" fillId="12" borderId="0" xfId="0" applyFont="1" applyFill="1">
      <alignment vertical="center"/>
    </xf>
    <xf numFmtId="0" fontId="24" fillId="12" borderId="0" xfId="0" applyFont="1" applyFill="1" applyAlignment="1"/>
    <xf numFmtId="0" fontId="23" fillId="12" borderId="0" xfId="0" applyFont="1" applyFill="1" applyAlignment="1">
      <alignment horizontal="center" vertical="center" wrapText="1"/>
    </xf>
    <xf numFmtId="0" fontId="22" fillId="12" borderId="0" xfId="0" applyFont="1" applyFill="1" applyAlignment="1">
      <alignment horizontal="left" vertical="center" wrapText="1"/>
    </xf>
    <xf numFmtId="0" fontId="23" fillId="12" borderId="0" xfId="0" applyFont="1" applyFill="1" applyAlignment="1" applyProtection="1">
      <alignment horizontal="center" vertical="center" wrapText="1"/>
      <protection locked="0"/>
    </xf>
    <xf numFmtId="0" fontId="6" fillId="2" borderId="15" xfId="1" applyFont="1" applyFill="1" applyBorder="1" applyAlignment="1">
      <alignment horizontal="center" vertical="center" shrinkToFit="1"/>
    </xf>
    <xf numFmtId="0" fontId="6" fillId="2" borderId="41" xfId="1" applyFont="1" applyFill="1" applyBorder="1" applyAlignment="1">
      <alignment horizontal="center" vertical="center" justifyLastLine="1"/>
    </xf>
    <xf numFmtId="0" fontId="6" fillId="2" borderId="20" xfId="1" applyFont="1" applyFill="1" applyBorder="1" applyAlignment="1">
      <alignment horizontal="center" vertical="center" shrinkToFit="1"/>
    </xf>
    <xf numFmtId="0" fontId="6" fillId="2" borderId="19"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6" fillId="2" borderId="19" xfId="1" applyFont="1" applyFill="1" applyBorder="1" applyAlignment="1">
      <alignment horizontal="center" vertical="center" justifyLastLine="1"/>
    </xf>
    <xf numFmtId="0" fontId="6" fillId="2" borderId="19" xfId="1" applyFont="1" applyFill="1" applyBorder="1" applyAlignment="1" applyProtection="1">
      <alignment vertical="center"/>
      <protection locked="0"/>
    </xf>
    <xf numFmtId="0" fontId="6" fillId="2" borderId="100" xfId="1" applyFont="1" applyFill="1" applyBorder="1" applyAlignment="1">
      <alignment horizontal="center" vertical="center" justifyLastLine="1"/>
    </xf>
    <xf numFmtId="0" fontId="6" fillId="2" borderId="10" xfId="1" applyFont="1" applyFill="1" applyBorder="1" applyAlignment="1">
      <alignment horizontal="center" vertical="center" justifyLastLine="1"/>
    </xf>
    <xf numFmtId="0" fontId="6" fillId="2" borderId="5" xfId="1" applyFont="1" applyFill="1" applyBorder="1" applyAlignment="1">
      <alignment horizontal="center" vertical="center" shrinkToFit="1"/>
    </xf>
    <xf numFmtId="0" fontId="6" fillId="2" borderId="16" xfId="1" applyFont="1" applyFill="1" applyBorder="1" applyAlignment="1">
      <alignment horizontal="center" vertical="center" justifyLastLine="1"/>
    </xf>
    <xf numFmtId="0" fontId="6" fillId="2" borderId="84" xfId="1" applyFont="1" applyFill="1" applyBorder="1" applyAlignment="1" applyProtection="1">
      <alignment vertical="center"/>
      <protection locked="0"/>
    </xf>
    <xf numFmtId="0" fontId="55" fillId="12" borderId="0" xfId="0" applyFont="1" applyFill="1" applyAlignment="1">
      <alignment vertical="center" wrapText="1"/>
    </xf>
    <xf numFmtId="0" fontId="46" fillId="12" borderId="0" xfId="1" applyFont="1" applyFill="1" applyAlignment="1">
      <alignment horizontal="center" vertical="center"/>
    </xf>
    <xf numFmtId="0" fontId="6" fillId="12" borderId="0" xfId="1" applyFont="1" applyFill="1" applyAlignment="1">
      <alignment horizontal="left" vertical="center" wrapText="1"/>
    </xf>
    <xf numFmtId="0" fontId="55" fillId="12" borderId="0" xfId="0" applyFont="1" applyFill="1" applyAlignment="1" applyProtection="1">
      <alignment vertical="center" wrapText="1"/>
      <protection locked="0"/>
    </xf>
    <xf numFmtId="0" fontId="6" fillId="2" borderId="23" xfId="1" applyFont="1" applyFill="1" applyBorder="1" applyAlignment="1">
      <alignment horizontal="center" vertical="center" shrinkToFit="1"/>
    </xf>
    <xf numFmtId="0" fontId="6" fillId="2" borderId="101" xfId="1" applyFont="1" applyFill="1" applyBorder="1" applyAlignment="1">
      <alignment horizontal="center" vertical="center" shrinkToFit="1"/>
    </xf>
    <xf numFmtId="0" fontId="6" fillId="2" borderId="18" xfId="1" applyFont="1" applyFill="1" applyBorder="1" applyAlignment="1">
      <alignment horizontal="center" vertical="center" justifyLastLine="1"/>
    </xf>
    <xf numFmtId="0" fontId="5" fillId="2" borderId="141" xfId="1" applyFont="1" applyFill="1" applyBorder="1" applyAlignment="1">
      <alignment horizontal="left" vertical="center" justifyLastLine="1"/>
    </xf>
    <xf numFmtId="0" fontId="5" fillId="0" borderId="142" xfId="1" applyFont="1" applyBorder="1" applyAlignment="1" applyProtection="1">
      <alignment horizontal="center" vertical="center" wrapText="1" shrinkToFit="1"/>
      <protection locked="0"/>
    </xf>
    <xf numFmtId="0" fontId="5" fillId="0" borderId="144" xfId="1" applyFont="1" applyBorder="1" applyAlignment="1" applyProtection="1">
      <alignment horizontal="center" vertical="center" wrapText="1" shrinkToFit="1"/>
      <protection locked="0"/>
    </xf>
    <xf numFmtId="0" fontId="58" fillId="0" borderId="0" xfId="1" applyFont="1" applyAlignment="1">
      <alignment vertical="center"/>
    </xf>
    <xf numFmtId="0" fontId="58" fillId="12" borderId="0" xfId="1" applyFont="1" applyFill="1" applyAlignment="1">
      <alignment vertical="center"/>
    </xf>
    <xf numFmtId="0" fontId="59" fillId="0" borderId="0" xfId="1" applyFont="1" applyAlignment="1">
      <alignment vertical="center"/>
    </xf>
    <xf numFmtId="0" fontId="60" fillId="0" borderId="0" xfId="0" applyFont="1">
      <alignment vertical="center"/>
    </xf>
    <xf numFmtId="0" fontId="61" fillId="0" borderId="0" xfId="0" applyFont="1">
      <alignment vertical="center"/>
    </xf>
    <xf numFmtId="0" fontId="6" fillId="0" borderId="22" xfId="1" applyFont="1" applyBorder="1" applyAlignment="1" applyProtection="1">
      <alignment horizontal="center" vertical="center" shrinkToFit="1"/>
      <protection locked="0"/>
    </xf>
    <xf numFmtId="0" fontId="6" fillId="0" borderId="23" xfId="1" applyFont="1" applyBorder="1" applyAlignment="1" applyProtection="1">
      <alignment horizontal="center" vertical="center" shrinkToFit="1"/>
      <protection locked="0"/>
    </xf>
    <xf numFmtId="0" fontId="6" fillId="0" borderId="1" xfId="1" applyFont="1" applyBorder="1" applyAlignment="1" applyProtection="1">
      <alignment horizontal="center" vertical="center" shrinkToFit="1"/>
      <protection locked="0"/>
    </xf>
    <xf numFmtId="0" fontId="6" fillId="0" borderId="18" xfId="1" applyFont="1" applyBorder="1" applyAlignment="1" applyProtection="1">
      <alignment horizontal="center" vertical="center" shrinkToFit="1"/>
      <protection locked="0"/>
    </xf>
    <xf numFmtId="0" fontId="6" fillId="2" borderId="17" xfId="1" applyFont="1" applyFill="1" applyBorder="1" applyAlignment="1">
      <alignment horizontal="center" vertical="center"/>
    </xf>
    <xf numFmtId="0" fontId="5" fillId="2" borderId="9" xfId="1" applyFont="1" applyFill="1" applyBorder="1" applyAlignment="1">
      <alignment vertical="center"/>
    </xf>
    <xf numFmtId="0" fontId="5" fillId="2" borderId="14" xfId="1" applyFont="1" applyFill="1" applyBorder="1" applyAlignment="1">
      <alignment horizontal="left" vertical="center"/>
    </xf>
    <xf numFmtId="0" fontId="5" fillId="2" borderId="10" xfId="1" applyFont="1" applyFill="1" applyBorder="1" applyAlignment="1">
      <alignment vertical="center"/>
    </xf>
    <xf numFmtId="0" fontId="6" fillId="0" borderId="145" xfId="1" applyFont="1" applyBorder="1" applyAlignment="1" applyProtection="1">
      <alignment horizontal="center" vertical="center" wrapText="1"/>
      <protection locked="0"/>
    </xf>
    <xf numFmtId="0" fontId="6" fillId="12" borderId="0" xfId="1" applyFont="1" applyFill="1" applyAlignment="1">
      <alignment vertical="center" textRotation="255"/>
    </xf>
    <xf numFmtId="0" fontId="6" fillId="0" borderId="146" xfId="1" applyFont="1" applyBorder="1" applyAlignment="1" applyProtection="1">
      <alignment horizontal="center" vertical="center" wrapText="1"/>
      <protection locked="0"/>
    </xf>
    <xf numFmtId="0" fontId="5" fillId="2" borderId="141" xfId="1" applyFont="1" applyFill="1" applyBorder="1" applyAlignment="1">
      <alignment horizontal="center" vertical="center" shrinkToFit="1"/>
    </xf>
    <xf numFmtId="176" fontId="1" fillId="12" borderId="0" xfId="1" applyNumberFormat="1" applyFont="1" applyFill="1" applyAlignment="1">
      <alignment vertical="center" wrapText="1"/>
    </xf>
    <xf numFmtId="176" fontId="1" fillId="12" borderId="0" xfId="1" applyNumberFormat="1" applyFont="1" applyFill="1" applyAlignment="1">
      <alignment vertical="center"/>
    </xf>
    <xf numFmtId="0" fontId="1" fillId="12" borderId="0" xfId="1" applyFont="1" applyFill="1"/>
    <xf numFmtId="176" fontId="62" fillId="12" borderId="0" xfId="1" applyNumberFormat="1" applyFont="1" applyFill="1" applyAlignment="1">
      <alignment horizontal="left" vertical="center"/>
    </xf>
    <xf numFmtId="176" fontId="63" fillId="12" borderId="0" xfId="1" applyNumberFormat="1" applyFont="1" applyFill="1" applyAlignment="1">
      <alignment horizontal="left" vertical="center"/>
    </xf>
    <xf numFmtId="176" fontId="64" fillId="12" borderId="0" xfId="7" applyNumberFormat="1" applyFont="1" applyFill="1" applyAlignment="1">
      <alignment horizontal="left" vertical="center"/>
    </xf>
    <xf numFmtId="0" fontId="47" fillId="0" borderId="51" xfId="0" applyFont="1" applyBorder="1" applyAlignment="1">
      <alignment horizontal="center" vertical="center"/>
    </xf>
    <xf numFmtId="0" fontId="47" fillId="0" borderId="65" xfId="0" applyFont="1" applyBorder="1" applyAlignment="1">
      <alignment horizontal="center" vertical="center"/>
    </xf>
    <xf numFmtId="0" fontId="47" fillId="0" borderId="21" xfId="0" applyFont="1" applyBorder="1" applyAlignment="1">
      <alignment horizontal="center" vertical="center"/>
    </xf>
    <xf numFmtId="0" fontId="53" fillId="2" borderId="51" xfId="3" applyFont="1" applyFill="1" applyBorder="1" applyAlignment="1">
      <alignment horizontal="center" vertical="center" shrinkToFit="1"/>
    </xf>
    <xf numFmtId="0" fontId="53" fillId="2" borderId="21" xfId="3" applyFont="1" applyFill="1" applyBorder="1" applyAlignment="1">
      <alignment horizontal="center" vertical="center" shrinkToFit="1"/>
    </xf>
    <xf numFmtId="0" fontId="47" fillId="2" borderId="2" xfId="2" applyFont="1" applyFill="1" applyBorder="1" applyAlignment="1">
      <alignment horizontal="center" vertical="center" wrapText="1"/>
    </xf>
    <xf numFmtId="0" fontId="44" fillId="2" borderId="51"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1" xfId="3" applyFont="1" applyFill="1" applyBorder="1" applyAlignment="1">
      <alignment horizontal="center" vertical="center" shrinkToFit="1"/>
    </xf>
    <xf numFmtId="0" fontId="44" fillId="2" borderId="2" xfId="3" applyFont="1" applyFill="1" applyBorder="1" applyAlignment="1">
      <alignment horizontal="center" vertical="center" shrinkToFit="1"/>
    </xf>
    <xf numFmtId="0" fontId="44" fillId="2" borderId="2" xfId="3" applyFont="1" applyFill="1" applyBorder="1" applyAlignment="1">
      <alignment horizontal="center" vertical="center" wrapText="1"/>
    </xf>
    <xf numFmtId="0" fontId="44" fillId="2" borderId="2" xfId="3" applyFont="1" applyFill="1" applyBorder="1" applyAlignment="1">
      <alignment horizontal="center" vertical="center"/>
    </xf>
    <xf numFmtId="0" fontId="44" fillId="2" borderId="2" xfId="3" applyFont="1" applyFill="1" applyBorder="1" applyAlignment="1">
      <alignment horizontal="center" vertical="center" wrapText="1" shrinkToFit="1"/>
    </xf>
    <xf numFmtId="49" fontId="6" fillId="0" borderId="1" xfId="1" applyNumberFormat="1" applyFont="1" applyBorder="1" applyAlignment="1" applyProtection="1">
      <alignment horizontal="center" vertical="center"/>
      <protection locked="0"/>
    </xf>
    <xf numFmtId="49" fontId="6" fillId="0" borderId="18" xfId="1" applyNumberFormat="1" applyFont="1" applyBorder="1" applyAlignment="1" applyProtection="1">
      <alignment horizontal="center" vertical="center"/>
      <protection locked="0"/>
    </xf>
    <xf numFmtId="49" fontId="6" fillId="0" borderId="125" xfId="1" applyNumberFormat="1" applyFont="1" applyBorder="1" applyAlignment="1" applyProtection="1">
      <alignment horizontal="center" vertical="center"/>
      <protection locked="0"/>
    </xf>
    <xf numFmtId="0" fontId="5" fillId="2" borderId="8" xfId="1" applyFont="1" applyFill="1" applyBorder="1" applyAlignment="1">
      <alignment horizontal="center" vertical="center" shrinkToFit="1"/>
    </xf>
    <xf numFmtId="0" fontId="5" fillId="2" borderId="9" xfId="1" applyFont="1" applyFill="1" applyBorder="1" applyAlignment="1">
      <alignment horizontal="center" vertical="center" shrinkToFit="1"/>
    </xf>
    <xf numFmtId="0" fontId="5" fillId="6" borderId="9" xfId="1" applyFont="1" applyFill="1" applyBorder="1" applyAlignment="1">
      <alignment horizontal="center" vertical="center"/>
    </xf>
    <xf numFmtId="0" fontId="5" fillId="2" borderId="138" xfId="1" applyFont="1" applyFill="1" applyBorder="1" applyAlignment="1">
      <alignment horizontal="center" vertical="center" shrinkToFit="1"/>
    </xf>
    <xf numFmtId="0" fontId="1" fillId="2" borderId="12" xfId="1" applyFill="1" applyBorder="1" applyAlignment="1">
      <alignment horizontal="center" vertical="center" shrinkToFit="1"/>
    </xf>
    <xf numFmtId="0" fontId="1" fillId="2" borderId="11" xfId="1" applyFill="1" applyBorder="1" applyAlignment="1">
      <alignment horizontal="center" vertical="center" shrinkToFit="1"/>
    </xf>
    <xf numFmtId="0" fontId="1" fillId="2" borderId="35" xfId="1" applyFill="1" applyBorder="1" applyAlignment="1">
      <alignment horizontal="center" vertical="center" shrinkToFit="1"/>
    </xf>
    <xf numFmtId="0" fontId="6" fillId="0" borderId="12" xfId="1" applyFont="1" applyBorder="1" applyAlignment="1" applyProtection="1">
      <alignment horizontal="center" vertical="center" shrinkToFit="1"/>
      <protection locked="0"/>
    </xf>
    <xf numFmtId="0" fontId="6" fillId="0" borderId="11" xfId="1" applyFont="1" applyBorder="1" applyAlignment="1" applyProtection="1">
      <alignment horizontal="center" vertical="center" shrinkToFit="1"/>
      <protection locked="0"/>
    </xf>
    <xf numFmtId="14" fontId="6" fillId="0" borderId="130" xfId="1" applyNumberFormat="1" applyFont="1" applyBorder="1" applyAlignment="1" applyProtection="1">
      <alignment horizontal="center" vertical="center" wrapText="1"/>
      <protection locked="0"/>
    </xf>
    <xf numFmtId="0" fontId="6" fillId="0" borderId="131" xfId="1" applyFont="1" applyBorder="1" applyAlignment="1" applyProtection="1">
      <alignment horizontal="center" vertical="center" wrapText="1"/>
      <protection locked="0"/>
    </xf>
    <xf numFmtId="0" fontId="6" fillId="0" borderId="126" xfId="1" applyFont="1" applyBorder="1" applyAlignment="1" applyProtection="1">
      <alignment horizontal="center" vertical="center" wrapText="1"/>
      <protection locked="0"/>
    </xf>
    <xf numFmtId="0" fontId="1" fillId="2" borderId="1" xfId="1" applyFont="1" applyFill="1" applyBorder="1" applyAlignment="1">
      <alignment horizontal="center" vertical="center" justifyLastLine="1"/>
    </xf>
    <xf numFmtId="0" fontId="1" fillId="2" borderId="18" xfId="1" applyFont="1" applyFill="1" applyBorder="1" applyAlignment="1">
      <alignment horizontal="center" vertical="center" justifyLastLine="1"/>
    </xf>
    <xf numFmtId="0" fontId="1" fillId="2" borderId="17" xfId="1" applyFont="1" applyFill="1" applyBorder="1" applyAlignment="1">
      <alignment horizontal="center" vertical="center" justifyLastLine="1"/>
    </xf>
    <xf numFmtId="49" fontId="56" fillId="0" borderId="1" xfId="7" applyNumberFormat="1" applyFont="1" applyBorder="1" applyAlignment="1" applyProtection="1">
      <alignment horizontal="center" vertical="center" shrinkToFit="1"/>
      <protection locked="0"/>
    </xf>
    <xf numFmtId="49" fontId="6" fillId="0" borderId="18" xfId="1" applyNumberFormat="1" applyFont="1" applyBorder="1" applyAlignment="1" applyProtection="1">
      <alignment horizontal="center" vertical="center" shrinkToFit="1"/>
      <protection locked="0"/>
    </xf>
    <xf numFmtId="49" fontId="6" fillId="0" borderId="125" xfId="1" applyNumberFormat="1" applyFont="1" applyBorder="1" applyAlignment="1" applyProtection="1">
      <alignment horizontal="center" vertical="center" shrinkToFit="1"/>
      <protection locked="0"/>
    </xf>
    <xf numFmtId="0" fontId="5" fillId="2" borderId="139" xfId="1" applyFont="1" applyFill="1" applyBorder="1" applyAlignment="1">
      <alignment horizontal="center" vertical="center" wrapText="1" shrinkToFit="1"/>
    </xf>
    <xf numFmtId="0" fontId="5" fillId="2" borderId="140" xfId="1" applyFont="1" applyFill="1" applyBorder="1" applyAlignment="1">
      <alignment horizontal="center" vertical="center" wrapText="1" shrinkToFit="1"/>
    </xf>
    <xf numFmtId="0" fontId="5" fillId="2" borderId="141" xfId="1" applyFont="1" applyFill="1" applyBorder="1" applyAlignment="1">
      <alignment horizontal="center" vertical="center" wrapText="1" shrinkToFit="1"/>
    </xf>
    <xf numFmtId="0" fontId="5" fillId="2" borderId="143" xfId="1" applyFont="1" applyFill="1" applyBorder="1" applyAlignment="1">
      <alignment horizontal="center" vertical="center" wrapText="1" shrinkToFit="1"/>
    </xf>
    <xf numFmtId="0" fontId="1" fillId="2" borderId="19" xfId="1" applyFill="1" applyBorder="1" applyAlignment="1" applyProtection="1">
      <alignment horizontal="center" vertical="center" wrapText="1" shrinkToFit="1"/>
      <protection locked="0"/>
    </xf>
    <xf numFmtId="0" fontId="1" fillId="2" borderId="41" xfId="1" applyFill="1" applyBorder="1" applyAlignment="1" applyProtection="1">
      <alignment horizontal="center" vertical="center" wrapText="1" shrinkToFit="1"/>
      <protection locked="0"/>
    </xf>
    <xf numFmtId="0" fontId="1" fillId="0" borderId="40" xfId="1" applyBorder="1" applyAlignment="1" applyProtection="1">
      <alignment horizontal="center" vertical="center" wrapText="1" shrinkToFit="1"/>
      <protection locked="0"/>
    </xf>
    <xf numFmtId="0" fontId="1" fillId="0" borderId="19" xfId="1" applyBorder="1" applyAlignment="1" applyProtection="1">
      <alignment horizontal="center" vertical="center" wrapText="1" shrinkToFit="1"/>
      <protection locked="0"/>
    </xf>
    <xf numFmtId="0" fontId="1" fillId="0" borderId="20" xfId="1" applyBorder="1" applyAlignment="1" applyProtection="1">
      <alignment horizontal="center" vertical="center" wrapText="1" shrinkToFit="1"/>
      <protection locked="0"/>
    </xf>
    <xf numFmtId="0" fontId="1" fillId="2" borderId="34"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6" xfId="1" applyFill="1" applyBorder="1" applyAlignment="1">
      <alignment horizontal="center" vertical="center" wrapText="1"/>
    </xf>
    <xf numFmtId="0" fontId="1" fillId="2" borderId="0" xfId="1" applyFill="1" applyAlignment="1">
      <alignment horizontal="center" vertical="center" wrapText="1"/>
    </xf>
    <xf numFmtId="49" fontId="38" fillId="2" borderId="121" xfId="1" applyNumberFormat="1" applyFont="1" applyFill="1" applyBorder="1" applyAlignment="1">
      <alignment horizontal="center" vertical="center" wrapText="1" shrinkToFit="1"/>
    </xf>
    <xf numFmtId="49" fontId="38" fillId="2" borderId="11" xfId="1" applyNumberFormat="1" applyFont="1" applyFill="1" applyBorder="1" applyAlignment="1">
      <alignment horizontal="center" vertical="center" shrinkToFit="1"/>
    </xf>
    <xf numFmtId="49" fontId="38" fillId="2" borderId="35" xfId="1" applyNumberFormat="1" applyFont="1" applyFill="1" applyBorder="1" applyAlignment="1">
      <alignment horizontal="center" vertical="center" shrinkToFit="1"/>
    </xf>
    <xf numFmtId="0" fontId="38" fillId="2" borderId="12" xfId="1" applyFont="1" applyFill="1" applyBorder="1" applyAlignment="1">
      <alignment horizontal="center" vertical="center"/>
    </xf>
    <xf numFmtId="0" fontId="38" fillId="2" borderId="11" xfId="1" applyFont="1" applyFill="1" applyBorder="1" applyAlignment="1">
      <alignment horizontal="center" vertical="center"/>
    </xf>
    <xf numFmtId="0" fontId="38" fillId="2" borderId="122" xfId="1" applyFont="1" applyFill="1" applyBorder="1" applyAlignment="1">
      <alignment horizontal="center" vertical="center"/>
    </xf>
    <xf numFmtId="0" fontId="6" fillId="0" borderId="82" xfId="1" applyFont="1" applyBorder="1" applyAlignment="1" applyProtection="1">
      <alignment horizontal="center" vertical="center"/>
      <protection locked="0"/>
    </xf>
    <xf numFmtId="0" fontId="6" fillId="0" borderId="83" xfId="1" applyFont="1" applyBorder="1" applyAlignment="1" applyProtection="1">
      <alignment horizontal="center" vertical="center"/>
      <protection locked="0"/>
    </xf>
    <xf numFmtId="0" fontId="6" fillId="0" borderId="123" xfId="1" applyFont="1" applyBorder="1" applyAlignment="1" applyProtection="1">
      <alignment horizontal="center" vertical="center"/>
      <protection locked="0"/>
    </xf>
    <xf numFmtId="0" fontId="6" fillId="0" borderId="83" xfId="1" applyFont="1" applyBorder="1" applyAlignment="1" applyProtection="1">
      <alignment horizontal="center" vertical="center" wrapText="1"/>
      <protection locked="0"/>
    </xf>
    <xf numFmtId="0" fontId="1" fillId="2" borderId="12" xfId="1" applyFill="1" applyBorder="1" applyAlignment="1">
      <alignment horizontal="center" vertical="center"/>
    </xf>
    <xf numFmtId="0" fontId="1" fillId="2" borderId="11" xfId="1" applyFill="1" applyBorder="1" applyAlignment="1">
      <alignment horizontal="center" vertical="center"/>
    </xf>
    <xf numFmtId="0" fontId="1" fillId="2" borderId="35" xfId="1" applyFill="1" applyBorder="1" applyAlignment="1">
      <alignment horizontal="center" vertical="center"/>
    </xf>
    <xf numFmtId="0" fontId="6" fillId="2" borderId="42" xfId="1" applyFont="1" applyFill="1" applyBorder="1" applyAlignment="1">
      <alignment horizontal="center" vertical="center"/>
    </xf>
    <xf numFmtId="0" fontId="6" fillId="2" borderId="18" xfId="1" applyFont="1" applyFill="1" applyBorder="1" applyAlignment="1">
      <alignment horizontal="center" vertical="center"/>
    </xf>
    <xf numFmtId="0" fontId="6" fillId="0" borderId="1" xfId="1" applyFont="1" applyBorder="1" applyAlignment="1" applyProtection="1">
      <alignment horizontal="center" vertical="center" shrinkToFit="1"/>
      <protection locked="0"/>
    </xf>
    <xf numFmtId="0" fontId="6" fillId="0" borderId="18" xfId="1" applyFont="1" applyBorder="1" applyAlignment="1" applyProtection="1">
      <alignment horizontal="center" vertical="center" shrinkToFit="1"/>
      <protection locked="0"/>
    </xf>
    <xf numFmtId="0" fontId="6" fillId="0" borderId="17" xfId="1" applyFont="1" applyBorder="1" applyAlignment="1" applyProtection="1">
      <alignment horizontal="center" vertical="center" shrinkToFit="1"/>
      <protection locked="0"/>
    </xf>
    <xf numFmtId="0" fontId="6" fillId="2" borderId="1" xfId="1" applyFont="1" applyFill="1" applyBorder="1" applyAlignment="1">
      <alignment horizontal="center" vertical="center"/>
    </xf>
    <xf numFmtId="0" fontId="6" fillId="2" borderId="17" xfId="1" applyFont="1" applyFill="1" applyBorder="1" applyAlignment="1">
      <alignment horizontal="center" vertical="center"/>
    </xf>
    <xf numFmtId="176" fontId="10" fillId="12" borderId="0" xfId="1" applyNumberFormat="1" applyFont="1" applyFill="1" applyAlignment="1">
      <alignment horizontal="center" vertical="center" shrinkToFit="1"/>
    </xf>
    <xf numFmtId="176" fontId="10" fillId="12" borderId="7" xfId="1" applyNumberFormat="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18"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0" fontId="6" fillId="2" borderId="36"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37" xfId="1" applyFont="1" applyFill="1" applyBorder="1" applyAlignment="1">
      <alignment horizontal="center" vertical="center"/>
    </xf>
    <xf numFmtId="0" fontId="6" fillId="0" borderId="17" xfId="1" applyFont="1" applyBorder="1" applyAlignment="1" applyProtection="1">
      <alignment horizontal="center" vertical="center"/>
      <protection locked="0"/>
    </xf>
    <xf numFmtId="0" fontId="6" fillId="2"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7" fillId="0" borderId="1" xfId="0"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7" fillId="0" borderId="17" xfId="0" applyFont="1" applyBorder="1" applyAlignment="1" applyProtection="1">
      <alignment horizontal="center" vertical="center"/>
      <protection locked="0"/>
    </xf>
    <xf numFmtId="0" fontId="6" fillId="2" borderId="44"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12" fillId="0" borderId="9" xfId="1" applyFont="1" applyBorder="1" applyAlignment="1" applyProtection="1">
      <alignment horizontal="center" vertical="center" wrapText="1"/>
      <protection locked="0"/>
    </xf>
    <xf numFmtId="0" fontId="12" fillId="0" borderId="14" xfId="1" applyFont="1" applyBorder="1" applyAlignment="1" applyProtection="1">
      <alignment horizontal="center" vertical="center" wrapText="1"/>
      <protection locked="0"/>
    </xf>
    <xf numFmtId="176" fontId="1" fillId="2" borderId="45" xfId="1" applyNumberFormat="1" applyFont="1" applyFill="1" applyBorder="1" applyAlignment="1">
      <alignment horizontal="center" vertical="center" wrapText="1"/>
    </xf>
    <xf numFmtId="176" fontId="1" fillId="2" borderId="23" xfId="1" applyNumberFormat="1" applyFont="1" applyFill="1" applyBorder="1" applyAlignment="1">
      <alignment horizontal="center" vertical="center" wrapText="1"/>
    </xf>
    <xf numFmtId="176" fontId="1" fillId="2" borderId="15" xfId="1" applyNumberFormat="1" applyFont="1" applyFill="1" applyBorder="1" applyAlignment="1">
      <alignment horizontal="center" vertical="center" wrapText="1"/>
    </xf>
    <xf numFmtId="176" fontId="1" fillId="6" borderId="44" xfId="1" applyNumberFormat="1" applyFont="1" applyFill="1" applyBorder="1" applyAlignment="1">
      <alignment horizontal="center" vertical="center" wrapText="1"/>
    </xf>
    <xf numFmtId="176" fontId="1" fillId="6" borderId="19" xfId="1" applyNumberFormat="1" applyFont="1" applyFill="1" applyBorder="1" applyAlignment="1">
      <alignment horizontal="center" vertical="center" wrapText="1"/>
    </xf>
    <xf numFmtId="176" fontId="1" fillId="6" borderId="41" xfId="1" applyNumberFormat="1" applyFont="1" applyFill="1" applyBorder="1" applyAlignment="1">
      <alignment horizontal="center" vertical="center" wrapText="1"/>
    </xf>
    <xf numFmtId="176" fontId="1" fillId="2" borderId="22" xfId="1" applyNumberFormat="1" applyFont="1" applyFill="1" applyBorder="1" applyAlignment="1">
      <alignment horizontal="center" vertical="center" wrapText="1"/>
    </xf>
    <xf numFmtId="176" fontId="1" fillId="2" borderId="24" xfId="1" applyNumberFormat="1" applyFont="1" applyFill="1" applyBorder="1" applyAlignment="1">
      <alignment horizontal="center" vertical="center" wrapText="1"/>
    </xf>
    <xf numFmtId="176" fontId="1" fillId="6" borderId="40" xfId="1" applyNumberFormat="1" applyFont="1" applyFill="1" applyBorder="1" applyAlignment="1">
      <alignment horizontal="center" vertical="center" wrapText="1"/>
    </xf>
    <xf numFmtId="176" fontId="1" fillId="6" borderId="20" xfId="1" applyNumberFormat="1" applyFont="1" applyFill="1" applyBorder="1" applyAlignment="1">
      <alignment horizontal="center" vertical="center" wrapText="1"/>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36"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37" xfId="1" applyFont="1" applyFill="1" applyBorder="1" applyAlignment="1">
      <alignment horizontal="center" vertical="center"/>
    </xf>
    <xf numFmtId="180" fontId="1" fillId="0" borderId="27" xfId="1" applyNumberFormat="1" applyBorder="1" applyAlignment="1" applyProtection="1">
      <alignment horizontal="center" vertical="center"/>
      <protection locked="0"/>
    </xf>
    <xf numFmtId="180" fontId="1" fillId="0" borderId="28" xfId="1" applyNumberFormat="1" applyBorder="1" applyAlignment="1" applyProtection="1">
      <alignment horizontal="center" vertical="center"/>
      <protection locked="0"/>
    </xf>
    <xf numFmtId="180" fontId="1" fillId="0" borderId="104" xfId="1" applyNumberFormat="1" applyBorder="1" applyAlignment="1" applyProtection="1">
      <alignment horizontal="center" vertical="center"/>
      <protection locked="0"/>
    </xf>
    <xf numFmtId="0" fontId="12" fillId="2" borderId="4" xfId="1" applyFont="1" applyFill="1" applyBorder="1" applyAlignment="1">
      <alignment horizontal="center" vertical="center" wrapText="1"/>
    </xf>
    <xf numFmtId="0" fontId="6" fillId="0" borderId="47" xfId="1" applyFont="1" applyBorder="1" applyAlignment="1" applyProtection="1">
      <alignment horizontal="center" vertical="center" shrinkToFit="1"/>
      <protection locked="0"/>
    </xf>
    <xf numFmtId="0" fontId="6" fillId="0" borderId="4" xfId="1" applyFont="1" applyBorder="1" applyAlignment="1" applyProtection="1">
      <alignment horizontal="center" vertical="center" shrinkToFit="1"/>
      <protection locked="0"/>
    </xf>
    <xf numFmtId="0" fontId="6" fillId="0" borderId="43" xfId="1" applyFont="1" applyBorder="1" applyAlignment="1" applyProtection="1">
      <alignment horizontal="center" vertical="center" shrinkToFit="1"/>
      <protection locked="0"/>
    </xf>
    <xf numFmtId="0" fontId="6" fillId="0" borderId="25" xfId="1" applyFont="1" applyBorder="1" applyAlignment="1" applyProtection="1">
      <alignment horizontal="center" vertical="center" shrinkToFit="1"/>
      <protection locked="0"/>
    </xf>
    <xf numFmtId="0" fontId="6" fillId="0" borderId="26" xfId="1" applyFont="1" applyBorder="1" applyAlignment="1" applyProtection="1">
      <alignment horizontal="center" vertical="center" shrinkToFit="1"/>
      <protection locked="0"/>
    </xf>
    <xf numFmtId="0" fontId="6" fillId="0" borderId="37" xfId="1" applyFont="1" applyBorder="1" applyAlignment="1" applyProtection="1">
      <alignment horizontal="center" vertical="center" shrinkToFit="1"/>
      <protection locked="0"/>
    </xf>
    <xf numFmtId="180" fontId="1" fillId="0" borderId="111" xfId="1" applyNumberFormat="1" applyBorder="1" applyAlignment="1" applyProtection="1">
      <alignment horizontal="center" vertical="center"/>
      <protection locked="0"/>
    </xf>
    <xf numFmtId="176" fontId="6" fillId="2" borderId="3" xfId="1" applyNumberFormat="1" applyFont="1" applyFill="1" applyBorder="1" applyAlignment="1">
      <alignment horizontal="center" vertical="center" wrapText="1"/>
    </xf>
    <xf numFmtId="176" fontId="6" fillId="2" borderId="43" xfId="1" applyNumberFormat="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176" fontId="6" fillId="2" borderId="14" xfId="1" applyNumberFormat="1" applyFont="1" applyFill="1" applyBorder="1" applyAlignment="1">
      <alignment horizontal="center" vertical="center" wrapText="1"/>
    </xf>
    <xf numFmtId="176" fontId="6" fillId="2" borderId="46" xfId="1" applyNumberFormat="1" applyFont="1" applyFill="1" applyBorder="1" applyAlignment="1">
      <alignment horizontal="center" vertical="center"/>
    </xf>
    <xf numFmtId="176" fontId="6" fillId="2" borderId="40" xfId="1" applyNumberFormat="1" applyFont="1" applyFill="1" applyBorder="1" applyAlignment="1">
      <alignment horizontal="center" vertical="center"/>
    </xf>
    <xf numFmtId="176" fontId="6" fillId="2" borderId="19" xfId="1" applyNumberFormat="1" applyFont="1" applyFill="1" applyBorder="1" applyAlignment="1">
      <alignment horizontal="center" vertical="center"/>
    </xf>
    <xf numFmtId="176" fontId="6" fillId="2" borderId="41" xfId="1" applyNumberFormat="1" applyFont="1" applyFill="1" applyBorder="1" applyAlignment="1">
      <alignment horizontal="center" vertical="center"/>
    </xf>
    <xf numFmtId="176" fontId="6" fillId="0" borderId="40" xfId="1" applyNumberFormat="1" applyFont="1" applyBorder="1" applyAlignment="1" applyProtection="1">
      <alignment horizontal="center" vertical="center" shrinkToFit="1"/>
      <protection locked="0"/>
    </xf>
    <xf numFmtId="176" fontId="6" fillId="0" borderId="19" xfId="1" applyNumberFormat="1" applyFont="1" applyBorder="1" applyAlignment="1" applyProtection="1">
      <alignment horizontal="center" vertical="center" shrinkToFit="1"/>
      <protection locked="0"/>
    </xf>
    <xf numFmtId="176" fontId="6" fillId="0" borderId="20" xfId="1" applyNumberFormat="1" applyFont="1" applyBorder="1" applyAlignment="1" applyProtection="1">
      <alignment horizontal="center" vertical="center" shrinkToFit="1"/>
      <protection locked="0"/>
    </xf>
    <xf numFmtId="0" fontId="22" fillId="0" borderId="61" xfId="1" applyFont="1" applyBorder="1" applyAlignment="1" applyProtection="1">
      <alignment horizontal="center" vertical="center"/>
      <protection locked="0"/>
    </xf>
    <xf numFmtId="0" fontId="22" fillId="0" borderId="64" xfId="1" applyFont="1" applyBorder="1" applyAlignment="1" applyProtection="1">
      <alignment horizontal="center" vertical="center"/>
      <protection locked="0"/>
    </xf>
    <xf numFmtId="0" fontId="22" fillId="0" borderId="105" xfId="1" applyFont="1" applyBorder="1" applyAlignment="1" applyProtection="1">
      <alignment horizontal="center" vertical="center"/>
      <protection locked="0"/>
    </xf>
    <xf numFmtId="0" fontId="22" fillId="0" borderId="112" xfId="1" applyFont="1" applyBorder="1" applyAlignment="1" applyProtection="1">
      <alignment horizontal="center" vertical="center"/>
      <protection locked="0"/>
    </xf>
    <xf numFmtId="176" fontId="6" fillId="2" borderId="108" xfId="1" applyNumberFormat="1" applyFont="1" applyFill="1" applyBorder="1" applyAlignment="1">
      <alignment horizontal="center" vertical="center" wrapText="1"/>
    </xf>
    <xf numFmtId="176" fontId="6" fillId="2" borderId="109" xfId="1" applyNumberFormat="1" applyFont="1" applyFill="1" applyBorder="1" applyAlignment="1">
      <alignment horizontal="center" vertical="center"/>
    </xf>
    <xf numFmtId="176" fontId="6" fillId="2" borderId="110" xfId="1" applyNumberFormat="1" applyFont="1" applyFill="1" applyBorder="1" applyAlignment="1">
      <alignment horizontal="center" vertical="center"/>
    </xf>
    <xf numFmtId="176" fontId="6" fillId="6" borderId="22" xfId="1" applyNumberFormat="1" applyFont="1" applyFill="1" applyBorder="1" applyAlignment="1">
      <alignment horizontal="center" vertical="center"/>
    </xf>
    <xf numFmtId="176" fontId="6" fillId="6" borderId="23" xfId="1" applyNumberFormat="1" applyFont="1" applyFill="1" applyBorder="1" applyAlignment="1">
      <alignment horizontal="center" vertical="center"/>
    </xf>
    <xf numFmtId="176" fontId="6" fillId="6" borderId="24" xfId="1" applyNumberFormat="1" applyFont="1" applyFill="1" applyBorder="1" applyAlignment="1">
      <alignment horizontal="center" vertical="center"/>
    </xf>
    <xf numFmtId="176" fontId="10" fillId="12" borderId="0" xfId="1" applyNumberFormat="1" applyFont="1" applyFill="1" applyAlignment="1">
      <alignment horizontal="left" vertical="center"/>
    </xf>
    <xf numFmtId="0" fontId="42" fillId="12" borderId="9" xfId="1" applyFont="1" applyFill="1" applyBorder="1" applyAlignment="1">
      <alignment horizontal="center" vertical="center"/>
    </xf>
    <xf numFmtId="0" fontId="41" fillId="10" borderId="0" xfId="1" applyFont="1" applyFill="1" applyAlignment="1">
      <alignment horizontal="center"/>
    </xf>
    <xf numFmtId="0" fontId="6" fillId="6" borderId="0" xfId="1" applyFont="1" applyFill="1" applyAlignment="1">
      <alignment horizontal="center" vertical="center"/>
    </xf>
    <xf numFmtId="0" fontId="6" fillId="12" borderId="0" xfId="1" applyFont="1" applyFill="1" applyAlignment="1">
      <alignment horizontal="left" vertical="top"/>
    </xf>
    <xf numFmtId="0" fontId="39" fillId="8" borderId="0" xfId="1" applyFont="1" applyFill="1" applyAlignment="1">
      <alignment horizontal="center" vertical="center" wrapText="1"/>
    </xf>
    <xf numFmtId="0" fontId="39" fillId="8" borderId="0" xfId="1" applyFont="1" applyFill="1" applyAlignment="1">
      <alignment horizontal="center" vertical="center"/>
    </xf>
    <xf numFmtId="0" fontId="6" fillId="0" borderId="0" xfId="1" applyFont="1" applyAlignment="1">
      <alignment horizontal="center" vertical="center"/>
    </xf>
    <xf numFmtId="176" fontId="35" fillId="12" borderId="0" xfId="1" applyNumberFormat="1" applyFont="1" applyFill="1" applyAlignment="1" applyProtection="1">
      <alignment horizontal="center" wrapText="1" shrinkToFit="1"/>
      <protection locked="0"/>
    </xf>
    <xf numFmtId="0" fontId="39" fillId="8" borderId="9" xfId="1" applyFont="1" applyFill="1" applyBorder="1" applyAlignment="1">
      <alignment horizontal="center" vertical="center" wrapText="1"/>
    </xf>
    <xf numFmtId="0" fontId="6" fillId="12" borderId="0" xfId="1" applyFont="1" applyFill="1" applyAlignment="1">
      <alignment horizontal="right" vertical="center" justifyLastLine="1"/>
    </xf>
    <xf numFmtId="176" fontId="1" fillId="2" borderId="46" xfId="1" applyNumberFormat="1" applyFill="1" applyBorder="1" applyAlignment="1" applyProtection="1">
      <alignment horizontal="center" wrapText="1" shrinkToFit="1"/>
      <protection locked="0"/>
    </xf>
    <xf numFmtId="176" fontId="1" fillId="2" borderId="133" xfId="1" applyNumberFormat="1" applyFill="1" applyBorder="1" applyAlignment="1" applyProtection="1">
      <alignment horizontal="center" wrapText="1" shrinkToFit="1"/>
      <protection locked="0"/>
    </xf>
    <xf numFmtId="0" fontId="54" fillId="2" borderId="32" xfId="1" applyFont="1" applyFill="1" applyBorder="1" applyAlignment="1">
      <alignment horizontal="center" vertical="center" wrapText="1"/>
    </xf>
    <xf numFmtId="0" fontId="54" fillId="2" borderId="33" xfId="1" applyFont="1" applyFill="1" applyBorder="1" applyAlignment="1">
      <alignment horizontal="center" vertical="center" wrapText="1"/>
    </xf>
    <xf numFmtId="0" fontId="54" fillId="2" borderId="16" xfId="1" applyFont="1" applyFill="1" applyBorder="1" applyAlignment="1">
      <alignment horizontal="center" vertical="center" wrapText="1"/>
    </xf>
    <xf numFmtId="0" fontId="12" fillId="0" borderId="32" xfId="1" applyFont="1" applyBorder="1" applyAlignment="1" applyProtection="1">
      <alignment horizontal="center" vertical="center"/>
      <protection locked="0"/>
    </xf>
    <xf numFmtId="0" fontId="12" fillId="0" borderId="33"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0" fontId="36" fillId="6" borderId="110" xfId="1" applyFont="1" applyFill="1" applyBorder="1" applyAlignment="1">
      <alignment horizontal="center" vertical="center" justifyLastLine="1"/>
    </xf>
    <xf numFmtId="0" fontId="36" fillId="6" borderId="134" xfId="1" applyFont="1" applyFill="1" applyBorder="1" applyAlignment="1">
      <alignment horizontal="center" vertical="center" justifyLastLine="1"/>
    </xf>
    <xf numFmtId="0" fontId="14" fillId="12" borderId="0" xfId="1" applyFont="1" applyFill="1" applyAlignment="1">
      <alignment horizontal="left" vertical="center" wrapText="1"/>
    </xf>
    <xf numFmtId="0" fontId="1" fillId="2" borderId="3" xfId="1" applyFill="1" applyBorder="1" applyAlignment="1">
      <alignment horizontal="center" vertical="center" wrapText="1"/>
    </xf>
    <xf numFmtId="0" fontId="1" fillId="2" borderId="4" xfId="1" applyFill="1" applyBorder="1" applyAlignment="1">
      <alignment horizontal="center" vertical="center" wrapText="1"/>
    </xf>
    <xf numFmtId="0" fontId="1" fillId="2" borderId="43" xfId="1" applyFill="1" applyBorder="1" applyAlignment="1">
      <alignment horizontal="center" vertical="center" wrapText="1"/>
    </xf>
    <xf numFmtId="0" fontId="1" fillId="2" borderId="36" xfId="1" applyFill="1" applyBorder="1" applyAlignment="1">
      <alignment horizontal="center" vertical="center" wrapText="1"/>
    </xf>
    <xf numFmtId="0" fontId="1" fillId="2" borderId="26" xfId="1" applyFill="1" applyBorder="1" applyAlignment="1">
      <alignment horizontal="center" vertical="center" wrapText="1"/>
    </xf>
    <xf numFmtId="0" fontId="1" fillId="2" borderId="37" xfId="1" applyFill="1" applyBorder="1" applyAlignment="1">
      <alignment horizontal="center" vertical="center" wrapText="1"/>
    </xf>
    <xf numFmtId="176" fontId="1" fillId="2" borderId="71" xfId="1" applyNumberFormat="1" applyFill="1" applyBorder="1" applyAlignment="1">
      <alignment horizontal="center" vertical="center"/>
    </xf>
    <xf numFmtId="176" fontId="1" fillId="2" borderId="72" xfId="1" applyNumberFormat="1" applyFill="1" applyBorder="1" applyAlignment="1">
      <alignment horizontal="center" vertical="center"/>
    </xf>
    <xf numFmtId="176" fontId="1" fillId="2" borderId="74" xfId="1" applyNumberFormat="1" applyFill="1" applyBorder="1" applyAlignment="1">
      <alignment horizontal="center" vertical="center"/>
    </xf>
    <xf numFmtId="176" fontId="10" fillId="0" borderId="72" xfId="1" applyNumberFormat="1" applyFont="1" applyBorder="1" applyAlignment="1" applyProtection="1">
      <alignment horizontal="center" vertical="center"/>
      <protection locked="0"/>
    </xf>
    <xf numFmtId="176" fontId="10" fillId="0" borderId="73" xfId="1" applyNumberFormat="1" applyFont="1" applyBorder="1" applyAlignment="1" applyProtection="1">
      <alignment horizontal="center" vertical="center"/>
      <protection locked="0"/>
    </xf>
    <xf numFmtId="0" fontId="12" fillId="0" borderId="22" xfId="1" applyFont="1" applyBorder="1" applyAlignment="1" applyProtection="1">
      <alignment horizontal="center" vertical="center" shrinkToFit="1"/>
      <protection locked="0"/>
    </xf>
    <xf numFmtId="0" fontId="12" fillId="0" borderId="23" xfId="1" applyFont="1" applyBorder="1" applyAlignment="1" applyProtection="1">
      <alignment horizontal="center" vertical="center" shrinkToFit="1"/>
      <protection locked="0"/>
    </xf>
    <xf numFmtId="0" fontId="1" fillId="2" borderId="46" xfId="1" applyFill="1" applyBorder="1" applyAlignment="1">
      <alignment horizontal="center" vertical="center" shrinkToFit="1"/>
    </xf>
    <xf numFmtId="0" fontId="12" fillId="0" borderId="46" xfId="1" applyFont="1" applyBorder="1" applyAlignment="1" applyProtection="1">
      <alignment horizontal="center" vertical="center" shrinkToFit="1"/>
      <protection locked="0"/>
    </xf>
    <xf numFmtId="0" fontId="1" fillId="2" borderId="50" xfId="1" applyFill="1" applyBorder="1" applyAlignment="1">
      <alignment horizontal="center" vertical="center" shrinkToFit="1"/>
    </xf>
    <xf numFmtId="0" fontId="12" fillId="0" borderId="48" xfId="1" applyFont="1" applyBorder="1" applyAlignment="1" applyProtection="1">
      <alignment horizontal="center" vertical="center" shrinkToFit="1"/>
      <protection locked="0"/>
    </xf>
    <xf numFmtId="0" fontId="12" fillId="0" borderId="47" xfId="1" applyFont="1" applyBorder="1" applyAlignment="1" applyProtection="1">
      <alignment horizontal="center" vertical="center" shrinkToFit="1"/>
      <protection locked="0"/>
    </xf>
    <xf numFmtId="0" fontId="1" fillId="2" borderId="2" xfId="1" applyFill="1" applyBorder="1" applyAlignment="1">
      <alignment horizontal="center" vertical="center" shrinkToFit="1"/>
    </xf>
    <xf numFmtId="0" fontId="12" fillId="0" borderId="2" xfId="1" applyFont="1" applyBorder="1" applyAlignment="1" applyProtection="1">
      <alignment horizontal="center" vertical="center" shrinkToFit="1"/>
      <protection locked="0"/>
    </xf>
    <xf numFmtId="0" fontId="12" fillId="0" borderId="1" xfId="1" applyFont="1" applyBorder="1" applyAlignment="1" applyProtection="1">
      <alignment horizontal="center" vertical="center" shrinkToFit="1"/>
      <protection locked="0"/>
    </xf>
    <xf numFmtId="0" fontId="12" fillId="0" borderId="18" xfId="1" applyFont="1" applyBorder="1" applyAlignment="1" applyProtection="1">
      <alignment horizontal="center" vertical="center" shrinkToFit="1"/>
      <protection locked="0"/>
    </xf>
    <xf numFmtId="0" fontId="1" fillId="5" borderId="95" xfId="1" applyFill="1" applyBorder="1" applyAlignment="1">
      <alignment horizontal="center" vertical="center" shrinkToFit="1"/>
    </xf>
    <xf numFmtId="0" fontId="1" fillId="5" borderId="65" xfId="1" applyFill="1" applyBorder="1" applyAlignment="1">
      <alignment horizontal="center" vertical="center" shrinkToFit="1"/>
    </xf>
    <xf numFmtId="0" fontId="12" fillId="6" borderId="48" xfId="1" applyFont="1" applyFill="1" applyBorder="1" applyAlignment="1">
      <alignment horizontal="center" vertical="center" shrinkToFit="1"/>
    </xf>
    <xf numFmtId="0" fontId="12" fillId="6" borderId="47" xfId="1" applyFont="1" applyFill="1" applyBorder="1" applyAlignment="1">
      <alignment horizontal="center" vertical="center" shrinkToFit="1"/>
    </xf>
    <xf numFmtId="176" fontId="12" fillId="12" borderId="0" xfId="1" applyNumberFormat="1" applyFont="1" applyFill="1" applyAlignment="1">
      <alignment horizontal="left" vertical="center" wrapText="1"/>
    </xf>
    <xf numFmtId="176" fontId="10" fillId="0" borderId="129" xfId="1" applyNumberFormat="1" applyFont="1" applyBorder="1" applyAlignment="1" applyProtection="1">
      <alignment horizontal="center" vertical="center"/>
      <protection locked="0"/>
    </xf>
    <xf numFmtId="0" fontId="1" fillId="2" borderId="1" xfId="1" applyFill="1" applyBorder="1" applyAlignment="1">
      <alignment horizontal="center" vertical="center" shrinkToFit="1"/>
    </xf>
    <xf numFmtId="0" fontId="1" fillId="2" borderId="17" xfId="1" applyFill="1" applyBorder="1" applyAlignment="1">
      <alignment horizontal="center" vertical="center" shrinkToFit="1"/>
    </xf>
    <xf numFmtId="0" fontId="1" fillId="5" borderId="49" xfId="1" applyFill="1" applyBorder="1" applyAlignment="1">
      <alignment horizontal="center" vertical="center" shrinkToFit="1"/>
    </xf>
    <xf numFmtId="0" fontId="1" fillId="5" borderId="50" xfId="1" applyFill="1" applyBorder="1" applyAlignment="1">
      <alignment horizontal="center" vertical="center" shrinkToFit="1"/>
    </xf>
    <xf numFmtId="0" fontId="12" fillId="6" borderId="50" xfId="1" applyFont="1" applyFill="1" applyBorder="1" applyAlignment="1">
      <alignment horizontal="center" vertical="center" shrinkToFit="1"/>
    </xf>
    <xf numFmtId="0" fontId="12" fillId="6" borderId="39" xfId="1" applyFont="1" applyFill="1" applyBorder="1" applyAlignment="1">
      <alignment horizontal="center" vertical="center" shrinkToFit="1"/>
    </xf>
    <xf numFmtId="0" fontId="14" fillId="2" borderId="8" xfId="1" applyFont="1" applyFill="1" applyBorder="1" applyAlignment="1">
      <alignment horizontal="center" vertical="center" justifyLastLine="1"/>
    </xf>
    <xf numFmtId="0" fontId="14" fillId="2" borderId="9" xfId="1" applyFont="1" applyFill="1" applyBorder="1" applyAlignment="1">
      <alignment horizontal="center" vertical="center" justifyLastLine="1"/>
    </xf>
    <xf numFmtId="0" fontId="14" fillId="2" borderId="14" xfId="1" applyFont="1" applyFill="1" applyBorder="1" applyAlignment="1">
      <alignment horizontal="center" vertical="center" justifyLastLine="1"/>
    </xf>
    <xf numFmtId="0" fontId="12" fillId="0" borderId="40" xfId="1" applyFont="1" applyBorder="1" applyAlignment="1" applyProtection="1">
      <alignment horizontal="center" vertical="center" justifyLastLine="1"/>
      <protection locked="0"/>
    </xf>
    <xf numFmtId="0" fontId="12" fillId="0" borderId="19" xfId="1" applyFont="1" applyBorder="1" applyAlignment="1" applyProtection="1">
      <alignment horizontal="center" vertical="center" justifyLastLine="1"/>
      <protection locked="0"/>
    </xf>
    <xf numFmtId="0" fontId="1" fillId="2" borderId="40" xfId="1" applyFill="1" applyBorder="1" applyAlignment="1">
      <alignment horizontal="center" vertical="center"/>
    </xf>
    <xf numFmtId="0" fontId="1" fillId="2" borderId="19" xfId="1" applyFill="1" applyBorder="1" applyAlignment="1">
      <alignment horizontal="center" vertical="center"/>
    </xf>
    <xf numFmtId="0" fontId="1" fillId="2" borderId="41" xfId="1" applyFill="1" applyBorder="1" applyAlignment="1">
      <alignment horizontal="center" vertical="center"/>
    </xf>
    <xf numFmtId="0" fontId="6" fillId="0" borderId="40" xfId="1" applyFont="1" applyBorder="1" applyAlignment="1" applyProtection="1">
      <alignment horizontal="center" vertical="center"/>
      <protection locked="0"/>
    </xf>
    <xf numFmtId="0" fontId="6" fillId="0" borderId="19" xfId="1" applyFont="1" applyBorder="1" applyAlignment="1" applyProtection="1">
      <alignment horizontal="center" vertical="center"/>
      <protection locked="0"/>
    </xf>
    <xf numFmtId="0" fontId="1" fillId="2" borderId="32" xfId="1" applyFill="1" applyBorder="1" applyAlignment="1">
      <alignment horizontal="center" vertical="center" shrinkToFit="1"/>
    </xf>
    <xf numFmtId="0" fontId="1" fillId="2" borderId="33" xfId="1" applyFill="1" applyBorder="1" applyAlignment="1">
      <alignment horizontal="center" vertical="center" shrinkToFit="1"/>
    </xf>
    <xf numFmtId="0" fontId="1" fillId="2" borderId="38" xfId="1" applyFill="1" applyBorder="1" applyAlignment="1">
      <alignment horizontal="center" vertical="center" shrinkToFit="1"/>
    </xf>
    <xf numFmtId="0" fontId="12" fillId="6" borderId="39" xfId="1" applyFont="1" applyFill="1" applyBorder="1" applyAlignment="1">
      <alignment horizontal="center" vertical="center"/>
    </xf>
    <xf numFmtId="0" fontId="12" fillId="6" borderId="33" xfId="1" applyFont="1" applyFill="1" applyBorder="1" applyAlignment="1">
      <alignment horizontal="center" vertical="center"/>
    </xf>
    <xf numFmtId="0" fontId="1" fillId="2" borderId="42" xfId="1" applyFill="1" applyBorder="1" applyAlignment="1">
      <alignment horizontal="center" vertical="center"/>
    </xf>
    <xf numFmtId="0" fontId="1" fillId="2" borderId="18" xfId="1" applyFill="1" applyBorder="1" applyAlignment="1">
      <alignment horizontal="center" vertical="center"/>
    </xf>
    <xf numFmtId="0" fontId="1" fillId="2" borderId="17" xfId="1" applyFill="1" applyBorder="1" applyAlignment="1">
      <alignment horizontal="center" vertical="center"/>
    </xf>
    <xf numFmtId="0" fontId="12" fillId="0" borderId="18" xfId="1" applyFont="1" applyBorder="1" applyAlignment="1" applyProtection="1">
      <alignment horizontal="center" vertical="center" justifyLastLine="1"/>
      <protection locked="0"/>
    </xf>
    <xf numFmtId="0" fontId="6" fillId="2" borderId="75" xfId="1" applyFont="1" applyFill="1" applyBorder="1" applyAlignment="1">
      <alignment horizontal="center" vertical="center"/>
    </xf>
    <xf numFmtId="0" fontId="6" fillId="2" borderId="76" xfId="1" applyFont="1" applyFill="1" applyBorder="1" applyAlignment="1">
      <alignment horizontal="center" vertical="center"/>
    </xf>
    <xf numFmtId="0" fontId="6" fillId="2" borderId="77" xfId="1" applyFont="1" applyFill="1" applyBorder="1" applyAlignment="1">
      <alignment horizontal="center" vertical="center"/>
    </xf>
    <xf numFmtId="0" fontId="6" fillId="0" borderId="78" xfId="1" applyFont="1" applyBorder="1" applyAlignment="1" applyProtection="1">
      <alignment horizontal="center" vertical="center"/>
      <protection locked="0"/>
    </xf>
    <xf numFmtId="0" fontId="6" fillId="0" borderId="76" xfId="1" applyFont="1" applyBorder="1" applyAlignment="1" applyProtection="1">
      <alignment horizontal="center" vertical="center"/>
      <protection locked="0"/>
    </xf>
    <xf numFmtId="0" fontId="6" fillId="0" borderId="79" xfId="1" applyFont="1" applyBorder="1" applyAlignment="1" applyProtection="1">
      <alignment horizontal="center" vertical="center"/>
      <protection locked="0"/>
    </xf>
    <xf numFmtId="0" fontId="6" fillId="2" borderId="8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89" xfId="1" applyFont="1" applyFill="1" applyBorder="1" applyAlignment="1">
      <alignment horizontal="center" vertical="center" wrapText="1"/>
    </xf>
    <xf numFmtId="0" fontId="6" fillId="2" borderId="69"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91" xfId="1" applyFont="1" applyFill="1" applyBorder="1" applyAlignment="1">
      <alignment horizontal="center" vertical="center" wrapText="1"/>
    </xf>
    <xf numFmtId="0" fontId="6" fillId="2" borderId="81"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6" fillId="2" borderId="92" xfId="1" applyFont="1" applyFill="1" applyBorder="1" applyAlignment="1">
      <alignment horizontal="center" vertical="center" wrapText="1"/>
    </xf>
    <xf numFmtId="0" fontId="6" fillId="0" borderId="124" xfId="1" applyFont="1" applyBorder="1" applyAlignment="1" applyProtection="1">
      <alignment horizontal="center" vertical="center"/>
      <protection locked="0"/>
    </xf>
    <xf numFmtId="0" fontId="6" fillId="0" borderId="135" xfId="1" applyFont="1" applyBorder="1" applyAlignment="1" applyProtection="1">
      <alignment horizontal="center" vertical="center"/>
      <protection locked="0"/>
    </xf>
    <xf numFmtId="14" fontId="6" fillId="0" borderId="120" xfId="1" applyNumberFormat="1" applyFont="1" applyBorder="1" applyAlignment="1" applyProtection="1">
      <alignment horizontal="center" vertical="center" wrapText="1"/>
      <protection locked="0"/>
    </xf>
    <xf numFmtId="0" fontId="6" fillId="0" borderId="86" xfId="1" applyFont="1" applyBorder="1" applyAlignment="1" applyProtection="1">
      <alignment horizontal="center" vertical="center" wrapText="1"/>
      <protection locked="0"/>
    </xf>
    <xf numFmtId="0" fontId="6" fillId="0" borderId="87" xfId="1" applyFont="1" applyBorder="1" applyAlignment="1" applyProtection="1">
      <alignment horizontal="center" vertical="center" wrapText="1"/>
      <protection locked="0"/>
    </xf>
    <xf numFmtId="0" fontId="38" fillId="2" borderId="136" xfId="1" applyFont="1" applyFill="1" applyBorder="1" applyAlignment="1" applyProtection="1">
      <alignment horizontal="center" vertical="center"/>
      <protection locked="0"/>
    </xf>
    <xf numFmtId="0" fontId="38" fillId="2" borderId="31" xfId="1" applyFont="1" applyFill="1" applyBorder="1" applyAlignment="1" applyProtection="1">
      <alignment horizontal="center" vertical="center"/>
      <protection locked="0"/>
    </xf>
    <xf numFmtId="0" fontId="38" fillId="2" borderId="137" xfId="1" applyFont="1" applyFill="1" applyBorder="1" applyAlignment="1" applyProtection="1">
      <alignment horizontal="center" vertical="center"/>
      <protection locked="0"/>
    </xf>
    <xf numFmtId="49" fontId="66" fillId="2" borderId="11" xfId="1" applyNumberFormat="1" applyFont="1" applyFill="1" applyBorder="1" applyAlignment="1" applyProtection="1">
      <alignment horizontal="center" vertical="center" wrapText="1" shrinkToFit="1"/>
      <protection locked="0"/>
    </xf>
    <xf numFmtId="49" fontId="66" fillId="2" borderId="11" xfId="1" applyNumberFormat="1" applyFont="1" applyFill="1" applyBorder="1" applyAlignment="1" applyProtection="1">
      <alignment horizontal="center" vertical="center" shrinkToFit="1"/>
      <protection locked="0"/>
    </xf>
    <xf numFmtId="49" fontId="66" fillId="2" borderId="89" xfId="1" applyNumberFormat="1" applyFont="1" applyFill="1" applyBorder="1" applyAlignment="1" applyProtection="1">
      <alignment horizontal="center" vertical="center" shrinkToFit="1"/>
      <protection locked="0"/>
    </xf>
    <xf numFmtId="0" fontId="38" fillId="2" borderId="12" xfId="1" applyFont="1" applyFill="1" applyBorder="1" applyAlignment="1">
      <alignment horizontal="center" vertical="center" wrapText="1"/>
    </xf>
    <xf numFmtId="0" fontId="38" fillId="2" borderId="11" xfId="1" applyFont="1" applyFill="1" applyBorder="1" applyAlignment="1">
      <alignment horizontal="center" vertical="center" wrapText="1"/>
    </xf>
    <xf numFmtId="0" fontId="38" fillId="2" borderId="122" xfId="1" applyFont="1" applyFill="1" applyBorder="1" applyAlignment="1">
      <alignment horizontal="center" vertical="center" wrapText="1"/>
    </xf>
    <xf numFmtId="0" fontId="6" fillId="0" borderId="82" xfId="1" applyFont="1" applyBorder="1" applyAlignment="1" applyProtection="1">
      <alignment horizontal="center" vertical="center" wrapText="1"/>
      <protection locked="0"/>
    </xf>
    <xf numFmtId="0" fontId="6" fillId="0" borderId="123" xfId="1" applyFont="1" applyBorder="1" applyAlignment="1" applyProtection="1">
      <alignment horizontal="center" vertical="center" wrapText="1"/>
      <protection locked="0"/>
    </xf>
    <xf numFmtId="0" fontId="12" fillId="12" borderId="9" xfId="1" applyFont="1" applyFill="1" applyBorder="1" applyAlignment="1">
      <alignment horizontal="left" vertical="center" wrapText="1"/>
    </xf>
    <xf numFmtId="0" fontId="6" fillId="2" borderId="45" xfId="1" applyFont="1" applyFill="1" applyBorder="1" applyAlignment="1">
      <alignment horizontal="center" vertical="center"/>
    </xf>
    <xf numFmtId="0" fontId="6" fillId="2" borderId="23" xfId="1" applyFont="1" applyFill="1" applyBorder="1" applyAlignment="1">
      <alignment horizontal="center" vertical="center"/>
    </xf>
    <xf numFmtId="0" fontId="6" fillId="0" borderId="22" xfId="1" applyFont="1" applyBorder="1" applyAlignment="1" applyProtection="1">
      <alignment horizontal="center" vertical="center" shrinkToFit="1"/>
      <protection locked="0"/>
    </xf>
    <xf numFmtId="0" fontId="6" fillId="0" borderId="23" xfId="1" applyFont="1" applyBorder="1" applyAlignment="1" applyProtection="1">
      <alignment horizontal="center" vertical="center" shrinkToFit="1"/>
      <protection locked="0"/>
    </xf>
    <xf numFmtId="0" fontId="6" fillId="0" borderId="15" xfId="1" applyFont="1" applyBorder="1" applyAlignment="1" applyProtection="1">
      <alignment horizontal="center" vertical="center" shrinkToFit="1"/>
      <protection locked="0"/>
    </xf>
    <xf numFmtId="0" fontId="6" fillId="2" borderId="22" xfId="1" applyFont="1" applyFill="1" applyBorder="1" applyAlignment="1">
      <alignment horizontal="center" vertical="center"/>
    </xf>
    <xf numFmtId="0" fontId="6" fillId="2" borderId="15" xfId="1" applyFont="1" applyFill="1" applyBorder="1" applyAlignment="1">
      <alignment horizontal="center" vertical="center"/>
    </xf>
    <xf numFmtId="0" fontId="6" fillId="0" borderId="24" xfId="1" applyFont="1" applyBorder="1" applyAlignment="1" applyProtection="1">
      <alignment horizontal="center" vertical="center" shrinkToFit="1"/>
      <protection locked="0"/>
    </xf>
    <xf numFmtId="0" fontId="6" fillId="12" borderId="0" xfId="1" applyFont="1" applyFill="1" applyAlignment="1">
      <alignment horizontal="left" vertical="center" wrapText="1"/>
    </xf>
    <xf numFmtId="0" fontId="1" fillId="2" borderId="23" xfId="1" applyFill="1" applyBorder="1" applyAlignment="1">
      <alignment horizontal="center" vertical="center"/>
    </xf>
    <xf numFmtId="0" fontId="1" fillId="2" borderId="15" xfId="1" applyFill="1" applyBorder="1" applyAlignment="1">
      <alignment horizontal="center" vertical="center"/>
    </xf>
    <xf numFmtId="0" fontId="6" fillId="2" borderId="106" xfId="1" applyFont="1" applyFill="1" applyBorder="1" applyAlignment="1" applyProtection="1">
      <alignment horizontal="center" vertical="center"/>
      <protection locked="0"/>
    </xf>
    <xf numFmtId="0" fontId="6" fillId="2" borderId="76" xfId="1" applyFont="1" applyFill="1" applyBorder="1" applyAlignment="1" applyProtection="1">
      <alignment horizontal="center" vertical="center"/>
      <protection locked="0"/>
    </xf>
    <xf numFmtId="0" fontId="6" fillId="2" borderId="107" xfId="1" applyFont="1" applyFill="1" applyBorder="1" applyAlignment="1" applyProtection="1">
      <alignment horizontal="center" vertical="center"/>
      <protection locked="0"/>
    </xf>
    <xf numFmtId="0" fontId="6" fillId="0" borderId="106" xfId="1" applyFont="1" applyBorder="1" applyAlignment="1" applyProtection="1">
      <alignment horizontal="center" vertical="center"/>
      <protection locked="0"/>
    </xf>
    <xf numFmtId="0" fontId="6" fillId="2" borderId="17"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0" borderId="19" xfId="1" applyFont="1" applyBorder="1" applyAlignment="1" applyProtection="1">
      <alignment horizontal="center" vertical="center" wrapText="1"/>
      <protection locked="0"/>
    </xf>
    <xf numFmtId="0" fontId="6" fillId="0" borderId="93" xfId="1" applyFont="1" applyBorder="1" applyAlignment="1" applyProtection="1">
      <alignment horizontal="center" vertical="center" wrapText="1"/>
      <protection locked="0"/>
    </xf>
    <xf numFmtId="0" fontId="6" fillId="2" borderId="19" xfId="1" applyFont="1" applyFill="1" applyBorder="1" applyAlignment="1" applyProtection="1">
      <alignment horizontal="center" vertical="center"/>
      <protection locked="0"/>
    </xf>
    <xf numFmtId="0" fontId="6" fillId="2" borderId="94" xfId="1" applyFont="1" applyFill="1" applyBorder="1" applyAlignment="1" applyProtection="1">
      <alignment horizontal="center" vertical="center"/>
      <protection locked="0"/>
    </xf>
    <xf numFmtId="0" fontId="6" fillId="0" borderId="19" xfId="1" quotePrefix="1" applyFont="1" applyBorder="1" applyAlignment="1" applyProtection="1">
      <alignment horizontal="center" vertical="center"/>
      <protection locked="0"/>
    </xf>
    <xf numFmtId="0" fontId="6" fillId="0" borderId="20" xfId="1" applyFont="1" applyBorder="1" applyAlignment="1" applyProtection="1">
      <alignment horizontal="center" vertical="center"/>
      <protection locked="0"/>
    </xf>
    <xf numFmtId="0" fontId="22" fillId="2" borderId="32"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55" fillId="13" borderId="39" xfId="0" applyFont="1" applyFill="1" applyBorder="1" applyAlignment="1" applyProtection="1">
      <alignment horizontal="center" vertical="center" wrapText="1"/>
      <protection locked="0"/>
    </xf>
    <xf numFmtId="0" fontId="55" fillId="13" borderId="33" xfId="0" applyFont="1" applyFill="1" applyBorder="1" applyAlignment="1" applyProtection="1">
      <alignment horizontal="center" vertical="center" wrapText="1"/>
      <protection locked="0"/>
    </xf>
    <xf numFmtId="0" fontId="55" fillId="13" borderId="16" xfId="0" applyFont="1" applyFill="1" applyBorder="1" applyAlignment="1" applyProtection="1">
      <alignment horizontal="center" vertical="center" wrapText="1"/>
      <protection locked="0"/>
    </xf>
    <xf numFmtId="0" fontId="6" fillId="2" borderId="42" xfId="1" applyFont="1" applyFill="1" applyBorder="1" applyAlignment="1">
      <alignment horizontal="center" vertical="center" shrinkToFit="1"/>
    </xf>
    <xf numFmtId="0" fontId="6" fillId="2" borderId="1" xfId="1" applyFont="1" applyFill="1" applyBorder="1" applyAlignment="1">
      <alignment horizontal="center" vertical="center" wrapText="1"/>
    </xf>
    <xf numFmtId="0" fontId="1" fillId="2" borderId="40" xfId="1" applyFill="1" applyBorder="1" applyAlignment="1">
      <alignment horizontal="center" vertical="center" shrinkToFit="1"/>
    </xf>
    <xf numFmtId="0" fontId="1" fillId="2" borderId="41" xfId="1" applyFill="1" applyBorder="1" applyAlignment="1">
      <alignment horizontal="center" vertical="center" shrinkToFit="1"/>
    </xf>
    <xf numFmtId="0" fontId="1" fillId="2" borderId="22" xfId="1" applyFill="1" applyBorder="1" applyAlignment="1">
      <alignment horizontal="center" vertical="center" shrinkToFit="1"/>
    </xf>
    <xf numFmtId="0" fontId="1" fillId="2" borderId="15" xfId="1" applyFill="1" applyBorder="1" applyAlignment="1">
      <alignment horizontal="center" vertical="center" shrinkToFit="1"/>
    </xf>
    <xf numFmtId="0" fontId="1" fillId="5" borderId="32" xfId="1" applyFill="1" applyBorder="1" applyAlignment="1">
      <alignment horizontal="center" vertical="center" shrinkToFit="1"/>
    </xf>
    <xf numFmtId="0" fontId="1" fillId="5" borderId="38" xfId="1" applyFill="1" applyBorder="1" applyAlignment="1">
      <alignment horizontal="center" vertical="center" shrinkToFit="1"/>
    </xf>
    <xf numFmtId="0" fontId="12" fillId="6" borderId="33" xfId="1" applyFont="1" applyFill="1" applyBorder="1" applyAlignment="1">
      <alignment horizontal="center" vertical="center" shrinkToFit="1"/>
    </xf>
    <xf numFmtId="0" fontId="14" fillId="2" borderId="96" xfId="1" applyFont="1" applyFill="1" applyBorder="1" applyAlignment="1">
      <alignment horizontal="center" vertical="center" justifyLastLine="1"/>
    </xf>
    <xf numFmtId="0" fontId="14" fillId="2" borderId="97" xfId="1" applyFont="1" applyFill="1" applyBorder="1" applyAlignment="1">
      <alignment horizontal="center" vertical="center" justifyLastLine="1"/>
    </xf>
    <xf numFmtId="0" fontId="12" fillId="0" borderId="98" xfId="1" applyFont="1" applyBorder="1" applyAlignment="1" applyProtection="1">
      <alignment horizontal="center" vertical="center" justifyLastLine="1"/>
      <protection locked="0"/>
    </xf>
    <xf numFmtId="0" fontId="12" fillId="0" borderId="99" xfId="1" applyFont="1" applyBorder="1" applyAlignment="1" applyProtection="1">
      <alignment horizontal="center" vertical="center" justifyLastLine="1"/>
      <protection locked="0"/>
    </xf>
    <xf numFmtId="0" fontId="12" fillId="0" borderId="40" xfId="1" applyFont="1" applyBorder="1" applyAlignment="1" applyProtection="1">
      <alignment horizontal="center" vertical="center" shrinkToFit="1"/>
      <protection locked="0"/>
    </xf>
    <xf numFmtId="0" fontId="12" fillId="0" borderId="19" xfId="1" applyFont="1" applyBorder="1" applyAlignment="1" applyProtection="1">
      <alignment horizontal="center" vertical="center" shrinkToFit="1"/>
      <protection locked="0"/>
    </xf>
    <xf numFmtId="0" fontId="1" fillId="2" borderId="44" xfId="1" applyFill="1" applyBorder="1" applyAlignment="1">
      <alignment horizontal="center" vertical="center"/>
    </xf>
    <xf numFmtId="0" fontId="1" fillId="2" borderId="39" xfId="1" applyFill="1" applyBorder="1" applyAlignment="1">
      <alignment horizontal="center" vertical="center" shrinkToFit="1"/>
    </xf>
    <xf numFmtId="0" fontId="12" fillId="0" borderId="39" xfId="1" applyFont="1" applyBorder="1" applyAlignment="1" applyProtection="1">
      <alignment horizontal="center" vertical="center" shrinkToFit="1"/>
      <protection locked="0"/>
    </xf>
    <xf numFmtId="0" fontId="12" fillId="0" borderId="33" xfId="1" applyFont="1" applyBorder="1" applyAlignment="1" applyProtection="1">
      <alignment horizontal="center" vertical="center" shrinkToFit="1"/>
      <protection locked="0"/>
    </xf>
    <xf numFmtId="0" fontId="6" fillId="0" borderId="22"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1" fillId="5" borderId="33" xfId="1" applyFill="1" applyBorder="1" applyAlignment="1">
      <alignment horizontal="center" vertical="center" shrinkToFit="1"/>
    </xf>
    <xf numFmtId="0" fontId="6" fillId="0" borderId="117" xfId="1" applyFont="1" applyBorder="1" applyAlignment="1" applyProtection="1">
      <alignment horizontal="center" vertical="center"/>
      <protection locked="0"/>
    </xf>
    <xf numFmtId="0" fontId="6" fillId="0" borderId="20" xfId="1" quotePrefix="1" applyFont="1" applyBorder="1" applyAlignment="1" applyProtection="1">
      <alignment horizontal="center" vertical="center"/>
      <protection locked="0"/>
    </xf>
    <xf numFmtId="0" fontId="22" fillId="2" borderId="12"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25" xfId="0" applyFont="1" applyFill="1" applyBorder="1" applyAlignment="1">
      <alignment horizontal="left" vertical="center" wrapText="1"/>
    </xf>
    <xf numFmtId="0" fontId="22" fillId="2" borderId="26"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3" fillId="2" borderId="55"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55" fillId="0" borderId="58" xfId="0" applyFont="1" applyBorder="1" applyAlignment="1" applyProtection="1">
      <alignment horizontal="center" vertical="center" wrapText="1"/>
      <protection locked="0"/>
    </xf>
    <xf numFmtId="0" fontId="55" fillId="0" borderId="59" xfId="0" applyFont="1" applyBorder="1" applyAlignment="1" applyProtection="1">
      <alignment horizontal="center" vertical="center" wrapText="1"/>
      <protection locked="0"/>
    </xf>
    <xf numFmtId="0" fontId="55" fillId="0" borderId="60" xfId="0" applyFont="1" applyBorder="1" applyAlignment="1" applyProtection="1">
      <alignment horizontal="center" vertical="center" wrapText="1"/>
      <protection locked="0"/>
    </xf>
    <xf numFmtId="0" fontId="1" fillId="2" borderId="116" xfId="1" applyFill="1" applyBorder="1" applyAlignment="1">
      <alignment horizontal="center" vertical="center" shrinkToFit="1"/>
    </xf>
    <xf numFmtId="0" fontId="1" fillId="2" borderId="114" xfId="1" applyFill="1" applyBorder="1" applyAlignment="1">
      <alignment horizontal="center" vertical="center" shrinkToFit="1"/>
    </xf>
    <xf numFmtId="0" fontId="12" fillId="6" borderId="115" xfId="1" applyFont="1" applyFill="1" applyBorder="1" applyAlignment="1">
      <alignment horizontal="center" vertical="center" shrinkToFit="1"/>
    </xf>
    <xf numFmtId="0" fontId="12" fillId="6" borderId="113" xfId="1" applyFont="1" applyFill="1" applyBorder="1" applyAlignment="1">
      <alignment horizontal="center" vertical="center" shrinkToFit="1"/>
    </xf>
    <xf numFmtId="0" fontId="1" fillId="2" borderId="12" xfId="1" applyFill="1" applyBorder="1" applyAlignment="1">
      <alignment horizontal="center" vertical="center" wrapText="1"/>
    </xf>
    <xf numFmtId="0" fontId="1" fillId="2" borderId="35" xfId="1" applyFill="1" applyBorder="1" applyAlignment="1">
      <alignment horizontal="center" vertical="center" wrapText="1"/>
    </xf>
    <xf numFmtId="0" fontId="1" fillId="2" borderId="29" xfId="1" applyFill="1" applyBorder="1" applyAlignment="1">
      <alignment horizontal="center" vertical="center" wrapText="1"/>
    </xf>
    <xf numFmtId="0" fontId="1" fillId="2" borderId="30" xfId="1" applyFill="1" applyBorder="1" applyAlignment="1">
      <alignment horizontal="center" vertical="center" wrapText="1"/>
    </xf>
    <xf numFmtId="0" fontId="1" fillId="2" borderId="138" xfId="1" applyFill="1" applyBorder="1" applyAlignment="1">
      <alignment horizontal="center" vertical="center" wrapText="1"/>
    </xf>
    <xf numFmtId="0" fontId="1" fillId="2" borderId="9" xfId="1" applyFill="1" applyBorder="1" applyAlignment="1">
      <alignment horizontal="center" vertical="center" wrapText="1"/>
    </xf>
    <xf numFmtId="0" fontId="1" fillId="2" borderId="14" xfId="1" applyFill="1" applyBorder="1" applyAlignment="1">
      <alignment horizontal="center" vertical="center" wrapText="1"/>
    </xf>
    <xf numFmtId="0" fontId="6" fillId="0" borderId="2" xfId="1" applyFont="1" applyBorder="1" applyAlignment="1" applyProtection="1">
      <alignment vertical="top" wrapText="1"/>
      <protection locked="0"/>
    </xf>
    <xf numFmtId="0" fontId="23" fillId="2" borderId="12"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2" fillId="2" borderId="54" xfId="0" applyFont="1" applyFill="1" applyBorder="1" applyAlignment="1">
      <alignment horizontal="left" vertical="center" wrapText="1"/>
    </xf>
    <xf numFmtId="0" fontId="22" fillId="2" borderId="62"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30" xfId="0" applyFont="1" applyFill="1" applyBorder="1" applyAlignment="1">
      <alignment horizontal="left" vertical="center" wrapText="1"/>
    </xf>
    <xf numFmtId="0" fontId="23" fillId="0" borderId="66" xfId="0" applyFont="1" applyBorder="1" applyAlignment="1" applyProtection="1">
      <alignment horizontal="center" vertical="center" wrapText="1"/>
      <protection locked="0"/>
    </xf>
    <xf numFmtId="0" fontId="23" fillId="0" borderId="67" xfId="0" applyFont="1" applyBorder="1" applyAlignment="1" applyProtection="1">
      <alignment horizontal="center" vertical="center" wrapText="1"/>
      <protection locked="0"/>
    </xf>
    <xf numFmtId="0" fontId="23" fillId="0" borderId="68"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37" xfId="0" applyFont="1" applyBorder="1" applyAlignment="1" applyProtection="1">
      <alignment horizontal="center" vertical="center" wrapText="1"/>
      <protection locked="0"/>
    </xf>
    <xf numFmtId="0" fontId="6" fillId="12" borderId="2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55" fillId="0" borderId="1"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wrapText="1"/>
      <protection locked="0"/>
    </xf>
    <xf numFmtId="0" fontId="55" fillId="0" borderId="17" xfId="0" applyFont="1" applyBorder="1" applyAlignment="1" applyProtection="1">
      <alignment horizontal="center" vertical="center" wrapText="1"/>
      <protection locked="0"/>
    </xf>
    <xf numFmtId="0" fontId="23" fillId="2" borderId="13" xfId="0" applyFont="1" applyFill="1" applyBorder="1" applyAlignment="1">
      <alignment horizontal="center" vertical="center" wrapText="1"/>
    </xf>
    <xf numFmtId="0" fontId="23" fillId="2" borderId="61" xfId="0" applyFont="1" applyFill="1" applyBorder="1" applyAlignment="1">
      <alignment horizontal="center" vertical="center" wrapText="1"/>
    </xf>
    <xf numFmtId="0" fontId="46" fillId="8" borderId="132" xfId="1" applyFont="1" applyFill="1" applyBorder="1" applyAlignment="1">
      <alignment horizontal="center" vertical="center" wrapText="1"/>
    </xf>
    <xf numFmtId="0" fontId="46" fillId="10" borderId="0" xfId="1" applyFont="1" applyFill="1" applyAlignment="1">
      <alignment horizontal="center" vertical="center"/>
    </xf>
    <xf numFmtId="0" fontId="46" fillId="8" borderId="0" xfId="1" applyFont="1" applyFill="1" applyAlignment="1">
      <alignment horizontal="center" vertical="center"/>
    </xf>
    <xf numFmtId="0" fontId="14" fillId="2" borderId="0" xfId="1" applyFont="1" applyFill="1" applyAlignment="1">
      <alignment horizontal="center" vertical="top"/>
    </xf>
    <xf numFmtId="0" fontId="26" fillId="0" borderId="0" xfId="1" applyFont="1" applyAlignment="1">
      <alignment horizontal="center" vertical="center"/>
    </xf>
    <xf numFmtId="0" fontId="45" fillId="7" borderId="102" xfId="0" applyFont="1" applyFill="1" applyBorder="1" applyAlignment="1">
      <alignment horizontal="center" vertical="center" wrapText="1"/>
    </xf>
    <xf numFmtId="0" fontId="45" fillId="7" borderId="103" xfId="0" applyFont="1" applyFill="1" applyBorder="1" applyAlignment="1">
      <alignment horizontal="center" vertical="center" wrapText="1"/>
    </xf>
    <xf numFmtId="0" fontId="27" fillId="7" borderId="102" xfId="0" applyFont="1" applyFill="1" applyBorder="1" applyAlignment="1">
      <alignment horizontal="center" vertical="center"/>
    </xf>
    <xf numFmtId="0" fontId="27" fillId="7" borderId="103" xfId="0" applyFont="1" applyFill="1" applyBorder="1" applyAlignment="1">
      <alignment horizontal="center" vertical="center"/>
    </xf>
    <xf numFmtId="0" fontId="2" fillId="7" borderId="118" xfId="1" applyFont="1" applyFill="1" applyBorder="1" applyAlignment="1">
      <alignment horizontal="center" vertical="center" wrapText="1"/>
    </xf>
    <xf numFmtId="0" fontId="2" fillId="7" borderId="119" xfId="1" applyFont="1" applyFill="1" applyBorder="1" applyAlignment="1">
      <alignment horizontal="center" vertical="center" wrapText="1"/>
    </xf>
    <xf numFmtId="177" fontId="43" fillId="6" borderId="0" xfId="1" applyNumberFormat="1" applyFont="1" applyFill="1" applyAlignment="1">
      <alignment horizontal="center" vertical="center"/>
    </xf>
    <xf numFmtId="0" fontId="1" fillId="0" borderId="11" xfId="1" applyBorder="1" applyAlignment="1" applyProtection="1">
      <alignment vertical="center" wrapText="1"/>
      <protection locked="0"/>
    </xf>
    <xf numFmtId="0" fontId="1" fillId="0" borderId="101" xfId="1" applyBorder="1" applyAlignment="1" applyProtection="1">
      <alignment vertical="center" wrapText="1"/>
      <protection locked="0"/>
    </xf>
    <xf numFmtId="0" fontId="1" fillId="0" borderId="0" xfId="1" applyAlignment="1" applyProtection="1">
      <alignment vertical="center" wrapText="1"/>
      <protection locked="0"/>
    </xf>
    <xf numFmtId="0" fontId="1" fillId="0" borderId="7" xfId="1" applyBorder="1" applyAlignment="1" applyProtection="1">
      <alignment vertical="center" wrapText="1"/>
      <protection locked="0"/>
    </xf>
    <xf numFmtId="0" fontId="1" fillId="0" borderId="9" xfId="1" applyBorder="1" applyAlignment="1" applyProtection="1">
      <alignment vertical="center" wrapText="1"/>
      <protection locked="0"/>
    </xf>
    <xf numFmtId="0" fontId="1" fillId="0" borderId="10" xfId="1" applyBorder="1" applyAlignment="1" applyProtection="1">
      <alignment vertical="center" wrapText="1"/>
      <protection locked="0"/>
    </xf>
    <xf numFmtId="0" fontId="6" fillId="0" borderId="106" xfId="1" applyNumberFormat="1" applyFont="1" applyBorder="1" applyAlignment="1" applyProtection="1">
      <alignment horizontal="center" vertical="center"/>
      <protection locked="0"/>
    </xf>
    <xf numFmtId="0" fontId="6" fillId="0" borderId="76" xfId="1" applyNumberFormat="1" applyFont="1" applyBorder="1" applyAlignment="1" applyProtection="1">
      <alignment horizontal="center" vertical="center"/>
      <protection locked="0"/>
    </xf>
    <xf numFmtId="0" fontId="6" fillId="0" borderId="79" xfId="1" applyNumberFormat="1" applyFont="1" applyBorder="1" applyAlignment="1" applyProtection="1">
      <alignment horizontal="center" vertical="center"/>
      <protection locked="0"/>
    </xf>
  </cellXfs>
  <cellStyles count="8">
    <cellStyle name="ハイパーリンク" xfId="7" builtinId="8"/>
    <cellStyle name="標準" xfId="0" builtinId="0"/>
    <cellStyle name="標準 2" xfId="1" xr:uid="{00000000-0005-0000-0000-000002000000}"/>
    <cellStyle name="標準 2 2" xfId="2" xr:uid="{00000000-0005-0000-0000-000003000000}"/>
    <cellStyle name="標準 2 2 2" xfId="3" xr:uid="{00000000-0005-0000-0000-000004000000}"/>
    <cellStyle name="標準 2 2 2 2" xfId="6" xr:uid="{00000000-0005-0000-0000-000005000000}"/>
    <cellStyle name="標準 4" xfId="5" xr:uid="{00000000-0005-0000-0000-000006000000}"/>
    <cellStyle name="標準 5" xfId="4" xr:uid="{00000000-0005-0000-0000-000007000000}"/>
  </cellStyles>
  <dxfs count="19">
    <dxf>
      <font>
        <color rgb="FF0000FF"/>
      </font>
      <fill>
        <patternFill>
          <bgColor theme="0" tint="-0.24994659260841701"/>
        </patternFill>
      </fill>
    </dxf>
    <dxf>
      <font>
        <color rgb="FFFF0000"/>
      </font>
      <fill>
        <patternFill>
          <bgColor theme="0" tint="-0.24994659260841701"/>
        </patternFill>
      </fill>
    </dxf>
    <dxf>
      <font>
        <color rgb="FF9C0006"/>
      </font>
      <fill>
        <patternFill>
          <bgColor rgb="FFFFC7CE"/>
        </patternFill>
      </fill>
    </dxf>
    <dxf>
      <font>
        <color auto="1"/>
      </font>
      <fill>
        <patternFill patternType="solid">
          <fgColor indexed="64"/>
          <bgColor rgb="FFFFCCCC"/>
        </patternFill>
      </fill>
    </dxf>
    <dxf>
      <fill>
        <patternFill>
          <bgColor theme="2"/>
        </patternFill>
      </fill>
    </dxf>
    <dxf>
      <fill>
        <patternFill>
          <bgColor theme="2"/>
        </patternFill>
      </fill>
    </dxf>
    <dxf>
      <fill>
        <patternFill>
          <bgColor theme="0" tint="-0.34998626667073579"/>
        </patternFill>
      </fill>
    </dxf>
    <dxf>
      <font>
        <b/>
        <i val="0"/>
        <color theme="0"/>
      </font>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patternType="solid">
          <fgColor indexed="64"/>
          <bgColor rgb="FFFFCCCC"/>
        </patternFill>
      </fill>
    </dxf>
    <dxf>
      <font>
        <color theme="0"/>
      </font>
    </dxf>
    <dxf>
      <fill>
        <patternFill>
          <bgColor theme="0" tint="-0.34998626667073579"/>
        </patternFill>
      </fill>
    </dxf>
    <dxf>
      <fill>
        <patternFill>
          <bgColor theme="0" tint="-0.34998626667073579"/>
        </patternFill>
      </fill>
    </dxf>
    <dxf>
      <fill>
        <patternFill patternType="solid">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CCFF"/>
      <color rgb="FFFFCCFF"/>
      <color rgb="FF0000FF"/>
      <color rgb="FFFFFFCC"/>
      <color rgb="FFCC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s://www.mext.go.jp/b_menu/toukei/mext_01087.htm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51</xdr:col>
      <xdr:colOff>62221</xdr:colOff>
      <xdr:row>17</xdr:row>
      <xdr:rowOff>307360</xdr:rowOff>
    </xdr:from>
    <xdr:to>
      <xdr:col>78</xdr:col>
      <xdr:colOff>28118</xdr:colOff>
      <xdr:row>39</xdr:row>
      <xdr:rowOff>29914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52045" y="5574125"/>
          <a:ext cx="7230483" cy="8338149"/>
        </a:xfrm>
        <a:prstGeom prst="rect">
          <a:avLst/>
        </a:prstGeom>
      </xdr:spPr>
    </xdr:pic>
    <xdr:clientData/>
  </xdr:twoCellAnchor>
  <xdr:oneCellAnchor>
    <xdr:from>
      <xdr:col>31</xdr:col>
      <xdr:colOff>102671</xdr:colOff>
      <xdr:row>25</xdr:row>
      <xdr:rowOff>157410</xdr:rowOff>
    </xdr:from>
    <xdr:ext cx="3707329" cy="651409"/>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300-000003000000}"/>
            </a:ext>
          </a:extLst>
        </xdr:cNvPr>
        <xdr:cNvSpPr txBox="1"/>
      </xdr:nvSpPr>
      <xdr:spPr>
        <a:xfrm>
          <a:off x="10918838" y="8782827"/>
          <a:ext cx="3707329" cy="651409"/>
        </a:xfrm>
        <a:prstGeom prst="roundRect">
          <a:avLst/>
        </a:prstGeom>
        <a:solidFill>
          <a:schemeClr val="accent4">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252000" rIns="252000" rtlCol="0" anchor="ctr">
          <a:noAutofit/>
        </a:bodyPr>
        <a:lstStyle/>
        <a:p>
          <a:pPr algn="ctr"/>
          <a:r>
            <a:rPr kumimoji="1" lang="ja-JP" altLang="en-US" sz="1100" b="1">
              <a:latin typeface="Meiryo UI" panose="020B0604030504040204" pitchFamily="50" charset="-128"/>
              <a:ea typeface="Meiryo UI" panose="020B0604030504040204" pitchFamily="50" charset="-128"/>
            </a:rPr>
            <a:t>学校コード検索</a:t>
          </a:r>
          <a:r>
            <a:rPr kumimoji="1" lang="en-US" altLang="ja-JP" sz="1100" b="1">
              <a:latin typeface="Meiryo UI" panose="020B0604030504040204" pitchFamily="50" charset="-128"/>
              <a:ea typeface="Meiryo UI" panose="020B0604030504040204" pitchFamily="50" charset="-128"/>
            </a:rPr>
            <a:t>URL</a:t>
          </a:r>
          <a:r>
            <a:rPr kumimoji="1" lang="en-US" altLang="ja-JP" sz="1100" b="1" baseline="0">
              <a:latin typeface="Meiryo UI" panose="020B0604030504040204" pitchFamily="50" charset="-128"/>
              <a:ea typeface="Meiryo UI" panose="020B0604030504040204" pitchFamily="50" charset="-128"/>
            </a:rPr>
            <a:t> </a:t>
          </a:r>
        </a:p>
        <a:p>
          <a:pPr algn="ctr"/>
          <a:r>
            <a:rPr kumimoji="1" lang="en-US" altLang="ja-JP" sz="1100" b="1">
              <a:latin typeface="Meiryo UI" panose="020B0604030504040204" pitchFamily="50" charset="-128"/>
              <a:ea typeface="Meiryo UI" panose="020B0604030504040204" pitchFamily="50" charset="-128"/>
            </a:rPr>
            <a:t>https://edu-data.jp/</a:t>
          </a:r>
        </a:p>
      </xdr:txBody>
    </xdr:sp>
    <xdr:clientData/>
  </xdr:oneCellAnchor>
  <xdr:twoCellAnchor>
    <xdr:from>
      <xdr:col>51</xdr:col>
      <xdr:colOff>198304</xdr:colOff>
      <xdr:row>25</xdr:row>
      <xdr:rowOff>42471</xdr:rowOff>
    </xdr:from>
    <xdr:to>
      <xdr:col>80</xdr:col>
      <xdr:colOff>184898</xdr:colOff>
      <xdr:row>37</xdr:row>
      <xdr:rowOff>260332</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15730404" y="8818171"/>
          <a:ext cx="6984294" cy="5069261"/>
          <a:chOff x="9025543" y="4821691"/>
          <a:chExt cx="7388506" cy="4969974"/>
        </a:xfrm>
      </xdr:grpSpPr>
      <xdr:sp macro="" textlink="">
        <xdr:nvSpPr>
          <xdr:cNvPr id="8" name="四角形吹き出し 12">
            <a:extLst>
              <a:ext uri="{FF2B5EF4-FFF2-40B4-BE49-F238E27FC236}">
                <a16:creationId xmlns:a16="http://schemas.microsoft.com/office/drawing/2014/main" id="{00000000-0008-0000-0300-000008000000}"/>
              </a:ext>
            </a:extLst>
          </xdr:cNvPr>
          <xdr:cNvSpPr/>
        </xdr:nvSpPr>
        <xdr:spPr>
          <a:xfrm>
            <a:off x="12940872" y="4821691"/>
            <a:ext cx="3473177" cy="293685"/>
          </a:xfrm>
          <a:prstGeom prst="wedgeRectCallout">
            <a:avLst>
              <a:gd name="adj1" fmla="val -68212"/>
              <a:gd name="adj2" fmla="val 39245"/>
            </a:avLst>
          </a:prstGeom>
          <a:solidFill>
            <a:schemeClr val="accent2">
              <a:lumMod val="20000"/>
              <a:lumOff val="80000"/>
            </a:schemeClr>
          </a:solid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latin typeface="メイリオ" panose="020B0604030504040204" pitchFamily="50" charset="-128"/>
                <a:ea typeface="メイリオ" panose="020B0604030504040204" pitchFamily="50" charset="-128"/>
              </a:rPr>
              <a:t>※</a:t>
            </a:r>
            <a:r>
              <a:rPr kumimoji="1" lang="ja-JP" altLang="en-US" sz="1100" b="1">
                <a:solidFill>
                  <a:sysClr val="windowText" lastClr="000000"/>
                </a:solidFill>
                <a:latin typeface="メイリオ" panose="020B0604030504040204" pitchFamily="50" charset="-128"/>
                <a:ea typeface="メイリオ" panose="020B0604030504040204" pitchFamily="50" charset="-128"/>
              </a:rPr>
              <a:t>１　学校コードの確認方法について（</a:t>
            </a:r>
            <a:r>
              <a:rPr kumimoji="1" lang="en-US" altLang="ja-JP" sz="1100" b="1">
                <a:solidFill>
                  <a:sysClr val="windowText" lastClr="000000"/>
                </a:solidFill>
                <a:latin typeface="メイリオ" panose="020B0604030504040204" pitchFamily="50" charset="-128"/>
                <a:ea typeface="メイリオ" panose="020B0604030504040204" pitchFamily="50" charset="-128"/>
              </a:rPr>
              <a:t>PDF</a:t>
            </a:r>
            <a:r>
              <a:rPr kumimoji="1" lang="ja-JP" altLang="en-US" sz="1100" b="1">
                <a:solidFill>
                  <a:sysClr val="windowText" lastClr="000000"/>
                </a:solidFill>
                <a:latin typeface="メイリオ" panose="020B0604030504040204" pitchFamily="50" charset="-128"/>
                <a:ea typeface="メイリオ" panose="020B0604030504040204" pitchFamily="50" charset="-128"/>
              </a:rPr>
              <a:t>）</a:t>
            </a:r>
          </a:p>
        </xdr:txBody>
      </xdr:sp>
      <xdr:sp macro="" textlink="">
        <xdr:nvSpPr>
          <xdr:cNvPr id="9" name="角丸四角形 6">
            <a:extLst>
              <a:ext uri="{FF2B5EF4-FFF2-40B4-BE49-F238E27FC236}">
                <a16:creationId xmlns:a16="http://schemas.microsoft.com/office/drawing/2014/main" id="{00000000-0008-0000-0300-000009000000}"/>
              </a:ext>
            </a:extLst>
          </xdr:cNvPr>
          <xdr:cNvSpPr/>
        </xdr:nvSpPr>
        <xdr:spPr>
          <a:xfrm>
            <a:off x="9025543" y="4890325"/>
            <a:ext cx="3230294" cy="236225"/>
          </a:xfrm>
          <a:prstGeom prst="round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9">
            <a:extLst>
              <a:ext uri="{FF2B5EF4-FFF2-40B4-BE49-F238E27FC236}">
                <a16:creationId xmlns:a16="http://schemas.microsoft.com/office/drawing/2014/main" id="{00000000-0008-0000-0300-00000A000000}"/>
              </a:ext>
            </a:extLst>
          </xdr:cNvPr>
          <xdr:cNvSpPr/>
        </xdr:nvSpPr>
        <xdr:spPr>
          <a:xfrm>
            <a:off x="11236091" y="8863349"/>
            <a:ext cx="1678382" cy="928316"/>
          </a:xfrm>
          <a:prstGeom prst="round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吹き出し 30">
            <a:extLst>
              <a:ext uri="{FF2B5EF4-FFF2-40B4-BE49-F238E27FC236}">
                <a16:creationId xmlns:a16="http://schemas.microsoft.com/office/drawing/2014/main" id="{00000000-0008-0000-0300-00000B000000}"/>
              </a:ext>
            </a:extLst>
          </xdr:cNvPr>
          <xdr:cNvSpPr/>
        </xdr:nvSpPr>
        <xdr:spPr>
          <a:xfrm>
            <a:off x="13404157" y="8797866"/>
            <a:ext cx="2612768" cy="909784"/>
          </a:xfrm>
          <a:prstGeom prst="wedgeRectCallout">
            <a:avLst>
              <a:gd name="adj1" fmla="val -65974"/>
              <a:gd name="adj2" fmla="val 37882"/>
            </a:avLst>
          </a:prstGeom>
          <a:solidFill>
            <a:schemeClr val="accent2">
              <a:lumMod val="20000"/>
              <a:lumOff val="80000"/>
            </a:schemeClr>
          </a:solid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ysClr val="windowText" lastClr="000000"/>
                </a:solidFill>
                <a:latin typeface="メイリオ" panose="020B0604030504040204" pitchFamily="50" charset="-128"/>
                <a:ea typeface="メイリオ" panose="020B0604030504040204" pitchFamily="50" charset="-128"/>
              </a:rPr>
              <a:t>※</a:t>
            </a:r>
            <a:r>
              <a:rPr kumimoji="1" lang="ja-JP" altLang="en-US" sz="1100" b="1" u="none">
                <a:solidFill>
                  <a:sysClr val="windowText" lastClr="000000"/>
                </a:solidFill>
                <a:latin typeface="メイリオ" panose="020B0604030504040204" pitchFamily="50" charset="-128"/>
                <a:ea typeface="メイリオ" panose="020B0604030504040204" pitchFamily="50" charset="-128"/>
              </a:rPr>
              <a:t>２　データ取得後、</a:t>
            </a:r>
            <a:r>
              <a:rPr kumimoji="1" lang="en-US" altLang="ja-JP" sz="1100" b="1" u="sng">
                <a:solidFill>
                  <a:sysClr val="windowText" lastClr="000000"/>
                </a:solidFill>
                <a:latin typeface="メイリオ" panose="020B0604030504040204" pitchFamily="50" charset="-128"/>
                <a:ea typeface="メイリオ" panose="020B0604030504040204" pitchFamily="50" charset="-128"/>
              </a:rPr>
              <a:t>13</a:t>
            </a:r>
            <a:r>
              <a:rPr kumimoji="1" lang="ja-JP" altLang="en-US" sz="1100" b="1" u="sng">
                <a:solidFill>
                  <a:sysClr val="windowText" lastClr="000000"/>
                </a:solidFill>
                <a:latin typeface="メイリオ" panose="020B0604030504040204" pitchFamily="50" charset="-128"/>
                <a:ea typeface="メイリオ" panose="020B0604030504040204" pitchFamily="50" charset="-128"/>
              </a:rPr>
              <a:t>桁</a:t>
            </a:r>
            <a:r>
              <a:rPr kumimoji="1" lang="ja-JP" altLang="en-US" sz="1100" b="1">
                <a:solidFill>
                  <a:sysClr val="windowText" lastClr="000000"/>
                </a:solidFill>
                <a:latin typeface="メイリオ" panose="020B0604030504040204" pitchFamily="50" charset="-128"/>
                <a:ea typeface="メイリオ" panose="020B0604030504040204" pitchFamily="50" charset="-128"/>
              </a:rPr>
              <a:t>の学校コードを確認します。確認の仕方は</a:t>
            </a:r>
            <a:r>
              <a:rPr kumimoji="1" lang="en-US" altLang="ja-JP" sz="1100" b="1">
                <a:solidFill>
                  <a:sysClr val="windowText" lastClr="000000"/>
                </a:solidFill>
                <a:latin typeface="メイリオ" panose="020B0604030504040204" pitchFamily="50" charset="-128"/>
                <a:ea typeface="メイリオ" panose="020B0604030504040204" pitchFamily="50" charset="-128"/>
              </a:rPr>
              <a:t>※</a:t>
            </a:r>
            <a:r>
              <a:rPr kumimoji="1" lang="ja-JP" altLang="en-US" sz="1100" b="1">
                <a:solidFill>
                  <a:sysClr val="windowText" lastClr="000000"/>
                </a:solidFill>
                <a:latin typeface="メイリオ" panose="020B0604030504040204" pitchFamily="50" charset="-128"/>
                <a:ea typeface="メイリオ" panose="020B0604030504040204" pitchFamily="50" charset="-128"/>
              </a:rPr>
              <a:t>１のデータにてご確認ください。</a:t>
            </a:r>
          </a:p>
        </xdr:txBody>
      </xdr:sp>
    </xdr:grpSp>
    <xdr:clientData/>
  </xdr:twoCellAnchor>
  <xdr:twoCellAnchor>
    <xdr:from>
      <xdr:col>32</xdr:col>
      <xdr:colOff>243415</xdr:colOff>
      <xdr:row>17</xdr:row>
      <xdr:rowOff>874058</xdr:rowOff>
    </xdr:from>
    <xdr:to>
      <xdr:col>48</xdr:col>
      <xdr:colOff>240702</xdr:colOff>
      <xdr:row>22</xdr:row>
      <xdr:rowOff>149679</xdr:rowOff>
    </xdr:to>
    <xdr:sp macro="" textlink="">
      <xdr:nvSpPr>
        <xdr:cNvPr id="13" name="四角形吹き出し 12">
          <a:extLst>
            <a:ext uri="{FF2B5EF4-FFF2-40B4-BE49-F238E27FC236}">
              <a16:creationId xmlns:a16="http://schemas.microsoft.com/office/drawing/2014/main" id="{00000000-0008-0000-0300-00000D000000}"/>
            </a:ext>
          </a:extLst>
        </xdr:cNvPr>
        <xdr:cNvSpPr/>
      </xdr:nvSpPr>
      <xdr:spPr>
        <a:xfrm>
          <a:off x="11302998" y="6335058"/>
          <a:ext cx="3891954" cy="1752121"/>
        </a:xfrm>
        <a:prstGeom prst="wedgeRectCallout">
          <a:avLst>
            <a:gd name="adj1" fmla="val -47030"/>
            <a:gd name="adj2" fmla="val 13749"/>
          </a:avLst>
        </a:prstGeom>
        <a:solidFill>
          <a:schemeClr val="accent2">
            <a:lumMod val="20000"/>
            <a:lumOff val="80000"/>
          </a:schemeClr>
        </a:solid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メイリオ" panose="020B0604030504040204" pitchFamily="50" charset="-128"/>
              <a:ea typeface="メイリオ" panose="020B0604030504040204" pitchFamily="50" charset="-128"/>
            </a:rPr>
            <a:t>学校コード</a:t>
          </a:r>
          <a:endParaRPr kumimoji="1" lang="en-US" altLang="ja-JP" sz="1100" b="1" u="sng">
            <a:solidFill>
              <a:sysClr val="windowText" lastClr="000000"/>
            </a:solidFill>
            <a:latin typeface="メイリオ" panose="020B0604030504040204" pitchFamily="50" charset="-128"/>
            <a:ea typeface="メイリオ" panose="020B0604030504040204" pitchFamily="50" charset="-128"/>
          </a:endParaRPr>
        </a:p>
        <a:p>
          <a:pPr algn="ctr"/>
          <a:r>
            <a:rPr kumimoji="1" lang="en-US" altLang="ja-JP" sz="1100" b="1" u="sng">
              <a:solidFill>
                <a:sysClr val="windowText" lastClr="000000"/>
              </a:solidFill>
              <a:latin typeface="メイリオ" panose="020B0604030504040204" pitchFamily="50" charset="-128"/>
              <a:ea typeface="メイリオ" panose="020B0604030504040204" pitchFamily="50" charset="-128"/>
            </a:rPr>
            <a:t>13</a:t>
          </a:r>
          <a:r>
            <a:rPr kumimoji="1" lang="ja-JP" altLang="en-US" sz="1100" b="1" u="sng">
              <a:solidFill>
                <a:sysClr val="windowText" lastClr="000000"/>
              </a:solidFill>
              <a:latin typeface="メイリオ" panose="020B0604030504040204" pitchFamily="50" charset="-128"/>
              <a:ea typeface="メイリオ" panose="020B0604030504040204" pitchFamily="50" charset="-128"/>
            </a:rPr>
            <a:t>桁</a:t>
          </a:r>
          <a:r>
            <a:rPr kumimoji="1" lang="ja-JP" altLang="en-US" sz="1100" b="1">
              <a:solidFill>
                <a:sysClr val="windowText" lastClr="000000"/>
              </a:solidFill>
              <a:latin typeface="メイリオ" panose="020B0604030504040204" pitchFamily="50" charset="-128"/>
              <a:ea typeface="メイリオ" panose="020B0604030504040204" pitchFamily="50" charset="-128"/>
            </a:rPr>
            <a:t>の学校コードを</a:t>
          </a:r>
          <a:r>
            <a:rPr kumimoji="1" lang="ja-JP" altLang="en-US" sz="1100" b="1" u="sng">
              <a:solidFill>
                <a:srgbClr val="CC0000"/>
              </a:solidFill>
              <a:latin typeface="メイリオ" panose="020B0604030504040204" pitchFamily="50" charset="-128"/>
              <a:ea typeface="メイリオ" panose="020B0604030504040204" pitchFamily="50" charset="-128"/>
            </a:rPr>
            <a:t>半角英数字</a:t>
          </a:r>
          <a:r>
            <a:rPr kumimoji="1" lang="ja-JP" altLang="en-US" sz="1100" b="1">
              <a:solidFill>
                <a:sysClr val="windowText" lastClr="000000"/>
              </a:solidFill>
              <a:latin typeface="メイリオ" panose="020B0604030504040204" pitchFamily="50" charset="-128"/>
              <a:ea typeface="メイリオ" panose="020B0604030504040204" pitchFamily="50" charset="-128"/>
            </a:rPr>
            <a:t>で入力します。</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algn="ct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下のアイコンを押下すると、学校コード検索</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rPr>
            <a:t>URL</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へ移動します。</a:t>
          </a:r>
          <a:endPar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　　自動的に移り変わらない場合は</a:t>
          </a:r>
          <a:endPar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n-cs"/>
            </a:rPr>
            <a:t>https://edu-data.jp/</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」を入力して検索してください。</a:t>
          </a:r>
          <a:endParaRPr kumimoji="1" lang="ja-JP" altLang="en-US" sz="11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35</xdr:col>
      <xdr:colOff>85294</xdr:colOff>
      <xdr:row>20</xdr:row>
      <xdr:rowOff>168088</xdr:rowOff>
    </xdr:from>
    <xdr:to>
      <xdr:col>46</xdr:col>
      <xdr:colOff>177564</xdr:colOff>
      <xdr:row>20</xdr:row>
      <xdr:rowOff>383290</xdr:rowOff>
    </xdr:to>
    <xdr:pic>
      <xdr:nvPicPr>
        <xdr:cNvPr id="14" name="図 13">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75127" y="6983755"/>
          <a:ext cx="2769854" cy="215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143138</xdr:colOff>
      <xdr:row>28</xdr:row>
      <xdr:rowOff>125638</xdr:rowOff>
    </xdr:from>
    <xdr:to>
      <xdr:col>43</xdr:col>
      <xdr:colOff>105848</xdr:colOff>
      <xdr:row>36</xdr:row>
      <xdr:rowOff>317499</xdr:rowOff>
    </xdr:to>
    <xdr:sp macro="" textlink="">
      <xdr:nvSpPr>
        <xdr:cNvPr id="24" name="四角形吹き出し 23">
          <a:extLst>
            <a:ext uri="{FF2B5EF4-FFF2-40B4-BE49-F238E27FC236}">
              <a16:creationId xmlns:a16="http://schemas.microsoft.com/office/drawing/2014/main" id="{00000000-0008-0000-0300-000018000000}"/>
            </a:ext>
          </a:extLst>
        </xdr:cNvPr>
        <xdr:cNvSpPr/>
      </xdr:nvSpPr>
      <xdr:spPr>
        <a:xfrm>
          <a:off x="10906388" y="10253888"/>
          <a:ext cx="2582085" cy="3176361"/>
        </a:xfrm>
        <a:prstGeom prst="wedgeRectCallout">
          <a:avLst>
            <a:gd name="adj1" fmla="val -44458"/>
            <a:gd name="adj2" fmla="val 13749"/>
          </a:avLst>
        </a:prstGeom>
        <a:solidFill>
          <a:schemeClr val="accent2">
            <a:lumMod val="20000"/>
            <a:lumOff val="80000"/>
          </a:schemeClr>
        </a:solid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「実施校所在地の地域状況」について、該当するか否か不明な場合には教育委員会へ御確認ください。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なお、特別エリア区分の企画については、本区分の趣旨を鑑み、離島・へき地等の学校が優先されますが、当該地域に立地しているのにも関わらず丸が漏れている場合においては、特別エリア区分を希望されても優先対象外と判断されてしまいますので、十分御留意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33</xdr:col>
      <xdr:colOff>44922</xdr:colOff>
      <xdr:row>4</xdr:row>
      <xdr:rowOff>122464</xdr:rowOff>
    </xdr:from>
    <xdr:to>
      <xdr:col>43</xdr:col>
      <xdr:colOff>35048</xdr:colOff>
      <xdr:row>9</xdr:row>
      <xdr:rowOff>64528</xdr:rowOff>
    </xdr:to>
    <xdr:sp macro="" textlink="">
      <xdr:nvSpPr>
        <xdr:cNvPr id="5" name="四角形吹き出し 23">
          <a:extLst>
            <a:ext uri="{FF2B5EF4-FFF2-40B4-BE49-F238E27FC236}">
              <a16:creationId xmlns:a16="http://schemas.microsoft.com/office/drawing/2014/main" id="{688C65A1-C708-4E27-92D5-9584625E7D2D}"/>
            </a:ext>
          </a:extLst>
        </xdr:cNvPr>
        <xdr:cNvSpPr/>
      </xdr:nvSpPr>
      <xdr:spPr>
        <a:xfrm>
          <a:off x="12468243" y="1319893"/>
          <a:ext cx="2711555" cy="1221135"/>
        </a:xfrm>
        <a:prstGeom prst="wedgeRectCallout">
          <a:avLst>
            <a:gd name="adj1" fmla="val -44458"/>
            <a:gd name="adj2" fmla="val 13749"/>
          </a:avLst>
        </a:prstGeom>
        <a:solidFill>
          <a:schemeClr val="accent2">
            <a:lumMod val="20000"/>
            <a:lumOff val="80000"/>
          </a:schemeClr>
        </a:solid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第１希望から第３希望まで御選択いただけない場合、採択の可能性が低くなる場合がありますので、十分御留意ください。</a:t>
          </a:r>
        </a:p>
      </xdr:txBody>
    </xdr:sp>
    <xdr:clientData/>
  </xdr:twoCellAnchor>
  <xdr:twoCellAnchor>
    <xdr:from>
      <xdr:col>32</xdr:col>
      <xdr:colOff>127000</xdr:colOff>
      <xdr:row>60</xdr:row>
      <xdr:rowOff>15875</xdr:rowOff>
    </xdr:from>
    <xdr:to>
      <xdr:col>39</xdr:col>
      <xdr:colOff>82550</xdr:colOff>
      <xdr:row>61</xdr:row>
      <xdr:rowOff>1381125</xdr:rowOff>
    </xdr:to>
    <xdr:sp macro="" textlink="">
      <xdr:nvSpPr>
        <xdr:cNvPr id="6" name="四角形吹き出し 23">
          <a:extLst>
            <a:ext uri="{FF2B5EF4-FFF2-40B4-BE49-F238E27FC236}">
              <a16:creationId xmlns:a16="http://schemas.microsoft.com/office/drawing/2014/main" id="{69F52D0C-0ED7-4179-BE8B-C7B66F13322F}"/>
            </a:ext>
          </a:extLst>
        </xdr:cNvPr>
        <xdr:cNvSpPr/>
      </xdr:nvSpPr>
      <xdr:spPr>
        <a:xfrm>
          <a:off x="11342688" y="21542375"/>
          <a:ext cx="1622425" cy="1500188"/>
        </a:xfrm>
        <a:prstGeom prst="wedgeRectCallout">
          <a:avLst>
            <a:gd name="adj1" fmla="val -44458"/>
            <a:gd name="adj2" fmla="val 13749"/>
          </a:avLst>
        </a:prstGeom>
        <a:solidFill>
          <a:schemeClr val="accent2">
            <a:lumMod val="20000"/>
            <a:lumOff val="80000"/>
          </a:schemeClr>
        </a:solidFill>
        <a:ln w="28575">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メイリオ" panose="020B0604030504040204" pitchFamily="50" charset="-128"/>
              <a:ea typeface="メイリオ" panose="020B0604030504040204" pitchFamily="50" charset="-128"/>
            </a:rPr>
            <a:t>「合同開催」の詳細については、実施校募集要領の８ページを御確認ください。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212</xdr:row>
      <xdr:rowOff>50800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81100" y="470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158750</xdr:colOff>
      <xdr:row>13</xdr:row>
      <xdr:rowOff>144945</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462065" y="36581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26214</xdr:colOff>
      <xdr:row>7</xdr:row>
      <xdr:rowOff>63112</xdr:rowOff>
    </xdr:from>
    <xdr:to>
      <xdr:col>7</xdr:col>
      <xdr:colOff>3561283</xdr:colOff>
      <xdr:row>57</xdr:row>
      <xdr:rowOff>111125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550589" y="1682362"/>
          <a:ext cx="3773194" cy="8517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FF0000"/>
              </a:solidFill>
              <a:latin typeface="+mn-ea"/>
              <a:ea typeface="+mn-ea"/>
            </a:rPr>
            <a:t>【</a:t>
          </a:r>
          <a:r>
            <a:rPr kumimoji="1" lang="ja-JP" altLang="en-US" sz="1800" b="1">
              <a:solidFill>
                <a:srgbClr val="FF0000"/>
              </a:solidFill>
              <a:latin typeface="+mn-ea"/>
              <a:ea typeface="+mn-ea"/>
            </a:rPr>
            <a:t>入力時の留意事項</a:t>
          </a:r>
          <a:r>
            <a:rPr kumimoji="1" lang="en-US" altLang="ja-JP" sz="1800" b="1">
              <a:solidFill>
                <a:srgbClr val="FF0000"/>
              </a:solidFill>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学校スケジュール調査票においては、「実施可能日（○）」及び「備考（実施可能日における制限等）</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について回答してください。</a:t>
          </a:r>
          <a:r>
            <a:rPr kumimoji="1" lang="en-US" altLang="ja-JP" sz="1100" b="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u="sng" baseline="0">
              <a:solidFill>
                <a:srgbClr val="FF0000"/>
              </a:solidFill>
              <a:effectLst/>
              <a:latin typeface="+mn-lt"/>
              <a:ea typeface="+mn-ea"/>
              <a:cs typeface="+mn-cs"/>
            </a:rPr>
            <a:t>実施可能日は少なくとも</a:t>
          </a:r>
          <a:r>
            <a:rPr kumimoji="1" lang="en-US" altLang="ja-JP" sz="1100" b="1" u="sng" baseline="0">
              <a:solidFill>
                <a:srgbClr val="FF0000"/>
              </a:solidFill>
              <a:effectLst/>
              <a:latin typeface="+mn-lt"/>
              <a:ea typeface="+mn-ea"/>
              <a:cs typeface="+mn-cs"/>
            </a:rPr>
            <a:t>5</a:t>
          </a:r>
          <a:r>
            <a:rPr kumimoji="1" lang="ja-JP" altLang="en-US" sz="1100" b="1" u="sng" baseline="0">
              <a:solidFill>
                <a:srgbClr val="FF0000"/>
              </a:solidFill>
              <a:effectLst/>
              <a:latin typeface="+mn-lt"/>
              <a:ea typeface="+mn-ea"/>
              <a:cs typeface="+mn-cs"/>
            </a:rPr>
            <a:t>日以上記載してください。</a:t>
          </a:r>
          <a:endParaRPr kumimoji="1" lang="en-US" altLang="ja-JP" sz="1100" b="1" u="sng"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100">
            <a:effectLst/>
          </a:endParaRPr>
        </a:p>
        <a:p>
          <a:pPr rtl="0" eaLnBrk="1" latinLnBrk="0" hangingPunct="1"/>
          <a:r>
            <a:rPr kumimoji="1"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目安として午前</a:t>
          </a:r>
          <a:r>
            <a:rPr lang="ja-JP" altLang="en-US" sz="1100" b="1">
              <a:solidFill>
                <a:schemeClr val="dk1"/>
              </a:solidFill>
              <a:effectLst/>
              <a:latin typeface="+mn-lt"/>
              <a:ea typeface="+mn-ea"/>
              <a:cs typeface="+mn-cs"/>
            </a:rPr>
            <a:t>（８</a:t>
          </a:r>
          <a:r>
            <a:rPr lang="ja-JP" altLang="ja-JP" sz="1100" b="1">
              <a:solidFill>
                <a:schemeClr val="dk1"/>
              </a:solidFill>
              <a:effectLst/>
              <a:latin typeface="+mn-lt"/>
              <a:ea typeface="+mn-ea"/>
              <a:cs typeface="+mn-cs"/>
            </a:rPr>
            <a:t>時～</a:t>
          </a:r>
          <a:r>
            <a:rPr lang="ja-JP" altLang="en-US" sz="1100" b="1">
              <a:solidFill>
                <a:schemeClr val="dk1"/>
              </a:solidFill>
              <a:effectLst/>
              <a:latin typeface="+mn-lt"/>
              <a:ea typeface="+mn-ea"/>
              <a:cs typeface="+mn-cs"/>
            </a:rPr>
            <a:t>１２時）</a:t>
          </a:r>
          <a:r>
            <a:rPr lang="ja-JP" altLang="ja-JP" sz="1100" b="1">
              <a:solidFill>
                <a:schemeClr val="dk1"/>
              </a:solidFill>
              <a:effectLst/>
              <a:latin typeface="+mn-lt"/>
              <a:ea typeface="+mn-ea"/>
              <a:cs typeface="+mn-cs"/>
            </a:rPr>
            <a:t>、午後</a:t>
          </a:r>
          <a:r>
            <a:rPr lang="ja-JP" altLang="en-US" sz="1100" b="1">
              <a:solidFill>
                <a:schemeClr val="dk1"/>
              </a:solidFill>
              <a:effectLst/>
              <a:latin typeface="+mn-lt"/>
              <a:ea typeface="+mn-ea"/>
              <a:cs typeface="+mn-cs"/>
            </a:rPr>
            <a:t>（１２</a:t>
          </a:r>
          <a:r>
            <a:rPr lang="ja-JP" altLang="ja-JP" sz="1100" b="1">
              <a:solidFill>
                <a:schemeClr val="dk1"/>
              </a:solidFill>
              <a:effectLst/>
              <a:latin typeface="+mn-lt"/>
              <a:ea typeface="+mn-ea"/>
              <a:cs typeface="+mn-cs"/>
            </a:rPr>
            <a:t>時～</a:t>
          </a:r>
          <a:r>
            <a:rPr lang="ja-JP" altLang="en-US" sz="1100" b="1">
              <a:solidFill>
                <a:schemeClr val="dk1"/>
              </a:solidFill>
              <a:effectLst/>
              <a:latin typeface="+mn-lt"/>
              <a:ea typeface="+mn-ea"/>
              <a:cs typeface="+mn-cs"/>
            </a:rPr>
            <a:t>１６</a:t>
          </a:r>
          <a:r>
            <a:rPr lang="ja-JP" altLang="ja-JP" sz="1100" b="1">
              <a:solidFill>
                <a:schemeClr val="dk1"/>
              </a:solidFill>
              <a:effectLst/>
              <a:latin typeface="+mn-lt"/>
              <a:ea typeface="+mn-ea"/>
              <a:cs typeface="+mn-cs"/>
            </a:rPr>
            <a:t>時</a:t>
          </a:r>
          <a:r>
            <a:rPr lang="ja-JP" altLang="en-US"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の内、実施に係る時間（概ね</a:t>
          </a:r>
          <a:r>
            <a:rPr lang="ja-JP" altLang="en-US" sz="1100" b="1">
              <a:solidFill>
                <a:schemeClr val="dk1"/>
              </a:solidFill>
              <a:effectLst/>
              <a:latin typeface="+mn-lt"/>
              <a:ea typeface="+mn-ea"/>
              <a:cs typeface="+mn-cs"/>
            </a:rPr>
            <a:t>３</a:t>
          </a:r>
          <a:r>
            <a:rPr lang="ja-JP" altLang="ja-JP" sz="1100" b="1">
              <a:solidFill>
                <a:schemeClr val="dk1"/>
              </a:solidFill>
              <a:effectLst/>
              <a:latin typeface="+mn-lt"/>
              <a:ea typeface="+mn-ea"/>
              <a:cs typeface="+mn-cs"/>
            </a:rPr>
            <a:t>時間）の確保が可能な場合は、 「○」を選択してください。一部の時間帯が実施不可の場合は、「○」を御選択の上、備考欄で実施できない時間帯を記入してください。</a:t>
          </a:r>
          <a:endParaRPr lang="ja-JP" altLang="ja-JP">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鑑賞人数の制限や実施時間帯について懸念されることや、連絡事項がある場合は備考欄へ記入してください。</a:t>
          </a:r>
          <a:endParaRPr lang="ja-JP" altLang="ja-JP" sz="1800">
            <a:effectLst/>
          </a:endParaRPr>
        </a:p>
        <a:p>
          <a:endParaRPr lang="ja-JP" altLang="ja-JP" b="1">
            <a:effectLst/>
          </a:endParaRPr>
        </a:p>
        <a:p>
          <a:r>
            <a:rPr kumimoji="1" lang="ja-JP" altLang="ja-JP" sz="1100" b="1">
              <a:solidFill>
                <a:schemeClr val="dk1"/>
              </a:solidFill>
              <a:effectLst/>
              <a:latin typeface="+mn-lt"/>
              <a:ea typeface="+mn-ea"/>
              <a:cs typeface="+mn-cs"/>
            </a:rPr>
            <a:t>■土日祝日及び長期休暇期間</a:t>
          </a:r>
          <a:r>
            <a:rPr kumimoji="1" lang="ja-JP" altLang="en-US" sz="1100" b="1">
              <a:solidFill>
                <a:schemeClr val="dk1"/>
              </a:solidFill>
              <a:effectLst/>
              <a:latin typeface="+mn-lt"/>
              <a:ea typeface="+mn-ea"/>
              <a:cs typeface="+mn-cs"/>
            </a:rPr>
            <a:t>と想定される日程についてはあらかじめグレーアウトしていますが、実施可能な場合は、</a:t>
          </a:r>
          <a:r>
            <a:rPr kumimoji="1" lang="ja-JP" altLang="ja-JP" sz="1100" b="1">
              <a:solidFill>
                <a:schemeClr val="dk1"/>
              </a:solidFill>
              <a:effectLst/>
              <a:latin typeface="+mn-lt"/>
              <a:ea typeface="+mn-ea"/>
              <a:cs typeface="+mn-cs"/>
            </a:rPr>
            <a:t>「実施可能日（○）」</a:t>
          </a:r>
          <a:r>
            <a:rPr kumimoji="1" lang="ja-JP" altLang="en-US" sz="1100" b="1">
              <a:solidFill>
                <a:schemeClr val="dk1"/>
              </a:solidFill>
              <a:effectLst/>
              <a:latin typeface="+mn-lt"/>
              <a:ea typeface="+mn-ea"/>
              <a:cs typeface="+mn-cs"/>
            </a:rPr>
            <a:t>を入力いただいても構いません。</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ただ、様式</a:t>
          </a:r>
          <a:r>
            <a:rPr kumimoji="1" lang="ja-JP" altLang="en-US" sz="1100" b="1">
              <a:solidFill>
                <a:schemeClr val="dk1"/>
              </a:solidFill>
              <a:effectLst/>
              <a:latin typeface="ＭＳ Ｐゴシック 本文"/>
              <a:ea typeface="+mn-ea"/>
              <a:cs typeface="+mn-cs"/>
            </a:rPr>
            <a:t>１</a:t>
          </a:r>
          <a:r>
            <a:rPr kumimoji="1" lang="en-US" altLang="ja-JP" sz="1100" b="1">
              <a:solidFill>
                <a:schemeClr val="dk1"/>
              </a:solidFill>
              <a:effectLst/>
              <a:latin typeface="ＭＳ Ｐゴシック 本文"/>
              <a:ea typeface="+mn-ea"/>
              <a:cs typeface="+mn-cs"/>
            </a:rPr>
            <a:t>-</a:t>
          </a:r>
          <a:r>
            <a:rPr kumimoji="1" lang="ja-JP" altLang="en-US" sz="1100" b="1">
              <a:solidFill>
                <a:schemeClr val="dk1"/>
              </a:solidFill>
              <a:effectLst/>
              <a:latin typeface="ＭＳ Ｐゴシック 本文"/>
              <a:ea typeface="+mn-ea"/>
              <a:cs typeface="+mn-cs"/>
            </a:rPr>
            <a:t>１</a:t>
          </a:r>
          <a:r>
            <a:rPr kumimoji="1" lang="ja-JP" altLang="en-US" sz="1100" b="1">
              <a:solidFill>
                <a:schemeClr val="dk1"/>
              </a:solidFill>
              <a:effectLst/>
              <a:latin typeface="+mn-lt"/>
              <a:ea typeface="+mn-ea"/>
              <a:cs typeface="+mn-cs"/>
            </a:rPr>
            <a:t>にて回答した鑑賞予定児童・生徒数の内、一部の生徒だけが参加する場合や・生徒の自由参加については実施可能日として認められません。</a:t>
          </a:r>
          <a:endParaRPr kumimoji="1" lang="en-US" altLang="ja-JP" sz="1100" b="1">
            <a:solidFill>
              <a:schemeClr val="dk1"/>
            </a:solidFill>
            <a:effectLst/>
            <a:latin typeface="+mn-lt"/>
            <a:ea typeface="+mn-ea"/>
            <a:cs typeface="+mn-cs"/>
          </a:endParaRPr>
        </a:p>
        <a:p>
          <a:endParaRPr lang="ja-JP" altLang="ja-JP" b="1">
            <a:effectLst/>
          </a:endParaRPr>
        </a:p>
        <a:p>
          <a:r>
            <a:rPr kumimoji="1" lang="ja-JP" altLang="ja-JP" sz="1100" b="1">
              <a:solidFill>
                <a:schemeClr val="dk1"/>
              </a:solidFill>
              <a:effectLst/>
              <a:latin typeface="+mn-lt"/>
              <a:ea typeface="+mn-ea"/>
              <a:cs typeface="+mn-cs"/>
            </a:rPr>
            <a:t>■令和</a:t>
          </a:r>
          <a:r>
            <a:rPr kumimoji="1" lang="ja-JP" altLang="en-US" sz="1100" b="1">
              <a:solidFill>
                <a:schemeClr val="dk1"/>
              </a:solidFill>
              <a:effectLst/>
              <a:latin typeface="+mn-lt"/>
              <a:ea typeface="+mn-ea"/>
              <a:cs typeface="+mn-cs"/>
            </a:rPr>
            <a:t>８</a:t>
          </a:r>
          <a:r>
            <a:rPr kumimoji="1" lang="ja-JP" altLang="ja-JP" sz="1100" b="1">
              <a:solidFill>
                <a:schemeClr val="dk1"/>
              </a:solidFill>
              <a:effectLst/>
              <a:latin typeface="+mn-lt"/>
              <a:ea typeface="+mn-ea"/>
              <a:cs typeface="+mn-cs"/>
            </a:rPr>
            <a:t>年</a:t>
          </a:r>
          <a:r>
            <a:rPr kumimoji="1" lang="ja-JP" altLang="en-US" sz="1100" b="1">
              <a:solidFill>
                <a:schemeClr val="dk1"/>
              </a:solidFill>
              <a:effectLst/>
              <a:latin typeface="+mn-lt"/>
              <a:ea typeface="+mn-ea"/>
              <a:cs typeface="+mn-cs"/>
            </a:rPr>
            <a:t>７</a:t>
          </a:r>
          <a:r>
            <a:rPr kumimoji="1" lang="ja-JP" altLang="ja-JP" sz="1100" b="1">
              <a:solidFill>
                <a:schemeClr val="dk1"/>
              </a:solidFill>
              <a:effectLst/>
              <a:latin typeface="+mn-lt"/>
              <a:ea typeface="+mn-ea"/>
              <a:cs typeface="+mn-cs"/>
            </a:rPr>
            <a:t>月</a:t>
          </a:r>
          <a:r>
            <a:rPr kumimoji="1" lang="ja-JP" altLang="en-US" sz="1100" b="1">
              <a:solidFill>
                <a:schemeClr val="dk1"/>
              </a:solidFill>
              <a:effectLst/>
              <a:latin typeface="+mn-lt"/>
              <a:ea typeface="+mn-ea"/>
              <a:cs typeface="+mn-cs"/>
            </a:rPr>
            <a:t>２４</a:t>
          </a:r>
          <a:r>
            <a:rPr kumimoji="1" lang="ja-JP" altLang="ja-JP" sz="1100" b="1">
              <a:solidFill>
                <a:schemeClr val="dk1"/>
              </a:solidFill>
              <a:effectLst/>
              <a:latin typeface="+mn-lt"/>
              <a:ea typeface="+mn-ea"/>
              <a:cs typeface="+mn-cs"/>
            </a:rPr>
            <a:t>日</a:t>
          </a:r>
          <a:r>
            <a:rPr kumimoji="1" lang="ja-JP" altLang="en-US" sz="1100" b="1">
              <a:solidFill>
                <a:schemeClr val="dk1"/>
              </a:solidFill>
              <a:effectLst/>
              <a:latin typeface="+mn-lt"/>
              <a:ea typeface="+mn-ea"/>
              <a:cs typeface="+mn-cs"/>
            </a:rPr>
            <a:t>（金）</a:t>
          </a:r>
          <a:r>
            <a:rPr kumimoji="1" lang="ja-JP" altLang="ja-JP" sz="1100" b="1">
              <a:solidFill>
                <a:schemeClr val="dk1"/>
              </a:solidFill>
              <a:effectLst/>
              <a:latin typeface="+mn-lt"/>
              <a:ea typeface="+mn-ea"/>
              <a:cs typeface="+mn-cs"/>
            </a:rPr>
            <a:t>～令和</a:t>
          </a:r>
          <a:r>
            <a:rPr kumimoji="1" lang="ja-JP" altLang="en-US" sz="1100" b="1">
              <a:solidFill>
                <a:schemeClr val="dk1"/>
              </a:solidFill>
              <a:effectLst/>
              <a:latin typeface="+mn-lt"/>
              <a:ea typeface="+mn-ea"/>
              <a:cs typeface="+mn-cs"/>
            </a:rPr>
            <a:t>８</a:t>
          </a:r>
          <a:r>
            <a:rPr kumimoji="1" lang="ja-JP" altLang="ja-JP" sz="1100" b="1">
              <a:solidFill>
                <a:schemeClr val="dk1"/>
              </a:solidFill>
              <a:effectLst/>
              <a:latin typeface="+mn-lt"/>
              <a:ea typeface="+mn-ea"/>
              <a:cs typeface="+mn-cs"/>
            </a:rPr>
            <a:t>年</a:t>
          </a:r>
          <a:r>
            <a:rPr kumimoji="1" lang="ja-JP" altLang="en-US" sz="1100" b="1">
              <a:solidFill>
                <a:schemeClr val="dk1"/>
              </a:solidFill>
              <a:effectLst/>
              <a:latin typeface="+mn-lt"/>
              <a:ea typeface="+mn-ea"/>
              <a:cs typeface="+mn-cs"/>
            </a:rPr>
            <a:t>８</a:t>
          </a:r>
          <a:r>
            <a:rPr kumimoji="1" lang="ja-JP" altLang="ja-JP" sz="1100" b="1">
              <a:solidFill>
                <a:schemeClr val="dk1"/>
              </a:solidFill>
              <a:effectLst/>
              <a:latin typeface="+mn-lt"/>
              <a:ea typeface="+mn-ea"/>
              <a:cs typeface="+mn-cs"/>
            </a:rPr>
            <a:t>月</a:t>
          </a:r>
          <a:r>
            <a:rPr kumimoji="1" lang="ja-JP" altLang="en-US" sz="1100" b="1">
              <a:solidFill>
                <a:schemeClr val="dk1"/>
              </a:solidFill>
              <a:effectLst/>
              <a:latin typeface="+mn-lt"/>
              <a:ea typeface="+mn-ea"/>
              <a:cs typeface="+mn-cs"/>
            </a:rPr>
            <a:t>２７</a:t>
          </a:r>
          <a:r>
            <a:rPr kumimoji="1" lang="ja-JP" altLang="ja-JP" sz="1100" b="1">
              <a:solidFill>
                <a:schemeClr val="dk1"/>
              </a:solidFill>
              <a:effectLst/>
              <a:latin typeface="+mn-lt"/>
              <a:ea typeface="+mn-ea"/>
              <a:cs typeface="+mn-cs"/>
            </a:rPr>
            <a:t>日</a:t>
          </a:r>
          <a:r>
            <a:rPr kumimoji="1" lang="ja-JP" altLang="en-US" sz="1100" b="1">
              <a:solidFill>
                <a:schemeClr val="dk1"/>
              </a:solidFill>
              <a:effectLst/>
              <a:latin typeface="+mn-lt"/>
              <a:ea typeface="+mn-ea"/>
              <a:cs typeface="+mn-cs"/>
            </a:rPr>
            <a:t>（木）</a:t>
          </a:r>
          <a:r>
            <a:rPr kumimoji="1" lang="ja-JP" altLang="ja-JP" sz="1100" b="1">
              <a:solidFill>
                <a:schemeClr val="dk1"/>
              </a:solidFill>
              <a:effectLst/>
              <a:latin typeface="+mn-lt"/>
              <a:ea typeface="+mn-ea"/>
              <a:cs typeface="+mn-cs"/>
            </a:rPr>
            <a:t>及び令和</a:t>
          </a:r>
          <a:r>
            <a:rPr kumimoji="1" lang="ja-JP" altLang="en-US" sz="1100" b="1">
              <a:solidFill>
                <a:schemeClr val="dk1"/>
              </a:solidFill>
              <a:effectLst/>
              <a:latin typeface="+mn-lt"/>
              <a:ea typeface="+mn-ea"/>
              <a:cs typeface="+mn-cs"/>
            </a:rPr>
            <a:t>８</a:t>
          </a:r>
          <a:r>
            <a:rPr kumimoji="1" lang="ja-JP" altLang="ja-JP" sz="1100" b="1">
              <a:solidFill>
                <a:schemeClr val="dk1"/>
              </a:solidFill>
              <a:effectLst/>
              <a:latin typeface="+mn-lt"/>
              <a:ea typeface="+mn-ea"/>
              <a:cs typeface="+mn-cs"/>
            </a:rPr>
            <a:t>年</a:t>
          </a:r>
          <a:r>
            <a:rPr kumimoji="1" lang="ja-JP" altLang="en-US" sz="1100" b="1">
              <a:solidFill>
                <a:schemeClr val="dk1"/>
              </a:solidFill>
              <a:effectLst/>
              <a:latin typeface="+mn-lt"/>
              <a:ea typeface="+mn-ea"/>
              <a:cs typeface="+mn-cs"/>
            </a:rPr>
            <a:t>１２</a:t>
          </a:r>
          <a:r>
            <a:rPr kumimoji="1" lang="ja-JP" altLang="ja-JP" sz="1100" b="1">
              <a:solidFill>
                <a:schemeClr val="dk1"/>
              </a:solidFill>
              <a:effectLst/>
              <a:latin typeface="+mn-lt"/>
              <a:ea typeface="+mn-ea"/>
              <a:cs typeface="+mn-cs"/>
            </a:rPr>
            <a:t>月</a:t>
          </a:r>
          <a:r>
            <a:rPr kumimoji="1" lang="ja-JP" altLang="en-US" sz="1100" b="1">
              <a:solidFill>
                <a:schemeClr val="dk1"/>
              </a:solidFill>
              <a:effectLst/>
              <a:latin typeface="+mn-lt"/>
              <a:ea typeface="+mn-ea"/>
              <a:cs typeface="+mn-cs"/>
            </a:rPr>
            <a:t>２５</a:t>
          </a:r>
          <a:r>
            <a:rPr kumimoji="1" lang="ja-JP" altLang="ja-JP" sz="1100" b="1">
              <a:solidFill>
                <a:schemeClr val="dk1"/>
              </a:solidFill>
              <a:effectLst/>
              <a:latin typeface="+mn-lt"/>
              <a:ea typeface="+mn-ea"/>
              <a:cs typeface="+mn-cs"/>
            </a:rPr>
            <a:t>日</a:t>
          </a:r>
          <a:r>
            <a:rPr kumimoji="1" lang="ja-JP" altLang="en-US" sz="1100" b="1">
              <a:solidFill>
                <a:schemeClr val="dk1"/>
              </a:solidFill>
              <a:effectLst/>
              <a:latin typeface="+mn-lt"/>
              <a:ea typeface="+mn-ea"/>
              <a:cs typeface="+mn-cs"/>
            </a:rPr>
            <a:t>（金）</a:t>
          </a:r>
          <a:r>
            <a:rPr kumimoji="1" lang="ja-JP" altLang="ja-JP" sz="1100" b="1">
              <a:solidFill>
                <a:schemeClr val="dk1"/>
              </a:solidFill>
              <a:effectLst/>
              <a:latin typeface="+mn-lt"/>
              <a:ea typeface="+mn-ea"/>
              <a:cs typeface="+mn-cs"/>
            </a:rPr>
            <a:t>～令和</a:t>
          </a:r>
          <a:r>
            <a:rPr kumimoji="1" lang="ja-JP" altLang="en-US" sz="1100" b="1">
              <a:solidFill>
                <a:schemeClr val="dk1"/>
              </a:solidFill>
              <a:effectLst/>
              <a:latin typeface="+mn-lt"/>
              <a:ea typeface="+mn-ea"/>
              <a:cs typeface="+mn-cs"/>
            </a:rPr>
            <a:t>８</a:t>
          </a:r>
          <a:r>
            <a:rPr kumimoji="1" lang="ja-JP" altLang="ja-JP" sz="1100" b="1">
              <a:solidFill>
                <a:schemeClr val="dk1"/>
              </a:solidFill>
              <a:effectLst/>
              <a:latin typeface="+mn-lt"/>
              <a:ea typeface="+mn-ea"/>
              <a:cs typeface="+mn-cs"/>
            </a:rPr>
            <a:t>年</a:t>
          </a:r>
          <a:r>
            <a:rPr kumimoji="1" lang="ja-JP" altLang="en-US" sz="1100" b="1">
              <a:solidFill>
                <a:schemeClr val="dk1"/>
              </a:solidFill>
              <a:effectLst/>
              <a:latin typeface="+mn-lt"/>
              <a:ea typeface="+mn-ea"/>
              <a:cs typeface="+mn-cs"/>
            </a:rPr>
            <a:t>１</a:t>
          </a:r>
          <a:r>
            <a:rPr kumimoji="1" lang="ja-JP" altLang="ja-JP" sz="1100" b="1">
              <a:solidFill>
                <a:schemeClr val="dk1"/>
              </a:solidFill>
              <a:effectLst/>
              <a:latin typeface="+mn-lt"/>
              <a:ea typeface="+mn-ea"/>
              <a:cs typeface="+mn-cs"/>
            </a:rPr>
            <a:t>月</a:t>
          </a:r>
          <a:r>
            <a:rPr kumimoji="1" lang="ja-JP" altLang="en-US" sz="1100" b="1">
              <a:solidFill>
                <a:schemeClr val="dk1"/>
              </a:solidFill>
              <a:effectLst/>
              <a:latin typeface="+mn-lt"/>
              <a:ea typeface="+mn-ea"/>
              <a:cs typeface="+mn-cs"/>
            </a:rPr>
            <a:t>８</a:t>
          </a:r>
          <a:r>
            <a:rPr kumimoji="1" lang="ja-JP" altLang="ja-JP" sz="1100" b="1">
              <a:solidFill>
                <a:schemeClr val="dk1"/>
              </a:solidFill>
              <a:effectLst/>
              <a:latin typeface="+mn-lt"/>
              <a:ea typeface="+mn-ea"/>
              <a:cs typeface="+mn-cs"/>
            </a:rPr>
            <a:t>日</a:t>
          </a:r>
          <a:r>
            <a:rPr kumimoji="1" lang="ja-JP" altLang="en-US" sz="1100" b="1">
              <a:solidFill>
                <a:schemeClr val="dk1"/>
              </a:solidFill>
              <a:effectLst/>
              <a:latin typeface="+mn-lt"/>
              <a:ea typeface="+mn-ea"/>
              <a:cs typeface="+mn-cs"/>
            </a:rPr>
            <a:t>（金）</a:t>
          </a:r>
          <a:r>
            <a:rPr kumimoji="1" lang="ja-JP" altLang="ja-JP" sz="1100" b="1">
              <a:solidFill>
                <a:schemeClr val="dk1"/>
              </a:solidFill>
              <a:effectLst/>
              <a:latin typeface="+mn-lt"/>
              <a:ea typeface="+mn-ea"/>
              <a:cs typeface="+mn-cs"/>
            </a:rPr>
            <a:t>は非表示の状態にしておりますが、</a:t>
          </a:r>
          <a:r>
            <a:rPr kumimoji="1" lang="ja-JP" altLang="en-US" sz="1100" b="1">
              <a:solidFill>
                <a:schemeClr val="dk1"/>
              </a:solidFill>
              <a:effectLst/>
              <a:latin typeface="+mn-lt"/>
              <a:ea typeface="+mn-ea"/>
              <a:cs typeface="+mn-cs"/>
            </a:rPr>
            <a:t>該当列を選択して再表示していただくことで</a:t>
          </a:r>
          <a:r>
            <a:rPr kumimoji="1" lang="ja-JP" altLang="ja-JP" sz="1100" b="1">
              <a:solidFill>
                <a:schemeClr val="dk1"/>
              </a:solidFill>
              <a:effectLst/>
              <a:latin typeface="+mn-lt"/>
              <a:ea typeface="+mn-ea"/>
              <a:cs typeface="+mn-cs"/>
            </a:rPr>
            <a:t>表示されます</a:t>
          </a:r>
          <a:r>
            <a:rPr kumimoji="1" lang="ja-JP" altLang="en-US" sz="1100" b="1">
              <a:solidFill>
                <a:schemeClr val="dk1"/>
              </a:solidFill>
              <a:effectLst/>
              <a:latin typeface="+mn-lt"/>
              <a:ea typeface="+mn-ea"/>
              <a:cs typeface="+mn-cs"/>
            </a:rPr>
            <a:t>ので、必要に応じて表示してください。</a:t>
          </a:r>
          <a:endParaRPr kumimoji="1" lang="ja-JP" altLang="ja-JP" sz="1100" b="1">
            <a:solidFill>
              <a:schemeClr val="dk1"/>
            </a:solidFill>
            <a:effectLst/>
            <a:latin typeface="+mn-lt"/>
            <a:ea typeface="+mn-ea"/>
            <a:cs typeface="+mn-cs"/>
          </a:endParaRPr>
        </a:p>
        <a:p>
          <a:endParaRPr lang="en-US" altLang="ja-JP"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実施に係る留意事項</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endParaRPr lang="en-US" altLang="ja-JP"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通常スケジュールで</a:t>
          </a:r>
          <a:r>
            <a:rPr lang="ja-JP" altLang="ja-JP" sz="1100" b="1">
              <a:solidFill>
                <a:schemeClr val="dk1"/>
              </a:solidFill>
              <a:effectLst/>
              <a:latin typeface="+mn-lt"/>
              <a:ea typeface="+mn-ea"/>
              <a:cs typeface="+mn-cs"/>
            </a:rPr>
            <a:t>午後</a:t>
          </a:r>
          <a:r>
            <a:rPr lang="ja-JP" altLang="en-US" sz="1100" b="1">
              <a:solidFill>
                <a:schemeClr val="dk1"/>
              </a:solidFill>
              <a:effectLst/>
              <a:latin typeface="+mn-lt"/>
              <a:ea typeface="+mn-ea"/>
              <a:cs typeface="+mn-cs"/>
            </a:rPr>
            <a:t>に本公演を行う予定の企画であっても、</a:t>
          </a:r>
          <a:r>
            <a:rPr kumimoji="1" lang="ja-JP" altLang="ja-JP" sz="1100" b="1" u="none">
              <a:solidFill>
                <a:schemeClr val="dk1"/>
              </a:solidFill>
              <a:effectLst/>
              <a:latin typeface="+mn-lt"/>
              <a:ea typeface="+mn-ea"/>
              <a:cs typeface="+mn-cs"/>
            </a:rPr>
            <a:t>前後の巡回行程の都合</a:t>
          </a:r>
          <a:r>
            <a:rPr kumimoji="1" lang="ja-JP" altLang="en-US" sz="1100" b="1" u="none">
              <a:solidFill>
                <a:schemeClr val="dk1"/>
              </a:solidFill>
              <a:effectLst/>
              <a:latin typeface="+mn-lt"/>
              <a:ea typeface="+mn-ea"/>
              <a:cs typeface="+mn-cs"/>
            </a:rPr>
            <a:t>等</a:t>
          </a:r>
          <a:r>
            <a:rPr kumimoji="1" lang="ja-JP" altLang="ja-JP" sz="1100" b="1" u="none">
              <a:solidFill>
                <a:schemeClr val="dk1"/>
              </a:solidFill>
              <a:effectLst/>
              <a:latin typeface="+mn-lt"/>
              <a:ea typeface="+mn-ea"/>
              <a:cs typeface="+mn-cs"/>
            </a:rPr>
            <a:t>（前後の実施校との距離や交通の便、ならびに会場設営や撤去に通常よりも時間を要することが見込まれる場合及び熱中症対策等のやむをえない理由）により、</a:t>
          </a:r>
          <a:r>
            <a:rPr lang="ja-JP" altLang="ja-JP" sz="1100" b="1" u="none">
              <a:solidFill>
                <a:schemeClr val="dk1"/>
              </a:solidFill>
              <a:effectLst/>
              <a:latin typeface="+mn-lt"/>
              <a:ea typeface="+mn-ea"/>
              <a:cs typeface="+mn-cs"/>
            </a:rPr>
            <a:t>午前公演について相談させていただく場合があります。</a:t>
          </a:r>
          <a:r>
            <a:rPr lang="ja-JP" altLang="ja-JP" sz="1100" b="1">
              <a:solidFill>
                <a:schemeClr val="dk1"/>
              </a:solidFill>
              <a:effectLst/>
              <a:latin typeface="+mn-lt"/>
              <a:ea typeface="+mn-ea"/>
              <a:cs typeface="+mn-cs"/>
            </a:rPr>
            <a:t>また、午前公演を行う場合、前日の午後に舞台の設置が必要となることもありますので、当該の点につきましては、御理解と御協力をいただけますようお願いいたします。</a:t>
          </a:r>
          <a:endParaRPr lang="en-US" altLang="ja-JP" b="1">
            <a:effectLst/>
          </a:endParaRPr>
        </a:p>
        <a:p>
          <a:endParaRPr lang="ja-JP" altLang="ja-JP"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none">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採択が決定した</a:t>
          </a:r>
          <a:r>
            <a:rPr kumimoji="1" lang="ja-JP" altLang="en-US" sz="1100" b="1">
              <a:solidFill>
                <a:schemeClr val="dk1"/>
              </a:solidFill>
              <a:effectLst/>
              <a:latin typeface="+mn-lt"/>
              <a:ea typeface="+mn-ea"/>
              <a:cs typeface="+mn-cs"/>
            </a:rPr>
            <a:t>場合</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令和８年５月以降に、実施</a:t>
          </a:r>
          <a:r>
            <a:rPr kumimoji="1" lang="ja-JP" altLang="ja-JP" sz="1100" b="1">
              <a:solidFill>
                <a:schemeClr val="dk1"/>
              </a:solidFill>
              <a:effectLst/>
              <a:latin typeface="+mn-lt"/>
              <a:ea typeface="+mn-ea"/>
              <a:cs typeface="+mn-cs"/>
            </a:rPr>
            <a:t>団体が</a:t>
          </a:r>
          <a:r>
            <a:rPr kumimoji="1" lang="ja-JP" altLang="en-US" sz="1100" b="1">
              <a:solidFill>
                <a:schemeClr val="dk1"/>
              </a:solidFill>
              <a:effectLst/>
              <a:latin typeface="+mn-lt"/>
              <a:ea typeface="+mn-ea"/>
              <a:cs typeface="+mn-cs"/>
            </a:rPr>
            <a:t>公演についての</a:t>
          </a:r>
          <a:r>
            <a:rPr kumimoji="1" lang="ja-JP" altLang="ja-JP" sz="1100" b="1">
              <a:solidFill>
                <a:schemeClr val="dk1"/>
              </a:solidFill>
              <a:effectLst/>
              <a:latin typeface="+mn-lt"/>
              <a:ea typeface="+mn-ea"/>
              <a:cs typeface="+mn-cs"/>
            </a:rPr>
            <a:t>打ち合わせや会場の下見を行います</a:t>
          </a:r>
          <a:r>
            <a:rPr kumimoji="1" lang="ja-JP" altLang="en-US"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調整時においては</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実施団体が判断しきれない点もありますので、打ち合わせ等の際</a:t>
          </a:r>
          <a:r>
            <a:rPr kumimoji="1" lang="ja-JP" altLang="ja-JP" sz="1100" b="1">
              <a:solidFill>
                <a:schemeClr val="dk1"/>
              </a:solidFill>
              <a:effectLst/>
              <a:latin typeface="+mn-lt"/>
              <a:ea typeface="+mn-ea"/>
              <a:cs typeface="+mn-cs"/>
            </a:rPr>
            <a:t>に</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団体より</a:t>
          </a:r>
          <a:r>
            <a:rPr kumimoji="1" lang="ja-JP" altLang="en-US" sz="1100" b="1">
              <a:solidFill>
                <a:schemeClr val="dk1"/>
              </a:solidFill>
              <a:effectLst/>
              <a:latin typeface="+mn-lt"/>
              <a:ea typeface="+mn-ea"/>
              <a:cs typeface="+mn-cs"/>
            </a:rPr>
            <a:t>午前公演・午後公演</a:t>
          </a:r>
          <a:r>
            <a:rPr kumimoji="1" lang="ja-JP" altLang="ja-JP" sz="1100" b="1">
              <a:solidFill>
                <a:schemeClr val="dk1"/>
              </a:solidFill>
              <a:effectLst/>
              <a:latin typeface="+mn-lt"/>
              <a:ea typeface="+mn-ea"/>
              <a:cs typeface="+mn-cs"/>
            </a:rPr>
            <a:t>の再調整をお願いすることがありますので、</a:t>
          </a:r>
          <a:r>
            <a:rPr kumimoji="1" lang="ja-JP" altLang="en-US" sz="1100" b="1">
              <a:solidFill>
                <a:schemeClr val="dk1"/>
              </a:solidFill>
              <a:effectLst/>
              <a:latin typeface="+mn-lt"/>
              <a:ea typeface="+mn-ea"/>
              <a:cs typeface="+mn-cs"/>
            </a:rPr>
            <a:t>あらかじめ</a:t>
          </a:r>
          <a:r>
            <a:rPr kumimoji="1" lang="ja-JP" altLang="ja-JP" sz="1100" b="1">
              <a:solidFill>
                <a:schemeClr val="dk1"/>
              </a:solidFill>
              <a:effectLst/>
              <a:latin typeface="+mn-lt"/>
              <a:ea typeface="+mn-ea"/>
              <a:cs typeface="+mn-cs"/>
            </a:rPr>
            <a:t>お含みおきいただけますようお願いいたします。</a:t>
          </a:r>
          <a:endParaRPr lang="ja-JP" altLang="ja-JP" b="1">
            <a:effectLst/>
          </a:endParaRPr>
        </a:p>
        <a:p>
          <a:endParaRPr kumimoji="1" lang="ja-JP" altLang="en-US" sz="1100" b="1">
            <a:latin typeface="+mn-ea"/>
            <a:ea typeface="+mn-ea"/>
          </a:endParaRPr>
        </a:p>
      </xdr:txBody>
    </xdr:sp>
    <xdr:clientData/>
  </xdr:twoCellAnchor>
  <xdr:oneCellAnchor>
    <xdr:from>
      <xdr:col>2</xdr:col>
      <xdr:colOff>0</xdr:colOff>
      <xdr:row>213</xdr:row>
      <xdr:rowOff>50800</xdr:rowOff>
    </xdr:from>
    <xdr:ext cx="184731" cy="264560"/>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214</xdr:row>
      <xdr:rowOff>50800</xdr:rowOff>
    </xdr:from>
    <xdr:ext cx="184731" cy="264560"/>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215</xdr:row>
      <xdr:rowOff>50800</xdr:rowOff>
    </xdr:from>
    <xdr:ext cx="184731" cy="264560"/>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216</xdr:row>
      <xdr:rowOff>50800</xdr:rowOff>
    </xdr:from>
    <xdr:ext cx="184731" cy="264560"/>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217</xdr:row>
      <xdr:rowOff>50800</xdr:rowOff>
    </xdr:from>
    <xdr:ext cx="184731" cy="264560"/>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218</xdr:row>
      <xdr:rowOff>50800</xdr:rowOff>
    </xdr:from>
    <xdr:ext cx="184731" cy="264560"/>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219</xdr:row>
      <xdr:rowOff>50800</xdr:rowOff>
    </xdr:from>
    <xdr:ext cx="184731" cy="264560"/>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220</xdr:row>
      <xdr:rowOff>50800</xdr:rowOff>
    </xdr:from>
    <xdr:ext cx="184731" cy="264560"/>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221</xdr:row>
      <xdr:rowOff>50800</xdr:rowOff>
    </xdr:from>
    <xdr:ext cx="184731" cy="264560"/>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222</xdr:row>
      <xdr:rowOff>50800</xdr:rowOff>
    </xdr:from>
    <xdr:ext cx="184731" cy="264560"/>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223</xdr:row>
      <xdr:rowOff>50800</xdr:rowOff>
    </xdr:from>
    <xdr:ext cx="184731" cy="264560"/>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224</xdr:row>
      <xdr:rowOff>50800</xdr:rowOff>
    </xdr:from>
    <xdr:ext cx="184731" cy="264560"/>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225</xdr:row>
      <xdr:rowOff>50800</xdr:rowOff>
    </xdr:from>
    <xdr:ext cx="184731" cy="264560"/>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226</xdr:row>
      <xdr:rowOff>50800</xdr:rowOff>
    </xdr:from>
    <xdr:ext cx="184731" cy="264560"/>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1437254" y="362287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221</xdr:row>
      <xdr:rowOff>50800</xdr:rowOff>
    </xdr:from>
    <xdr:ext cx="184731" cy="264560"/>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1437254" y="375895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222</xdr:row>
      <xdr:rowOff>50800</xdr:rowOff>
    </xdr:from>
    <xdr:ext cx="184731" cy="26456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437254" y="37759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222</xdr:row>
      <xdr:rowOff>50800</xdr:rowOff>
    </xdr:from>
    <xdr:ext cx="184731" cy="26456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1437254" y="375895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223</xdr:row>
      <xdr:rowOff>50800</xdr:rowOff>
    </xdr:from>
    <xdr:ext cx="184731" cy="264560"/>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1437254" y="37759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223</xdr:row>
      <xdr:rowOff>50800</xdr:rowOff>
    </xdr:from>
    <xdr:ext cx="184731" cy="264560"/>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1437254" y="37759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223</xdr:row>
      <xdr:rowOff>50800</xdr:rowOff>
    </xdr:from>
    <xdr:ext cx="184731" cy="264560"/>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1437254" y="375895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224</xdr:row>
      <xdr:rowOff>50800</xdr:rowOff>
    </xdr:from>
    <xdr:ext cx="184731" cy="264560"/>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1437254" y="37759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224</xdr:row>
      <xdr:rowOff>50800</xdr:rowOff>
    </xdr:from>
    <xdr:ext cx="184731" cy="264560"/>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1437254" y="37759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224</xdr:row>
      <xdr:rowOff>50800</xdr:rowOff>
    </xdr:from>
    <xdr:ext cx="184731" cy="264560"/>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1437254" y="375895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225</xdr:row>
      <xdr:rowOff>50800</xdr:rowOff>
    </xdr:from>
    <xdr:ext cx="184731" cy="264560"/>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1437254" y="37759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225</xdr:row>
      <xdr:rowOff>50800</xdr:rowOff>
    </xdr:from>
    <xdr:ext cx="184731" cy="264560"/>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1437254" y="37759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227</xdr:row>
      <xdr:rowOff>50800</xdr:rowOff>
    </xdr:from>
    <xdr:ext cx="184731" cy="264560"/>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1437409" y="339857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213</xdr:row>
      <xdr:rowOff>50800</xdr:rowOff>
    </xdr:from>
    <xdr:ext cx="184731" cy="264560"/>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214</xdr:row>
      <xdr:rowOff>50800</xdr:rowOff>
    </xdr:from>
    <xdr:ext cx="184731" cy="26456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215</xdr:row>
      <xdr:rowOff>50800</xdr:rowOff>
    </xdr:from>
    <xdr:ext cx="184731" cy="26456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216</xdr:row>
      <xdr:rowOff>50800</xdr:rowOff>
    </xdr:from>
    <xdr:ext cx="184731" cy="264560"/>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217</xdr:row>
      <xdr:rowOff>50800</xdr:rowOff>
    </xdr:from>
    <xdr:ext cx="184731" cy="264560"/>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218</xdr:row>
      <xdr:rowOff>50800</xdr:rowOff>
    </xdr:from>
    <xdr:ext cx="184731" cy="264560"/>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219</xdr:row>
      <xdr:rowOff>50800</xdr:rowOff>
    </xdr:from>
    <xdr:ext cx="184731" cy="264560"/>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220</xdr:row>
      <xdr:rowOff>50800</xdr:rowOff>
    </xdr:from>
    <xdr:ext cx="184731" cy="264560"/>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221</xdr:row>
      <xdr:rowOff>50800</xdr:rowOff>
    </xdr:from>
    <xdr:ext cx="184731" cy="264560"/>
    <xdr:sp macro="" textlink="">
      <xdr:nvSpPr>
        <xdr:cNvPr id="39" name="テキスト ボックス 38">
          <a:extLst>
            <a:ext uri="{FF2B5EF4-FFF2-40B4-BE49-F238E27FC236}">
              <a16:creationId xmlns:a16="http://schemas.microsoft.com/office/drawing/2014/main" id="{00000000-0008-0000-0400-000027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222</xdr:row>
      <xdr:rowOff>50800</xdr:rowOff>
    </xdr:from>
    <xdr:ext cx="184731" cy="264560"/>
    <xdr:sp macro="" textlink="">
      <xdr:nvSpPr>
        <xdr:cNvPr id="40" name="テキスト ボックス 39">
          <a:extLst>
            <a:ext uri="{FF2B5EF4-FFF2-40B4-BE49-F238E27FC236}">
              <a16:creationId xmlns:a16="http://schemas.microsoft.com/office/drawing/2014/main" id="{00000000-0008-0000-0400-000028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223</xdr:row>
      <xdr:rowOff>50800</xdr:rowOff>
    </xdr:from>
    <xdr:ext cx="184731" cy="264560"/>
    <xdr:sp macro="" textlink="">
      <xdr:nvSpPr>
        <xdr:cNvPr id="41" name="テキスト ボックス 40">
          <a:extLst>
            <a:ext uri="{FF2B5EF4-FFF2-40B4-BE49-F238E27FC236}">
              <a16:creationId xmlns:a16="http://schemas.microsoft.com/office/drawing/2014/main" id="{00000000-0008-0000-0400-000029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224</xdr:row>
      <xdr:rowOff>50800</xdr:rowOff>
    </xdr:from>
    <xdr:ext cx="184731" cy="264560"/>
    <xdr:sp macro="" textlink="">
      <xdr:nvSpPr>
        <xdr:cNvPr id="42" name="テキスト ボックス 41">
          <a:extLst>
            <a:ext uri="{FF2B5EF4-FFF2-40B4-BE49-F238E27FC236}">
              <a16:creationId xmlns:a16="http://schemas.microsoft.com/office/drawing/2014/main" id="{00000000-0008-0000-0400-00002A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225</xdr:row>
      <xdr:rowOff>50800</xdr:rowOff>
    </xdr:from>
    <xdr:ext cx="184731" cy="264560"/>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0</xdr:colOff>
      <xdr:row>226</xdr:row>
      <xdr:rowOff>50800</xdr:rowOff>
    </xdr:from>
    <xdr:ext cx="184731" cy="264560"/>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1437409" y="33466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nonmjg.sharepoint.com/Users/kodomo012/Downloads/&#9733;&#26356;&#26032;&#20013;&#12304;R6_UNI_&#30003;&#35531;&#12305;&#9679;&#9679;&#37117;&#36947;&#24220;&#30476;&#31435;&#9679;&#9679;&#23398;&#266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2.37.3.110\share\kodomo\&#12304;R3&#12305;&#23376;&#20379;&#32946;&#25104;&#32207;&#21512;&#20107;&#26989;\01.&#24033;&#22238;\32.&#27425;&#24180;&#24230;(R4)&#23398;&#26657;&#21215;&#38598;\02.&#23398;&#26657;&#21215;&#38598;&#28310;&#20633;\03.&#20837;&#31295;&#12487;&#12540;&#12479;\yoshik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1"/>
      <sheetName val="様式1-2"/>
      <sheetName val="情報①"/>
    </sheetNames>
    <sheetDataSet>
      <sheetData sheetId="0"/>
      <sheetData sheetId="1"/>
      <sheetData sheetId="2">
        <row r="2">
          <cell r="B2" t="str">
            <v>UNI6_01</v>
          </cell>
        </row>
        <row r="3">
          <cell r="B3" t="str">
            <v>UNI6_02</v>
          </cell>
        </row>
        <row r="4">
          <cell r="B4" t="str">
            <v>UNI6_03</v>
          </cell>
        </row>
        <row r="5">
          <cell r="B5" t="str">
            <v>UNI6_04</v>
          </cell>
        </row>
        <row r="6">
          <cell r="B6" t="str">
            <v>UNI6_05</v>
          </cell>
        </row>
        <row r="7">
          <cell r="B7" t="str">
            <v>UNI6_06</v>
          </cell>
        </row>
        <row r="8">
          <cell r="B8" t="str">
            <v>UNI6_07</v>
          </cell>
        </row>
        <row r="9">
          <cell r="B9" t="str">
            <v>UNI6_08</v>
          </cell>
        </row>
        <row r="10">
          <cell r="B10" t="str">
            <v>UNI6_09</v>
          </cell>
        </row>
        <row r="11">
          <cell r="B11" t="str">
            <v>UNI6_10</v>
          </cell>
        </row>
        <row r="12">
          <cell r="B12" t="str">
            <v>UNI6_11</v>
          </cell>
        </row>
        <row r="13">
          <cell r="B13" t="str">
            <v>UNI6_12</v>
          </cell>
        </row>
        <row r="14">
          <cell r="B14" t="str">
            <v>UNI6_13</v>
          </cell>
        </row>
        <row r="15">
          <cell r="B15" t="str">
            <v>UNI6_14</v>
          </cell>
        </row>
        <row r="16">
          <cell r="B16" t="str">
            <v>UNI6_15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①"/>
      <sheetName val="情報②"/>
      <sheetName val="様式2_1"/>
      <sheetName val="様式2_2"/>
      <sheetName val="様式2_3"/>
      <sheetName val="様式2-1まとめ(入力不要)"/>
    </sheetNames>
    <sheetDataSet>
      <sheetData sheetId="0">
        <row r="1">
          <cell r="B1" t="str">
            <v>公演団体名</v>
          </cell>
        </row>
      </sheetData>
      <sheetData sheetId="1">
        <row r="2">
          <cell r="B2" t="str">
            <v>北海道</v>
          </cell>
        </row>
        <row r="3">
          <cell r="B3" t="str">
            <v>青森県</v>
          </cell>
        </row>
        <row r="4">
          <cell r="B4" t="str">
            <v>岩手県</v>
          </cell>
        </row>
        <row r="5">
          <cell r="B5" t="str">
            <v>宮城県</v>
          </cell>
        </row>
        <row r="6">
          <cell r="B6" t="str">
            <v>秋田県</v>
          </cell>
        </row>
        <row r="7">
          <cell r="B7" t="str">
            <v>札幌市</v>
          </cell>
        </row>
        <row r="8">
          <cell r="B8" t="str">
            <v>仙台市</v>
          </cell>
        </row>
        <row r="9">
          <cell r="B9" t="str">
            <v>山形県</v>
          </cell>
        </row>
        <row r="10">
          <cell r="B10" t="str">
            <v>福島県</v>
          </cell>
        </row>
        <row r="11">
          <cell r="B11" t="str">
            <v>栃木県</v>
          </cell>
        </row>
        <row r="12">
          <cell r="B12" t="str">
            <v>群馬県</v>
          </cell>
        </row>
        <row r="13">
          <cell r="B13" t="str">
            <v>埼玉県</v>
          </cell>
        </row>
        <row r="14">
          <cell r="B14" t="str">
            <v>さいたま市</v>
          </cell>
        </row>
        <row r="15">
          <cell r="B15" t="str">
            <v>茨城県</v>
          </cell>
        </row>
        <row r="16">
          <cell r="B16" t="str">
            <v>千葉県</v>
          </cell>
        </row>
        <row r="17">
          <cell r="B17" t="str">
            <v>東京都</v>
          </cell>
        </row>
        <row r="18">
          <cell r="B18" t="str">
            <v>山梨県</v>
          </cell>
        </row>
        <row r="19">
          <cell r="B19" t="str">
            <v>千葉市</v>
          </cell>
        </row>
        <row r="20">
          <cell r="B20" t="str">
            <v>神奈川県</v>
          </cell>
        </row>
        <row r="21">
          <cell r="B21" t="str">
            <v>長野県</v>
          </cell>
        </row>
        <row r="22">
          <cell r="B22" t="str">
            <v>岐阜県</v>
          </cell>
        </row>
        <row r="23">
          <cell r="B23" t="str">
            <v>静岡県</v>
          </cell>
        </row>
        <row r="24">
          <cell r="B24" t="str">
            <v>愛知県</v>
          </cell>
        </row>
        <row r="25">
          <cell r="B25" t="str">
            <v>横浜市</v>
          </cell>
        </row>
        <row r="26">
          <cell r="B26" t="str">
            <v>川崎市</v>
          </cell>
        </row>
        <row r="27">
          <cell r="B27" t="str">
            <v>相模原市</v>
          </cell>
        </row>
        <row r="28">
          <cell r="B28" t="str">
            <v>静岡市</v>
          </cell>
        </row>
        <row r="29">
          <cell r="B29" t="str">
            <v>浜松市</v>
          </cell>
        </row>
        <row r="30">
          <cell r="B30" t="str">
            <v>名古屋市</v>
          </cell>
        </row>
        <row r="31">
          <cell r="B31" t="str">
            <v>新潟県</v>
          </cell>
        </row>
        <row r="32">
          <cell r="B32" t="str">
            <v>富山県</v>
          </cell>
        </row>
        <row r="33">
          <cell r="B33" t="str">
            <v>石川県</v>
          </cell>
        </row>
        <row r="34">
          <cell r="B34" t="str">
            <v>福井県</v>
          </cell>
        </row>
        <row r="35">
          <cell r="B35" t="str">
            <v>京都府</v>
          </cell>
        </row>
        <row r="36">
          <cell r="B36" t="str">
            <v>新潟市</v>
          </cell>
        </row>
        <row r="37">
          <cell r="B37" t="str">
            <v>京都市</v>
          </cell>
        </row>
        <row r="38">
          <cell r="B38" t="str">
            <v>三重県</v>
          </cell>
        </row>
        <row r="39">
          <cell r="B39" t="str">
            <v>滋賀県</v>
          </cell>
        </row>
        <row r="40">
          <cell r="B40" t="str">
            <v>大阪府</v>
          </cell>
        </row>
        <row r="41">
          <cell r="B41" t="str">
            <v>奈良県</v>
          </cell>
        </row>
        <row r="42">
          <cell r="B42" t="str">
            <v>和歌山県</v>
          </cell>
        </row>
        <row r="43">
          <cell r="B43" t="str">
            <v>大阪市</v>
          </cell>
        </row>
        <row r="44">
          <cell r="B44" t="str">
            <v>堺市</v>
          </cell>
        </row>
        <row r="45">
          <cell r="B45" t="str">
            <v>鳥取県</v>
          </cell>
        </row>
        <row r="46">
          <cell r="B46" t="str">
            <v>島根県</v>
          </cell>
        </row>
        <row r="47">
          <cell r="B47" t="str">
            <v>岡山県</v>
          </cell>
        </row>
        <row r="48">
          <cell r="B48" t="str">
            <v>広島県</v>
          </cell>
        </row>
        <row r="49">
          <cell r="B49" t="str">
            <v>山口県</v>
          </cell>
        </row>
        <row r="50">
          <cell r="B50" t="str">
            <v>岡山市</v>
          </cell>
        </row>
        <row r="51">
          <cell r="B51" t="str">
            <v>広島市</v>
          </cell>
        </row>
        <row r="52">
          <cell r="B52" t="str">
            <v>兵庫県</v>
          </cell>
        </row>
        <row r="53">
          <cell r="B53" t="str">
            <v>徳島県</v>
          </cell>
        </row>
        <row r="54">
          <cell r="B54" t="str">
            <v>香川県</v>
          </cell>
        </row>
        <row r="55">
          <cell r="B55" t="str">
            <v>愛媛県</v>
          </cell>
        </row>
        <row r="56">
          <cell r="B56" t="str">
            <v>高知県</v>
          </cell>
        </row>
        <row r="57">
          <cell r="B57" t="str">
            <v>神戸市</v>
          </cell>
        </row>
        <row r="58">
          <cell r="B58" t="str">
            <v>福岡県</v>
          </cell>
        </row>
        <row r="59">
          <cell r="B59" t="str">
            <v>佐賀県</v>
          </cell>
        </row>
        <row r="60">
          <cell r="B60" t="str">
            <v>長崎県</v>
          </cell>
        </row>
        <row r="61">
          <cell r="B61" t="str">
            <v>熊本県</v>
          </cell>
        </row>
        <row r="62">
          <cell r="B62" t="str">
            <v>北九州市</v>
          </cell>
        </row>
        <row r="63">
          <cell r="B63" t="str">
            <v>福岡市</v>
          </cell>
        </row>
        <row r="64">
          <cell r="B64" t="str">
            <v>熊本市</v>
          </cell>
        </row>
        <row r="65">
          <cell r="B65" t="str">
            <v>大分県</v>
          </cell>
        </row>
        <row r="66">
          <cell r="B66" t="str">
            <v>宮崎県</v>
          </cell>
        </row>
        <row r="67">
          <cell r="B67" t="str">
            <v>鹿児島県</v>
          </cell>
        </row>
        <row r="68">
          <cell r="B68" t="str">
            <v>沖縄県</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kodomogeijutsu.go.jp/r8/junkai.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DZ254"/>
  <sheetViews>
    <sheetView showGridLines="0" view="pageBreakPreview" zoomScale="50" zoomScaleNormal="70" zoomScaleSheetLayoutView="50" workbookViewId="0">
      <pane xSplit="8" ySplit="2" topLeftCell="I3" activePane="bottomRight" state="frozen"/>
      <selection activeCell="G14" sqref="G14:O14"/>
      <selection pane="topRight" activeCell="G14" sqref="G14:O14"/>
      <selection pane="bottomLeft" activeCell="G14" sqref="G14:O14"/>
      <selection pane="bottomRight" activeCell="Q68" sqref="Q68"/>
    </sheetView>
  </sheetViews>
  <sheetFormatPr defaultColWidth="10" defaultRowHeight="14" x14ac:dyDescent="0.2"/>
  <cols>
    <col min="1" max="1" width="10.90625" style="8" customWidth="1"/>
    <col min="2" max="2" width="21.6328125" style="8" customWidth="1"/>
    <col min="3" max="3" width="13.90625" style="8" customWidth="1"/>
    <col min="4" max="4" width="13" style="2" customWidth="1"/>
    <col min="5" max="5" width="10.08984375" style="2" customWidth="1"/>
    <col min="6" max="6" width="19.08984375" style="2" customWidth="1"/>
    <col min="7" max="7" width="13" style="2"/>
    <col min="8" max="8" width="9.453125" style="29" customWidth="1"/>
    <col min="9" max="9" width="10" style="20"/>
    <col min="10" max="10" width="14.36328125" style="20" bestFit="1" customWidth="1"/>
    <col min="11" max="11" width="10" style="20"/>
    <col min="12" max="12" width="13.6328125" style="20" customWidth="1"/>
    <col min="13" max="14" width="10" style="20"/>
    <col min="15" max="15" width="12.08984375" style="29" customWidth="1"/>
    <col min="16" max="16" width="10" style="29"/>
    <col min="17" max="16384" width="10" style="20"/>
  </cols>
  <sheetData>
    <row r="1" spans="1:130" ht="27.75" customHeight="1" x14ac:dyDescent="0.2">
      <c r="A1" s="1" t="s">
        <v>33</v>
      </c>
      <c r="B1" s="1" t="s">
        <v>517</v>
      </c>
      <c r="C1" s="1" t="s">
        <v>144</v>
      </c>
      <c r="E1" s="3" t="s">
        <v>148</v>
      </c>
      <c r="F1" s="3" t="s">
        <v>34</v>
      </c>
      <c r="G1" s="2" t="s">
        <v>144</v>
      </c>
      <c r="H1" s="40" t="s">
        <v>122</v>
      </c>
      <c r="J1" s="38" t="s">
        <v>147</v>
      </c>
      <c r="K1" s="38" t="s">
        <v>148</v>
      </c>
      <c r="L1" s="39" t="s">
        <v>149</v>
      </c>
      <c r="N1" s="36" t="s">
        <v>157</v>
      </c>
      <c r="O1" s="37" t="s">
        <v>587</v>
      </c>
      <c r="P1" s="37" t="s">
        <v>158</v>
      </c>
      <c r="R1" s="36" t="s">
        <v>157</v>
      </c>
      <c r="S1" s="37" t="s">
        <v>33</v>
      </c>
      <c r="T1" s="37" t="s">
        <v>158</v>
      </c>
    </row>
    <row r="2" spans="1:130" s="21" customFormat="1" ht="27.75" customHeight="1" x14ac:dyDescent="0.2">
      <c r="A2" s="4">
        <v>1</v>
      </c>
      <c r="B2" s="4" t="s">
        <v>36</v>
      </c>
      <c r="C2" s="4" t="s">
        <v>35</v>
      </c>
      <c r="D2" s="2"/>
      <c r="E2" s="5">
        <v>1</v>
      </c>
      <c r="F2" s="6" t="s">
        <v>27</v>
      </c>
      <c r="G2" s="2" t="s">
        <v>518</v>
      </c>
      <c r="H2" s="22" t="s">
        <v>35</v>
      </c>
      <c r="I2" s="20"/>
      <c r="J2" s="31" t="s">
        <v>27</v>
      </c>
      <c r="K2" s="32">
        <v>1</v>
      </c>
      <c r="L2" s="30" t="s">
        <v>150</v>
      </c>
      <c r="M2" s="20"/>
      <c r="N2" s="33" t="s">
        <v>36</v>
      </c>
      <c r="O2" s="26">
        <v>1</v>
      </c>
      <c r="P2" s="26" t="s">
        <v>35</v>
      </c>
      <c r="Q2" s="20"/>
      <c r="R2" s="33" t="s">
        <v>36</v>
      </c>
      <c r="S2" s="26">
        <v>1</v>
      </c>
      <c r="T2" s="26" t="s">
        <v>35</v>
      </c>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row>
    <row r="3" spans="1:130" ht="26.25" customHeight="1" x14ac:dyDescent="0.2">
      <c r="A3" s="4">
        <v>2</v>
      </c>
      <c r="B3" s="4" t="s">
        <v>37</v>
      </c>
      <c r="C3" s="4" t="s">
        <v>35</v>
      </c>
      <c r="E3" s="5">
        <v>2</v>
      </c>
      <c r="F3" s="6" t="s">
        <v>24</v>
      </c>
      <c r="G3" s="2" t="s">
        <v>519</v>
      </c>
      <c r="H3" s="22" t="s">
        <v>133</v>
      </c>
      <c r="J3" s="31" t="s">
        <v>24</v>
      </c>
      <c r="K3" s="32">
        <v>2</v>
      </c>
      <c r="L3" s="30" t="s">
        <v>150</v>
      </c>
      <c r="N3" s="33" t="s">
        <v>41</v>
      </c>
      <c r="O3" s="26">
        <v>48</v>
      </c>
      <c r="P3" s="26" t="s">
        <v>160</v>
      </c>
      <c r="R3" s="33" t="s">
        <v>37</v>
      </c>
      <c r="S3" s="26">
        <v>2</v>
      </c>
      <c r="T3" s="26" t="s">
        <v>35</v>
      </c>
    </row>
    <row r="4" spans="1:130" ht="26.25" customHeight="1" x14ac:dyDescent="0.2">
      <c r="A4" s="4">
        <v>3</v>
      </c>
      <c r="B4" s="4" t="s">
        <v>38</v>
      </c>
      <c r="C4" s="4" t="s">
        <v>35</v>
      </c>
      <c r="E4" s="5">
        <v>3</v>
      </c>
      <c r="F4" s="6" t="s">
        <v>25</v>
      </c>
      <c r="G4" s="2" t="s">
        <v>520</v>
      </c>
      <c r="H4" s="22" t="s">
        <v>132</v>
      </c>
      <c r="J4" s="31" t="s">
        <v>25</v>
      </c>
      <c r="K4" s="32">
        <v>3</v>
      </c>
      <c r="L4" s="30" t="s">
        <v>150</v>
      </c>
      <c r="N4" s="33" t="s">
        <v>37</v>
      </c>
      <c r="O4" s="26">
        <v>2</v>
      </c>
      <c r="P4" s="26" t="s">
        <v>35</v>
      </c>
      <c r="R4" s="33" t="s">
        <v>38</v>
      </c>
      <c r="S4" s="26">
        <v>3</v>
      </c>
      <c r="T4" s="26" t="s">
        <v>35</v>
      </c>
    </row>
    <row r="5" spans="1:130" ht="26.25" customHeight="1" x14ac:dyDescent="0.2">
      <c r="A5" s="4">
        <v>4</v>
      </c>
      <c r="B5" s="4" t="s">
        <v>39</v>
      </c>
      <c r="C5" s="4" t="s">
        <v>35</v>
      </c>
      <c r="E5" s="5">
        <v>4</v>
      </c>
      <c r="F5" s="6" t="s">
        <v>521</v>
      </c>
      <c r="G5" s="2" t="s">
        <v>522</v>
      </c>
      <c r="H5" s="22" t="s">
        <v>131</v>
      </c>
      <c r="J5" s="31" t="s">
        <v>134</v>
      </c>
      <c r="K5" s="32">
        <v>4</v>
      </c>
      <c r="L5" s="30" t="s">
        <v>151</v>
      </c>
      <c r="N5" s="33" t="s">
        <v>38</v>
      </c>
      <c r="O5" s="26">
        <v>3</v>
      </c>
      <c r="P5" s="26" t="s">
        <v>35</v>
      </c>
      <c r="R5" s="33" t="s">
        <v>39</v>
      </c>
      <c r="S5" s="26">
        <v>4</v>
      </c>
      <c r="T5" s="26" t="s">
        <v>35</v>
      </c>
    </row>
    <row r="6" spans="1:130" ht="26.25" customHeight="1" x14ac:dyDescent="0.2">
      <c r="A6" s="4">
        <v>5</v>
      </c>
      <c r="B6" s="4" t="s">
        <v>40</v>
      </c>
      <c r="C6" s="4" t="s">
        <v>35</v>
      </c>
      <c r="E6" s="5">
        <v>5</v>
      </c>
      <c r="F6" s="6" t="s">
        <v>523</v>
      </c>
      <c r="G6" s="2" t="s">
        <v>524</v>
      </c>
      <c r="H6" s="23" t="s">
        <v>130</v>
      </c>
      <c r="J6" s="31" t="s">
        <v>308</v>
      </c>
      <c r="K6" s="32">
        <v>5</v>
      </c>
      <c r="L6" s="30" t="s">
        <v>151</v>
      </c>
      <c r="N6" s="33" t="s">
        <v>39</v>
      </c>
      <c r="O6" s="26">
        <v>4</v>
      </c>
      <c r="P6" s="26" t="s">
        <v>35</v>
      </c>
      <c r="R6" s="33" t="s">
        <v>40</v>
      </c>
      <c r="S6" s="26">
        <v>5</v>
      </c>
      <c r="T6" s="26" t="s">
        <v>35</v>
      </c>
    </row>
    <row r="7" spans="1:130" ht="26.25" customHeight="1" x14ac:dyDescent="0.2">
      <c r="A7" s="4">
        <v>48</v>
      </c>
      <c r="B7" s="4" t="s">
        <v>41</v>
      </c>
      <c r="C7" s="4" t="s">
        <v>35</v>
      </c>
      <c r="E7" s="5">
        <v>6</v>
      </c>
      <c r="F7" s="6" t="s">
        <v>26</v>
      </c>
      <c r="G7" s="2" t="s">
        <v>525</v>
      </c>
      <c r="H7" s="24" t="s">
        <v>129</v>
      </c>
      <c r="J7" s="31" t="s">
        <v>26</v>
      </c>
      <c r="K7" s="32">
        <v>6</v>
      </c>
      <c r="L7" s="30" t="s">
        <v>151</v>
      </c>
      <c r="N7" s="33" t="s">
        <v>42</v>
      </c>
      <c r="O7" s="26">
        <v>49</v>
      </c>
      <c r="P7" s="26" t="s">
        <v>35</v>
      </c>
      <c r="R7" s="33" t="s">
        <v>44</v>
      </c>
      <c r="S7" s="26">
        <v>6</v>
      </c>
      <c r="T7" s="26" t="s">
        <v>43</v>
      </c>
    </row>
    <row r="8" spans="1:130" ht="26.25" customHeight="1" x14ac:dyDescent="0.2">
      <c r="A8" s="4">
        <v>49</v>
      </c>
      <c r="B8" s="4" t="s">
        <v>42</v>
      </c>
      <c r="C8" s="4" t="s">
        <v>35</v>
      </c>
      <c r="E8" s="5">
        <v>7</v>
      </c>
      <c r="F8" s="6" t="s">
        <v>526</v>
      </c>
      <c r="G8" s="2" t="s">
        <v>527</v>
      </c>
      <c r="H8" s="25" t="s">
        <v>128</v>
      </c>
      <c r="J8" s="31" t="s">
        <v>135</v>
      </c>
      <c r="K8" s="32">
        <v>7</v>
      </c>
      <c r="L8" s="30" t="s">
        <v>152</v>
      </c>
      <c r="N8" s="33" t="s">
        <v>40</v>
      </c>
      <c r="O8" s="26">
        <v>5</v>
      </c>
      <c r="P8" s="26" t="s">
        <v>35</v>
      </c>
      <c r="R8" s="33" t="s">
        <v>45</v>
      </c>
      <c r="S8" s="26">
        <v>7</v>
      </c>
      <c r="T8" s="26" t="s">
        <v>43</v>
      </c>
    </row>
    <row r="9" spans="1:130" ht="26.25" customHeight="1" x14ac:dyDescent="0.2">
      <c r="A9" s="4">
        <v>6</v>
      </c>
      <c r="B9" s="4" t="s">
        <v>44</v>
      </c>
      <c r="C9" s="4" t="s">
        <v>43</v>
      </c>
      <c r="E9" s="5">
        <v>8</v>
      </c>
      <c r="F9" s="6" t="s">
        <v>528</v>
      </c>
      <c r="G9" s="2" t="s">
        <v>529</v>
      </c>
      <c r="H9" s="22" t="s">
        <v>127</v>
      </c>
      <c r="J9" s="31" t="s">
        <v>139</v>
      </c>
      <c r="K9" s="32">
        <v>8</v>
      </c>
      <c r="L9" s="30" t="s">
        <v>152</v>
      </c>
      <c r="N9" s="33" t="s">
        <v>44</v>
      </c>
      <c r="O9" s="26">
        <v>6</v>
      </c>
      <c r="P9" s="26" t="s">
        <v>43</v>
      </c>
      <c r="R9" s="33" t="s">
        <v>46</v>
      </c>
      <c r="S9" s="26">
        <v>9</v>
      </c>
      <c r="T9" s="26" t="s">
        <v>43</v>
      </c>
    </row>
    <row r="10" spans="1:130" ht="26.25" customHeight="1" x14ac:dyDescent="0.2">
      <c r="A10" s="4">
        <v>7</v>
      </c>
      <c r="B10" s="4" t="s">
        <v>45</v>
      </c>
      <c r="C10" s="4" t="s">
        <v>43</v>
      </c>
      <c r="E10" s="5">
        <v>9</v>
      </c>
      <c r="F10" s="6" t="s">
        <v>530</v>
      </c>
      <c r="G10" s="2" t="s">
        <v>531</v>
      </c>
      <c r="H10" s="24" t="s">
        <v>126</v>
      </c>
      <c r="J10" s="31" t="s">
        <v>136</v>
      </c>
      <c r="K10" s="32">
        <v>9</v>
      </c>
      <c r="L10" s="30" t="s">
        <v>153</v>
      </c>
      <c r="N10" s="33" t="s">
        <v>45</v>
      </c>
      <c r="O10" s="26">
        <v>7</v>
      </c>
      <c r="P10" s="26" t="s">
        <v>43</v>
      </c>
      <c r="R10" s="33" t="s">
        <v>47</v>
      </c>
      <c r="S10" s="26">
        <v>10</v>
      </c>
      <c r="T10" s="26" t="s">
        <v>43</v>
      </c>
    </row>
    <row r="11" spans="1:130" ht="26.25" customHeight="1" x14ac:dyDescent="0.2">
      <c r="A11" s="4">
        <v>9</v>
      </c>
      <c r="B11" s="4" t="s">
        <v>46</v>
      </c>
      <c r="C11" s="4" t="s">
        <v>43</v>
      </c>
      <c r="E11" s="5">
        <v>10</v>
      </c>
      <c r="F11" s="6" t="s">
        <v>532</v>
      </c>
      <c r="G11" s="2" t="s">
        <v>533</v>
      </c>
      <c r="H11" s="26" t="s">
        <v>125</v>
      </c>
      <c r="J11" s="31" t="s">
        <v>309</v>
      </c>
      <c r="K11" s="32">
        <v>10</v>
      </c>
      <c r="L11" s="30" t="s">
        <v>153</v>
      </c>
      <c r="N11" s="33" t="s">
        <v>46</v>
      </c>
      <c r="O11" s="26">
        <v>9</v>
      </c>
      <c r="P11" s="26" t="s">
        <v>43</v>
      </c>
      <c r="R11" s="34" t="s">
        <v>48</v>
      </c>
      <c r="S11" s="35">
        <v>11</v>
      </c>
      <c r="T11" s="35" t="s">
        <v>43</v>
      </c>
    </row>
    <row r="12" spans="1:130" ht="26.25" customHeight="1" x14ac:dyDescent="0.2">
      <c r="A12" s="4">
        <v>10</v>
      </c>
      <c r="B12" s="4" t="s">
        <v>47</v>
      </c>
      <c r="C12" s="4" t="s">
        <v>43</v>
      </c>
      <c r="E12" s="5">
        <v>11</v>
      </c>
      <c r="F12" s="6" t="s">
        <v>534</v>
      </c>
      <c r="H12" s="27"/>
      <c r="J12" s="31" t="s">
        <v>137</v>
      </c>
      <c r="K12" s="32">
        <v>11</v>
      </c>
      <c r="L12" s="30" t="s">
        <v>153</v>
      </c>
      <c r="N12" s="33" t="s">
        <v>47</v>
      </c>
      <c r="O12" s="26">
        <v>10</v>
      </c>
      <c r="P12" s="26" t="s">
        <v>43</v>
      </c>
      <c r="R12" s="34" t="s">
        <v>159</v>
      </c>
      <c r="S12" s="35">
        <v>8</v>
      </c>
      <c r="T12" s="35" t="s">
        <v>28</v>
      </c>
    </row>
    <row r="13" spans="1:130" ht="26.25" customHeight="1" x14ac:dyDescent="0.2">
      <c r="A13" s="4">
        <v>11</v>
      </c>
      <c r="B13" s="4" t="s">
        <v>48</v>
      </c>
      <c r="C13" s="4" t="s">
        <v>43</v>
      </c>
      <c r="E13" s="5">
        <v>12</v>
      </c>
      <c r="F13" s="6" t="s">
        <v>535</v>
      </c>
      <c r="H13" s="27"/>
      <c r="I13" s="28"/>
      <c r="J13" s="31" t="s">
        <v>140</v>
      </c>
      <c r="K13" s="32">
        <v>12</v>
      </c>
      <c r="L13" s="30" t="s">
        <v>153</v>
      </c>
      <c r="M13" s="28"/>
      <c r="N13" s="34" t="s">
        <v>48</v>
      </c>
      <c r="O13" s="35">
        <v>11</v>
      </c>
      <c r="P13" s="35" t="s">
        <v>43</v>
      </c>
      <c r="Q13" s="28"/>
      <c r="R13" s="34" t="s">
        <v>50</v>
      </c>
      <c r="S13" s="35">
        <v>12</v>
      </c>
      <c r="T13" s="35" t="s">
        <v>28</v>
      </c>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row>
    <row r="14" spans="1:130" ht="26.25" customHeight="1" x14ac:dyDescent="0.2">
      <c r="A14" s="4">
        <v>50</v>
      </c>
      <c r="B14" s="4" t="s">
        <v>49</v>
      </c>
      <c r="C14" s="4" t="s">
        <v>43</v>
      </c>
      <c r="E14" s="5">
        <v>13</v>
      </c>
      <c r="F14" s="7" t="s">
        <v>536</v>
      </c>
      <c r="H14" s="27"/>
      <c r="I14" s="28"/>
      <c r="J14" s="31" t="s">
        <v>138</v>
      </c>
      <c r="K14" s="32">
        <v>13</v>
      </c>
      <c r="L14" s="30" t="s">
        <v>153</v>
      </c>
      <c r="M14" s="28"/>
      <c r="N14" s="34" t="s">
        <v>49</v>
      </c>
      <c r="O14" s="35">
        <v>50</v>
      </c>
      <c r="P14" s="35" t="s">
        <v>43</v>
      </c>
      <c r="Q14" s="28"/>
      <c r="R14" s="34" t="s">
        <v>51</v>
      </c>
      <c r="S14" s="35">
        <v>13</v>
      </c>
      <c r="T14" s="35" t="s">
        <v>28</v>
      </c>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row>
    <row r="15" spans="1:130" ht="26.25" customHeight="1" x14ac:dyDescent="0.2">
      <c r="A15" s="4">
        <v>8</v>
      </c>
      <c r="B15" s="4" t="s">
        <v>537</v>
      </c>
      <c r="C15" s="4" t="s">
        <v>520</v>
      </c>
      <c r="E15" s="5">
        <v>14</v>
      </c>
      <c r="F15" s="7" t="s">
        <v>538</v>
      </c>
      <c r="H15" s="27"/>
      <c r="I15" s="28"/>
      <c r="J15" s="31" t="s">
        <v>154</v>
      </c>
      <c r="K15" s="32">
        <v>14</v>
      </c>
      <c r="L15" s="30" t="s">
        <v>155</v>
      </c>
      <c r="M15" s="28"/>
      <c r="N15" s="34" t="s">
        <v>159</v>
      </c>
      <c r="O15" s="35">
        <v>8</v>
      </c>
      <c r="P15" s="35" t="s">
        <v>28</v>
      </c>
      <c r="Q15" s="28"/>
      <c r="R15" s="34" t="s">
        <v>52</v>
      </c>
      <c r="S15" s="35">
        <v>19</v>
      </c>
      <c r="T15" s="35" t="s">
        <v>28</v>
      </c>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row>
    <row r="16" spans="1:130" ht="26.25" customHeight="1" x14ac:dyDescent="0.2">
      <c r="A16" s="4">
        <v>12</v>
      </c>
      <c r="B16" s="4" t="s">
        <v>50</v>
      </c>
      <c r="C16" s="4" t="s">
        <v>28</v>
      </c>
      <c r="E16" s="5">
        <v>15</v>
      </c>
      <c r="F16" s="7" t="s">
        <v>539</v>
      </c>
      <c r="H16" s="27"/>
      <c r="I16" s="28"/>
      <c r="J16" s="31" t="s">
        <v>156</v>
      </c>
      <c r="K16" s="32">
        <v>15</v>
      </c>
      <c r="L16" s="30" t="s">
        <v>155</v>
      </c>
      <c r="M16" s="28"/>
      <c r="N16" s="34" t="s">
        <v>50</v>
      </c>
      <c r="O16" s="35">
        <v>12</v>
      </c>
      <c r="P16" s="35" t="s">
        <v>28</v>
      </c>
      <c r="Q16" s="28"/>
      <c r="R16" s="34" t="s">
        <v>55</v>
      </c>
      <c r="S16" s="35">
        <v>14</v>
      </c>
      <c r="T16" s="35" t="s">
        <v>54</v>
      </c>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row>
    <row r="17" spans="1:130" ht="26.25" customHeight="1" x14ac:dyDescent="0.2">
      <c r="A17" s="4">
        <v>13</v>
      </c>
      <c r="B17" s="4" t="s">
        <v>51</v>
      </c>
      <c r="C17" s="4" t="s">
        <v>28</v>
      </c>
      <c r="H17" s="27"/>
      <c r="I17" s="28"/>
      <c r="J17" s="28"/>
      <c r="K17" s="28"/>
      <c r="L17" s="28"/>
      <c r="M17" s="28"/>
      <c r="N17" s="34" t="s">
        <v>53</v>
      </c>
      <c r="O17" s="35">
        <v>51</v>
      </c>
      <c r="P17" s="35" t="s">
        <v>28</v>
      </c>
      <c r="Q17" s="28"/>
      <c r="R17" s="34" t="s">
        <v>56</v>
      </c>
      <c r="S17" s="35">
        <v>20</v>
      </c>
      <c r="T17" s="35" t="s">
        <v>54</v>
      </c>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row>
    <row r="18" spans="1:130" ht="26.25" customHeight="1" x14ac:dyDescent="0.2">
      <c r="A18" s="4">
        <v>19</v>
      </c>
      <c r="B18" s="4" t="s">
        <v>52</v>
      </c>
      <c r="C18" s="4" t="s">
        <v>28</v>
      </c>
      <c r="H18" s="27"/>
      <c r="I18" s="28"/>
      <c r="J18" s="28"/>
      <c r="K18" s="28"/>
      <c r="L18" s="28"/>
      <c r="M18" s="28"/>
      <c r="N18" s="34" t="s">
        <v>51</v>
      </c>
      <c r="O18" s="35">
        <v>13</v>
      </c>
      <c r="P18" s="35" t="s">
        <v>28</v>
      </c>
      <c r="Q18" s="28"/>
      <c r="R18" s="34" t="s">
        <v>57</v>
      </c>
      <c r="S18" s="35">
        <v>21</v>
      </c>
      <c r="T18" s="35" t="s">
        <v>54</v>
      </c>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row>
    <row r="19" spans="1:130" ht="26.25" customHeight="1" x14ac:dyDescent="0.2">
      <c r="A19" s="4">
        <v>51</v>
      </c>
      <c r="B19" s="4" t="s">
        <v>53</v>
      </c>
      <c r="C19" s="4" t="s">
        <v>28</v>
      </c>
      <c r="H19" s="27"/>
      <c r="I19" s="28"/>
      <c r="J19" s="28"/>
      <c r="K19" s="28"/>
      <c r="L19" s="28"/>
      <c r="M19" s="28"/>
      <c r="N19" s="34" t="s">
        <v>52</v>
      </c>
      <c r="O19" s="35">
        <v>19</v>
      </c>
      <c r="P19" s="35" t="s">
        <v>28</v>
      </c>
      <c r="Q19" s="28"/>
      <c r="R19" s="34" t="s">
        <v>58</v>
      </c>
      <c r="S19" s="35">
        <v>22</v>
      </c>
      <c r="T19" s="35" t="s">
        <v>54</v>
      </c>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row>
    <row r="20" spans="1:130" ht="26.25" customHeight="1" x14ac:dyDescent="0.2">
      <c r="A20" s="4">
        <v>14</v>
      </c>
      <c r="B20" s="4" t="s">
        <v>55</v>
      </c>
      <c r="C20" s="4" t="s">
        <v>54</v>
      </c>
      <c r="H20" s="27"/>
      <c r="I20" s="28"/>
      <c r="J20" s="28"/>
      <c r="K20" s="28"/>
      <c r="L20" s="28"/>
      <c r="M20" s="28"/>
      <c r="N20" s="34" t="s">
        <v>55</v>
      </c>
      <c r="O20" s="35">
        <v>14</v>
      </c>
      <c r="P20" s="35" t="s">
        <v>54</v>
      </c>
      <c r="Q20" s="28"/>
      <c r="R20" s="34" t="s">
        <v>59</v>
      </c>
      <c r="S20" s="35">
        <v>23</v>
      </c>
      <c r="T20" s="35" t="s">
        <v>54</v>
      </c>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row>
    <row r="21" spans="1:130" ht="26.25" customHeight="1" x14ac:dyDescent="0.2">
      <c r="A21" s="4">
        <v>20</v>
      </c>
      <c r="B21" s="4" t="s">
        <v>56</v>
      </c>
      <c r="C21" s="4" t="s">
        <v>54</v>
      </c>
      <c r="H21" s="27"/>
      <c r="I21" s="28"/>
      <c r="J21" s="28"/>
      <c r="K21" s="28"/>
      <c r="L21" s="28"/>
      <c r="M21" s="28"/>
      <c r="N21" s="34" t="s">
        <v>60</v>
      </c>
      <c r="O21" s="35">
        <v>52</v>
      </c>
      <c r="P21" s="35" t="s">
        <v>54</v>
      </c>
      <c r="Q21" s="28"/>
      <c r="R21" s="34" t="s">
        <v>67</v>
      </c>
      <c r="S21" s="35">
        <v>15</v>
      </c>
      <c r="T21" s="35" t="s">
        <v>66</v>
      </c>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row>
    <row r="22" spans="1:130" ht="26.25" customHeight="1" x14ac:dyDescent="0.2">
      <c r="A22" s="4">
        <v>21</v>
      </c>
      <c r="B22" s="4" t="s">
        <v>57</v>
      </c>
      <c r="C22" s="4" t="s">
        <v>54</v>
      </c>
      <c r="H22" s="27"/>
      <c r="I22" s="28"/>
      <c r="J22" s="28"/>
      <c r="K22" s="28"/>
      <c r="L22" s="28"/>
      <c r="M22" s="28"/>
      <c r="N22" s="34" t="s">
        <v>61</v>
      </c>
      <c r="O22" s="35">
        <v>53</v>
      </c>
      <c r="P22" s="35" t="s">
        <v>54</v>
      </c>
      <c r="Q22" s="28"/>
      <c r="R22" s="34" t="s">
        <v>68</v>
      </c>
      <c r="S22" s="35">
        <v>16</v>
      </c>
      <c r="T22" s="35" t="s">
        <v>66</v>
      </c>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row>
    <row r="23" spans="1:130" ht="26.25" customHeight="1" x14ac:dyDescent="0.2">
      <c r="A23" s="4">
        <v>22</v>
      </c>
      <c r="B23" s="4" t="s">
        <v>58</v>
      </c>
      <c r="C23" s="4" t="s">
        <v>54</v>
      </c>
      <c r="H23" s="27"/>
      <c r="I23" s="28"/>
      <c r="J23" s="28"/>
      <c r="K23" s="28"/>
      <c r="L23" s="28"/>
      <c r="M23" s="28"/>
      <c r="N23" s="34" t="s">
        <v>62</v>
      </c>
      <c r="O23" s="35">
        <v>54</v>
      </c>
      <c r="P23" s="35" t="s">
        <v>54</v>
      </c>
      <c r="Q23" s="28"/>
      <c r="R23" s="34" t="s">
        <v>69</v>
      </c>
      <c r="S23" s="35">
        <v>17</v>
      </c>
      <c r="T23" s="35" t="s">
        <v>66</v>
      </c>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row>
    <row r="24" spans="1:130" ht="26.25" customHeight="1" x14ac:dyDescent="0.2">
      <c r="A24" s="4">
        <v>23</v>
      </c>
      <c r="B24" s="4" t="s">
        <v>59</v>
      </c>
      <c r="C24" s="4" t="s">
        <v>54</v>
      </c>
      <c r="H24" s="27"/>
      <c r="I24" s="28"/>
      <c r="J24" s="28"/>
      <c r="K24" s="28"/>
      <c r="L24" s="28"/>
      <c r="M24" s="28"/>
      <c r="N24" s="34" t="s">
        <v>56</v>
      </c>
      <c r="O24" s="35">
        <v>20</v>
      </c>
      <c r="P24" s="35" t="s">
        <v>54</v>
      </c>
      <c r="Q24" s="28"/>
      <c r="R24" s="34" t="s">
        <v>70</v>
      </c>
      <c r="S24" s="35">
        <v>18</v>
      </c>
      <c r="T24" s="35" t="s">
        <v>66</v>
      </c>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row>
    <row r="25" spans="1:130" ht="26.25" customHeight="1" x14ac:dyDescent="0.2">
      <c r="A25" s="4">
        <v>52</v>
      </c>
      <c r="B25" s="4" t="s">
        <v>60</v>
      </c>
      <c r="C25" s="4" t="s">
        <v>54</v>
      </c>
      <c r="H25" s="27"/>
      <c r="I25" s="28"/>
      <c r="J25" s="28"/>
      <c r="K25" s="28"/>
      <c r="L25" s="28"/>
      <c r="M25" s="28"/>
      <c r="N25" s="34" t="s">
        <v>57</v>
      </c>
      <c r="O25" s="35">
        <v>21</v>
      </c>
      <c r="P25" s="35" t="s">
        <v>54</v>
      </c>
      <c r="Q25" s="28"/>
      <c r="R25" s="34" t="s">
        <v>71</v>
      </c>
      <c r="S25" s="35">
        <v>26</v>
      </c>
      <c r="T25" s="35" t="s">
        <v>66</v>
      </c>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row>
    <row r="26" spans="1:130" ht="26.25" customHeight="1" x14ac:dyDescent="0.2">
      <c r="A26" s="4">
        <v>53</v>
      </c>
      <c r="B26" s="4" t="s">
        <v>61</v>
      </c>
      <c r="C26" s="4" t="s">
        <v>54</v>
      </c>
      <c r="H26" s="27"/>
      <c r="I26" s="28"/>
      <c r="J26" s="28"/>
      <c r="K26" s="28"/>
      <c r="L26" s="28"/>
      <c r="M26" s="28"/>
      <c r="N26" s="34" t="s">
        <v>58</v>
      </c>
      <c r="O26" s="35">
        <v>22</v>
      </c>
      <c r="P26" s="35" t="s">
        <v>54</v>
      </c>
      <c r="Q26" s="28"/>
      <c r="R26" s="34" t="s">
        <v>75</v>
      </c>
      <c r="S26" s="35">
        <v>24</v>
      </c>
      <c r="T26" s="35" t="s">
        <v>74</v>
      </c>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row>
    <row r="27" spans="1:130" ht="26.25" customHeight="1" x14ac:dyDescent="0.2">
      <c r="A27" s="4">
        <v>54</v>
      </c>
      <c r="B27" s="4" t="s">
        <v>62</v>
      </c>
      <c r="C27" s="4" t="s">
        <v>54</v>
      </c>
      <c r="H27" s="27"/>
      <c r="I27" s="28"/>
      <c r="J27" s="28"/>
      <c r="K27" s="28"/>
      <c r="L27" s="28"/>
      <c r="M27" s="28"/>
      <c r="N27" s="34" t="s">
        <v>63</v>
      </c>
      <c r="O27" s="35">
        <v>56</v>
      </c>
      <c r="P27" s="35" t="s">
        <v>54</v>
      </c>
      <c r="Q27" s="28"/>
      <c r="R27" s="34" t="s">
        <v>76</v>
      </c>
      <c r="S27" s="35">
        <v>25</v>
      </c>
      <c r="T27" s="35" t="s">
        <v>74</v>
      </c>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row>
    <row r="28" spans="1:130" ht="26.25" customHeight="1" x14ac:dyDescent="0.2">
      <c r="A28" s="4">
        <v>56</v>
      </c>
      <c r="B28" s="4" t="s">
        <v>63</v>
      </c>
      <c r="C28" s="4" t="s">
        <v>54</v>
      </c>
      <c r="H28" s="27"/>
      <c r="I28" s="28"/>
      <c r="J28" s="28"/>
      <c r="K28" s="28"/>
      <c r="L28" s="28"/>
      <c r="M28" s="28"/>
      <c r="N28" s="34" t="s">
        <v>64</v>
      </c>
      <c r="O28" s="35">
        <v>57</v>
      </c>
      <c r="P28" s="35" t="s">
        <v>54</v>
      </c>
      <c r="Q28" s="28"/>
      <c r="R28" s="34" t="s">
        <v>77</v>
      </c>
      <c r="S28" s="35">
        <v>27</v>
      </c>
      <c r="T28" s="35" t="s">
        <v>74</v>
      </c>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row>
    <row r="29" spans="1:130" ht="26.25" customHeight="1" x14ac:dyDescent="0.2">
      <c r="A29" s="4">
        <v>57</v>
      </c>
      <c r="B29" s="4" t="s">
        <v>64</v>
      </c>
      <c r="C29" s="4" t="s">
        <v>54</v>
      </c>
      <c r="H29" s="27"/>
      <c r="I29" s="28"/>
      <c r="J29" s="28"/>
      <c r="K29" s="28"/>
      <c r="L29" s="28"/>
      <c r="M29" s="28"/>
      <c r="N29" s="34" t="s">
        <v>59</v>
      </c>
      <c r="O29" s="35">
        <v>23</v>
      </c>
      <c r="P29" s="35" t="s">
        <v>54</v>
      </c>
      <c r="Q29" s="28"/>
      <c r="R29" s="34" t="s">
        <v>78</v>
      </c>
      <c r="S29" s="35">
        <v>29</v>
      </c>
      <c r="T29" s="35" t="s">
        <v>74</v>
      </c>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row>
    <row r="30" spans="1:130" ht="26.25" customHeight="1" x14ac:dyDescent="0.2">
      <c r="A30" s="4">
        <v>58</v>
      </c>
      <c r="B30" s="4" t="s">
        <v>65</v>
      </c>
      <c r="C30" s="4" t="s">
        <v>54</v>
      </c>
      <c r="H30" s="27"/>
      <c r="I30" s="28"/>
      <c r="J30" s="28"/>
      <c r="K30" s="28"/>
      <c r="L30" s="28"/>
      <c r="M30" s="28"/>
      <c r="N30" s="34" t="s">
        <v>65</v>
      </c>
      <c r="O30" s="35">
        <v>58</v>
      </c>
      <c r="P30" s="35" t="s">
        <v>54</v>
      </c>
      <c r="Q30" s="28"/>
      <c r="R30" s="34" t="s">
        <v>79</v>
      </c>
      <c r="S30" s="35">
        <v>30</v>
      </c>
      <c r="T30" s="35" t="s">
        <v>74</v>
      </c>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row>
    <row r="31" spans="1:130" ht="26.25" customHeight="1" x14ac:dyDescent="0.2">
      <c r="A31" s="4">
        <v>15</v>
      </c>
      <c r="B31" s="4" t="s">
        <v>67</v>
      </c>
      <c r="C31" s="4" t="s">
        <v>66</v>
      </c>
      <c r="H31" s="27"/>
      <c r="I31" s="28"/>
      <c r="J31" s="28"/>
      <c r="K31" s="28"/>
      <c r="L31" s="28"/>
      <c r="M31" s="28"/>
      <c r="N31" s="34" t="s">
        <v>67</v>
      </c>
      <c r="O31" s="35">
        <v>15</v>
      </c>
      <c r="P31" s="35" t="s">
        <v>66</v>
      </c>
      <c r="Q31" s="28"/>
      <c r="R31" s="34" t="s">
        <v>82</v>
      </c>
      <c r="S31" s="35">
        <v>31</v>
      </c>
      <c r="T31" s="35" t="s">
        <v>29</v>
      </c>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row>
    <row r="32" spans="1:130" ht="26.25" customHeight="1" x14ac:dyDescent="0.2">
      <c r="A32" s="4">
        <v>16</v>
      </c>
      <c r="B32" s="4" t="s">
        <v>68</v>
      </c>
      <c r="C32" s="4" t="s">
        <v>66</v>
      </c>
      <c r="H32" s="27"/>
      <c r="I32" s="28"/>
      <c r="J32" s="28"/>
      <c r="K32" s="28"/>
      <c r="L32" s="28"/>
      <c r="M32" s="28"/>
      <c r="N32" s="34" t="s">
        <v>72</v>
      </c>
      <c r="O32" s="35">
        <v>55</v>
      </c>
      <c r="P32" s="35" t="s">
        <v>66</v>
      </c>
      <c r="Q32" s="28"/>
      <c r="R32" s="34" t="s">
        <v>83</v>
      </c>
      <c r="S32" s="35">
        <v>32</v>
      </c>
      <c r="T32" s="35" t="s">
        <v>29</v>
      </c>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row>
    <row r="33" spans="1:130" ht="26.25" customHeight="1" x14ac:dyDescent="0.2">
      <c r="A33" s="4">
        <v>17</v>
      </c>
      <c r="B33" s="4" t="s">
        <v>69</v>
      </c>
      <c r="C33" s="4" t="s">
        <v>66</v>
      </c>
      <c r="H33" s="27"/>
      <c r="I33" s="28"/>
      <c r="J33" s="28"/>
      <c r="K33" s="28"/>
      <c r="L33" s="28"/>
      <c r="M33" s="28"/>
      <c r="N33" s="34" t="s">
        <v>68</v>
      </c>
      <c r="O33" s="35">
        <v>16</v>
      </c>
      <c r="P33" s="35" t="s">
        <v>66</v>
      </c>
      <c r="Q33" s="28"/>
      <c r="R33" s="34" t="s">
        <v>84</v>
      </c>
      <c r="S33" s="35">
        <v>33</v>
      </c>
      <c r="T33" s="35" t="s">
        <v>29</v>
      </c>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row>
    <row r="34" spans="1:130" ht="26.25" customHeight="1" x14ac:dyDescent="0.2">
      <c r="A34" s="4">
        <v>18</v>
      </c>
      <c r="B34" s="4" t="s">
        <v>70</v>
      </c>
      <c r="C34" s="4" t="s">
        <v>66</v>
      </c>
      <c r="H34" s="27"/>
      <c r="I34" s="28"/>
      <c r="J34" s="28"/>
      <c r="K34" s="28"/>
      <c r="L34" s="28"/>
      <c r="M34" s="28"/>
      <c r="N34" s="34" t="s">
        <v>69</v>
      </c>
      <c r="O34" s="35">
        <v>17</v>
      </c>
      <c r="P34" s="35" t="s">
        <v>66</v>
      </c>
      <c r="Q34" s="28"/>
      <c r="R34" s="34" t="s">
        <v>85</v>
      </c>
      <c r="S34" s="35">
        <v>34</v>
      </c>
      <c r="T34" s="35" t="s">
        <v>29</v>
      </c>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row>
    <row r="35" spans="1:130" ht="26.25" customHeight="1" x14ac:dyDescent="0.2">
      <c r="A35" s="4">
        <v>26</v>
      </c>
      <c r="B35" s="4" t="s">
        <v>71</v>
      </c>
      <c r="C35" s="4" t="s">
        <v>66</v>
      </c>
      <c r="H35" s="27"/>
      <c r="I35" s="28"/>
      <c r="J35" s="28"/>
      <c r="K35" s="28"/>
      <c r="L35" s="28"/>
      <c r="M35" s="28"/>
      <c r="N35" s="34" t="s">
        <v>70</v>
      </c>
      <c r="O35" s="35">
        <v>18</v>
      </c>
      <c r="P35" s="35" t="s">
        <v>66</v>
      </c>
      <c r="Q35" s="28"/>
      <c r="R35" s="34" t="s">
        <v>86</v>
      </c>
      <c r="S35" s="35">
        <v>35</v>
      </c>
      <c r="T35" s="35" t="s">
        <v>29</v>
      </c>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row>
    <row r="36" spans="1:130" ht="26.25" customHeight="1" x14ac:dyDescent="0.2">
      <c r="A36" s="4">
        <v>55</v>
      </c>
      <c r="B36" s="4" t="s">
        <v>72</v>
      </c>
      <c r="C36" s="4" t="s">
        <v>66</v>
      </c>
      <c r="H36" s="27"/>
      <c r="I36" s="28"/>
      <c r="J36" s="28"/>
      <c r="K36" s="28"/>
      <c r="L36" s="28"/>
      <c r="M36" s="28"/>
      <c r="N36" s="34" t="s">
        <v>71</v>
      </c>
      <c r="O36" s="35">
        <v>26</v>
      </c>
      <c r="P36" s="35" t="s">
        <v>66</v>
      </c>
      <c r="Q36" s="28"/>
      <c r="R36" s="34" t="s">
        <v>89</v>
      </c>
      <c r="S36" s="35">
        <v>28</v>
      </c>
      <c r="T36" s="35" t="s">
        <v>30</v>
      </c>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row>
    <row r="37" spans="1:130" ht="26.25" customHeight="1" x14ac:dyDescent="0.2">
      <c r="A37" s="4">
        <v>59</v>
      </c>
      <c r="B37" s="4" t="s">
        <v>73</v>
      </c>
      <c r="C37" s="4" t="s">
        <v>66</v>
      </c>
      <c r="H37" s="27"/>
      <c r="I37" s="28"/>
      <c r="J37" s="28"/>
      <c r="K37" s="28"/>
      <c r="L37" s="28"/>
      <c r="M37" s="28"/>
      <c r="N37" s="34" t="s">
        <v>73</v>
      </c>
      <c r="O37" s="35">
        <v>59</v>
      </c>
      <c r="P37" s="35" t="s">
        <v>66</v>
      </c>
      <c r="Q37" s="28"/>
      <c r="R37" s="34" t="s">
        <v>90</v>
      </c>
      <c r="S37" s="35">
        <v>36</v>
      </c>
      <c r="T37" s="35" t="s">
        <v>30</v>
      </c>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row>
    <row r="38" spans="1:130" ht="26.25" customHeight="1" x14ac:dyDescent="0.2">
      <c r="A38" s="4">
        <v>24</v>
      </c>
      <c r="B38" s="4" t="s">
        <v>75</v>
      </c>
      <c r="C38" s="4" t="s">
        <v>74</v>
      </c>
      <c r="H38" s="27"/>
      <c r="I38" s="28"/>
      <c r="J38" s="28"/>
      <c r="K38" s="28"/>
      <c r="L38" s="28"/>
      <c r="M38" s="28"/>
      <c r="N38" s="34" t="s">
        <v>75</v>
      </c>
      <c r="O38" s="35">
        <v>24</v>
      </c>
      <c r="P38" s="35" t="s">
        <v>74</v>
      </c>
      <c r="Q38" s="28"/>
      <c r="R38" s="34" t="s">
        <v>91</v>
      </c>
      <c r="S38" s="35">
        <v>37</v>
      </c>
      <c r="T38" s="35" t="s">
        <v>30</v>
      </c>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row>
    <row r="39" spans="1:130" ht="26.25" customHeight="1" x14ac:dyDescent="0.2">
      <c r="A39" s="4">
        <v>25</v>
      </c>
      <c r="B39" s="4" t="s">
        <v>76</v>
      </c>
      <c r="C39" s="4" t="s">
        <v>74</v>
      </c>
      <c r="H39" s="27"/>
      <c r="I39" s="28"/>
      <c r="J39" s="28"/>
      <c r="K39" s="28"/>
      <c r="L39" s="28"/>
      <c r="M39" s="28"/>
      <c r="N39" s="34" t="s">
        <v>76</v>
      </c>
      <c r="O39" s="35">
        <v>25</v>
      </c>
      <c r="P39" s="35" t="s">
        <v>74</v>
      </c>
      <c r="Q39" s="28"/>
      <c r="R39" s="34" t="s">
        <v>92</v>
      </c>
      <c r="S39" s="35">
        <v>38</v>
      </c>
      <c r="T39" s="35" t="s">
        <v>30</v>
      </c>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row>
    <row r="40" spans="1:130" ht="26.25" customHeight="1" x14ac:dyDescent="0.2">
      <c r="A40" s="4">
        <v>27</v>
      </c>
      <c r="B40" s="4" t="s">
        <v>77</v>
      </c>
      <c r="C40" s="4" t="s">
        <v>74</v>
      </c>
      <c r="H40" s="27"/>
      <c r="I40" s="28"/>
      <c r="J40" s="28"/>
      <c r="K40" s="28"/>
      <c r="L40" s="28"/>
      <c r="M40" s="28"/>
      <c r="N40" s="34" t="s">
        <v>77</v>
      </c>
      <c r="O40" s="35">
        <v>27</v>
      </c>
      <c r="P40" s="35" t="s">
        <v>74</v>
      </c>
      <c r="Q40" s="28"/>
      <c r="R40" s="34" t="s">
        <v>93</v>
      </c>
      <c r="S40" s="35">
        <v>39</v>
      </c>
      <c r="T40" s="35" t="s">
        <v>30</v>
      </c>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row>
    <row r="41" spans="1:130" ht="26.25" customHeight="1" x14ac:dyDescent="0.2">
      <c r="A41" s="4">
        <v>29</v>
      </c>
      <c r="B41" s="4" t="s">
        <v>78</v>
      </c>
      <c r="C41" s="4" t="s">
        <v>74</v>
      </c>
      <c r="D41" s="59" t="s">
        <v>270</v>
      </c>
      <c r="H41" s="27"/>
      <c r="I41" s="28"/>
      <c r="J41" s="28"/>
      <c r="K41" s="28"/>
      <c r="L41" s="28"/>
      <c r="M41" s="28"/>
      <c r="N41" s="34" t="s">
        <v>80</v>
      </c>
      <c r="O41" s="35">
        <v>60</v>
      </c>
      <c r="P41" s="35" t="s">
        <v>74</v>
      </c>
      <c r="Q41" s="28"/>
      <c r="R41" s="34" t="s">
        <v>95</v>
      </c>
      <c r="S41" s="35">
        <v>40</v>
      </c>
      <c r="T41" s="35" t="s">
        <v>31</v>
      </c>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row>
    <row r="42" spans="1:130" ht="26.25" customHeight="1" x14ac:dyDescent="0.2">
      <c r="A42" s="4">
        <v>30</v>
      </c>
      <c r="B42" s="4" t="s">
        <v>79</v>
      </c>
      <c r="C42" s="4" t="s">
        <v>74</v>
      </c>
      <c r="H42" s="27"/>
      <c r="I42" s="28"/>
      <c r="J42" s="28"/>
      <c r="K42" s="28"/>
      <c r="L42" s="28"/>
      <c r="M42" s="28"/>
      <c r="N42" s="34" t="s">
        <v>81</v>
      </c>
      <c r="O42" s="35">
        <v>61</v>
      </c>
      <c r="P42" s="35" t="s">
        <v>74</v>
      </c>
      <c r="Q42" s="28"/>
      <c r="R42" s="34" t="s">
        <v>96</v>
      </c>
      <c r="S42" s="35">
        <v>41</v>
      </c>
      <c r="T42" s="35" t="s">
        <v>31</v>
      </c>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row>
    <row r="43" spans="1:130" ht="26.25" customHeight="1" x14ac:dyDescent="0.2">
      <c r="A43" s="4">
        <v>60</v>
      </c>
      <c r="B43" s="4" t="s">
        <v>80</v>
      </c>
      <c r="C43" s="4" t="s">
        <v>74</v>
      </c>
      <c r="H43" s="27"/>
      <c r="I43" s="28"/>
      <c r="J43" s="28"/>
      <c r="K43" s="28"/>
      <c r="L43" s="28"/>
      <c r="M43" s="28"/>
      <c r="N43" s="34" t="s">
        <v>78</v>
      </c>
      <c r="O43" s="35">
        <v>29</v>
      </c>
      <c r="P43" s="35" t="s">
        <v>74</v>
      </c>
      <c r="Q43" s="28"/>
      <c r="R43" s="34" t="s">
        <v>97</v>
      </c>
      <c r="S43" s="35">
        <v>42</v>
      </c>
      <c r="T43" s="35" t="s">
        <v>31</v>
      </c>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row>
    <row r="44" spans="1:130" ht="26.25" customHeight="1" x14ac:dyDescent="0.2">
      <c r="A44" s="4">
        <v>61</v>
      </c>
      <c r="B44" s="4" t="s">
        <v>81</v>
      </c>
      <c r="C44" s="4" t="s">
        <v>74</v>
      </c>
      <c r="H44" s="27"/>
      <c r="I44" s="28"/>
      <c r="J44" s="28"/>
      <c r="K44" s="28"/>
      <c r="L44" s="28"/>
      <c r="M44" s="28"/>
      <c r="N44" s="34" t="s">
        <v>79</v>
      </c>
      <c r="O44" s="35">
        <v>30</v>
      </c>
      <c r="P44" s="35" t="s">
        <v>74</v>
      </c>
      <c r="Q44" s="28"/>
      <c r="R44" s="34" t="s">
        <v>98</v>
      </c>
      <c r="S44" s="35">
        <v>43</v>
      </c>
      <c r="T44" s="35" t="s">
        <v>31</v>
      </c>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row>
    <row r="45" spans="1:130" ht="26.25" customHeight="1" x14ac:dyDescent="0.2">
      <c r="A45" s="4">
        <v>31</v>
      </c>
      <c r="B45" s="4" t="s">
        <v>82</v>
      </c>
      <c r="C45" s="4" t="s">
        <v>29</v>
      </c>
      <c r="H45" s="27"/>
      <c r="I45" s="28"/>
      <c r="J45" s="28"/>
      <c r="K45" s="28"/>
      <c r="L45" s="28"/>
      <c r="M45" s="28"/>
      <c r="N45" s="34" t="s">
        <v>82</v>
      </c>
      <c r="O45" s="35">
        <v>31</v>
      </c>
      <c r="P45" s="35" t="s">
        <v>29</v>
      </c>
      <c r="Q45" s="28"/>
      <c r="R45" s="34" t="s">
        <v>102</v>
      </c>
      <c r="S45" s="35">
        <v>44</v>
      </c>
      <c r="T45" s="35" t="s">
        <v>32</v>
      </c>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row>
    <row r="46" spans="1:130" ht="26.25" customHeight="1" x14ac:dyDescent="0.2">
      <c r="A46" s="4">
        <v>32</v>
      </c>
      <c r="B46" s="4" t="s">
        <v>83</v>
      </c>
      <c r="C46" s="4" t="s">
        <v>29</v>
      </c>
      <c r="H46" s="27"/>
      <c r="I46" s="28"/>
      <c r="J46" s="28"/>
      <c r="K46" s="28"/>
      <c r="L46" s="28"/>
      <c r="M46" s="28"/>
      <c r="N46" s="34" t="s">
        <v>83</v>
      </c>
      <c r="O46" s="35">
        <v>32</v>
      </c>
      <c r="P46" s="35" t="s">
        <v>29</v>
      </c>
      <c r="Q46" s="28"/>
      <c r="R46" s="34" t="s">
        <v>103</v>
      </c>
      <c r="S46" s="35">
        <v>45</v>
      </c>
      <c r="T46" s="35" t="s">
        <v>32</v>
      </c>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row>
    <row r="47" spans="1:130" ht="26.25" customHeight="1" x14ac:dyDescent="0.2">
      <c r="A47" s="4">
        <v>33</v>
      </c>
      <c r="B47" s="4" t="s">
        <v>84</v>
      </c>
      <c r="C47" s="4" t="s">
        <v>29</v>
      </c>
      <c r="H47" s="27"/>
      <c r="I47" s="28"/>
      <c r="J47" s="28"/>
      <c r="K47" s="28"/>
      <c r="L47" s="28"/>
      <c r="M47" s="28"/>
      <c r="N47" s="34" t="s">
        <v>84</v>
      </c>
      <c r="O47" s="35">
        <v>33</v>
      </c>
      <c r="P47" s="35" t="s">
        <v>29</v>
      </c>
      <c r="Q47" s="28"/>
      <c r="R47" s="34" t="s">
        <v>104</v>
      </c>
      <c r="S47" s="35">
        <v>46</v>
      </c>
      <c r="T47" s="35" t="s">
        <v>32</v>
      </c>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row>
    <row r="48" spans="1:130" ht="26.25" customHeight="1" x14ac:dyDescent="0.2">
      <c r="A48" s="4">
        <v>34</v>
      </c>
      <c r="B48" s="4" t="s">
        <v>85</v>
      </c>
      <c r="C48" s="4" t="s">
        <v>29</v>
      </c>
      <c r="H48" s="27"/>
      <c r="I48" s="28"/>
      <c r="J48" s="28"/>
      <c r="K48" s="28"/>
      <c r="L48" s="28"/>
      <c r="M48" s="28"/>
      <c r="N48" s="34" t="s">
        <v>87</v>
      </c>
      <c r="O48" s="35">
        <v>63</v>
      </c>
      <c r="P48" s="35" t="s">
        <v>29</v>
      </c>
      <c r="Q48" s="28"/>
      <c r="R48" s="34" t="s">
        <v>105</v>
      </c>
      <c r="S48" s="35">
        <v>47</v>
      </c>
      <c r="T48" s="35" t="s">
        <v>32</v>
      </c>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row>
    <row r="49" spans="1:130" ht="26.25" customHeight="1" x14ac:dyDescent="0.2">
      <c r="A49" s="4">
        <v>35</v>
      </c>
      <c r="B49" s="4" t="s">
        <v>86</v>
      </c>
      <c r="C49" s="4" t="s">
        <v>29</v>
      </c>
      <c r="H49" s="27"/>
      <c r="I49" s="28"/>
      <c r="J49" s="28"/>
      <c r="K49" s="28"/>
      <c r="L49" s="28"/>
      <c r="M49" s="28"/>
      <c r="N49" s="34" t="s">
        <v>85</v>
      </c>
      <c r="O49" s="35">
        <v>34</v>
      </c>
      <c r="P49" s="35" t="s">
        <v>29</v>
      </c>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row>
    <row r="50" spans="1:130" ht="26.25" customHeight="1" x14ac:dyDescent="0.2">
      <c r="A50" s="4">
        <v>63</v>
      </c>
      <c r="B50" s="4" t="s">
        <v>87</v>
      </c>
      <c r="C50" s="4" t="s">
        <v>29</v>
      </c>
      <c r="H50" s="27"/>
      <c r="I50" s="28"/>
      <c r="J50" s="28"/>
      <c r="K50" s="28"/>
      <c r="L50" s="28"/>
      <c r="M50" s="28"/>
      <c r="N50" s="34" t="s">
        <v>88</v>
      </c>
      <c r="O50" s="35">
        <v>64</v>
      </c>
      <c r="P50" s="35" t="s">
        <v>29</v>
      </c>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row>
    <row r="51" spans="1:130" ht="26.25" customHeight="1" x14ac:dyDescent="0.2">
      <c r="A51" s="4">
        <v>64</v>
      </c>
      <c r="B51" s="4" t="s">
        <v>88</v>
      </c>
      <c r="C51" s="4" t="s">
        <v>29</v>
      </c>
      <c r="H51" s="27"/>
      <c r="I51" s="28"/>
      <c r="J51" s="28"/>
      <c r="K51" s="28"/>
      <c r="L51" s="28"/>
      <c r="M51" s="28"/>
      <c r="N51" s="34" t="s">
        <v>86</v>
      </c>
      <c r="O51" s="35">
        <v>35</v>
      </c>
      <c r="P51" s="35" t="s">
        <v>29</v>
      </c>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row>
    <row r="52" spans="1:130" ht="26.25" customHeight="1" x14ac:dyDescent="0.2">
      <c r="A52" s="4">
        <v>28</v>
      </c>
      <c r="B52" s="4" t="s">
        <v>89</v>
      </c>
      <c r="C52" s="4" t="s">
        <v>30</v>
      </c>
      <c r="H52" s="27"/>
      <c r="I52" s="28"/>
      <c r="J52" s="28"/>
      <c r="K52" s="28"/>
      <c r="L52" s="28"/>
      <c r="M52" s="28"/>
      <c r="N52" s="34" t="s">
        <v>89</v>
      </c>
      <c r="O52" s="35">
        <v>28</v>
      </c>
      <c r="P52" s="35" t="s">
        <v>30</v>
      </c>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row>
    <row r="53" spans="1:130" ht="26.25" customHeight="1" x14ac:dyDescent="0.2">
      <c r="A53" s="4">
        <v>36</v>
      </c>
      <c r="B53" s="4" t="s">
        <v>90</v>
      </c>
      <c r="C53" s="4" t="s">
        <v>30</v>
      </c>
      <c r="H53" s="27"/>
      <c r="I53" s="28"/>
      <c r="J53" s="28"/>
      <c r="K53" s="28"/>
      <c r="L53" s="28"/>
      <c r="M53" s="28"/>
      <c r="N53" s="34" t="s">
        <v>94</v>
      </c>
      <c r="O53" s="35">
        <v>62</v>
      </c>
      <c r="P53" s="35" t="s">
        <v>30</v>
      </c>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row>
    <row r="54" spans="1:130" ht="26.25" customHeight="1" x14ac:dyDescent="0.2">
      <c r="A54" s="4">
        <v>37</v>
      </c>
      <c r="B54" s="4" t="s">
        <v>91</v>
      </c>
      <c r="C54" s="4" t="s">
        <v>30</v>
      </c>
      <c r="H54" s="27"/>
      <c r="I54" s="28"/>
      <c r="J54" s="28"/>
      <c r="K54" s="28"/>
      <c r="L54" s="28"/>
      <c r="M54" s="28"/>
      <c r="N54" s="34" t="s">
        <v>90</v>
      </c>
      <c r="O54" s="35">
        <v>36</v>
      </c>
      <c r="P54" s="35" t="s">
        <v>30</v>
      </c>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row>
    <row r="55" spans="1:130" ht="26.25" customHeight="1" x14ac:dyDescent="0.2">
      <c r="A55" s="4">
        <v>38</v>
      </c>
      <c r="B55" s="4" t="s">
        <v>92</v>
      </c>
      <c r="C55" s="4" t="s">
        <v>30</v>
      </c>
      <c r="H55" s="27"/>
      <c r="I55" s="28"/>
      <c r="J55" s="28"/>
      <c r="K55" s="28"/>
      <c r="L55" s="28"/>
      <c r="M55" s="28"/>
      <c r="N55" s="34" t="s">
        <v>91</v>
      </c>
      <c r="O55" s="35">
        <v>37</v>
      </c>
      <c r="P55" s="35" t="s">
        <v>30</v>
      </c>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row>
    <row r="56" spans="1:130" ht="26.25" customHeight="1" x14ac:dyDescent="0.2">
      <c r="A56" s="4">
        <v>39</v>
      </c>
      <c r="B56" s="4" t="s">
        <v>93</v>
      </c>
      <c r="C56" s="4" t="s">
        <v>30</v>
      </c>
      <c r="H56" s="27"/>
      <c r="I56" s="28"/>
      <c r="J56" s="28"/>
      <c r="K56" s="28"/>
      <c r="L56" s="28"/>
      <c r="M56" s="28"/>
      <c r="N56" s="34" t="s">
        <v>92</v>
      </c>
      <c r="O56" s="35">
        <v>38</v>
      </c>
      <c r="P56" s="35" t="s">
        <v>30</v>
      </c>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row>
    <row r="57" spans="1:130" ht="26.25" customHeight="1" x14ac:dyDescent="0.2">
      <c r="A57" s="4">
        <v>62</v>
      </c>
      <c r="B57" s="4" t="s">
        <v>94</v>
      </c>
      <c r="C57" s="4" t="s">
        <v>30</v>
      </c>
      <c r="H57" s="27"/>
      <c r="I57" s="28"/>
      <c r="J57" s="28"/>
      <c r="K57" s="28"/>
      <c r="L57" s="28"/>
      <c r="M57" s="28"/>
      <c r="N57" s="34" t="s">
        <v>93</v>
      </c>
      <c r="O57" s="35">
        <v>39</v>
      </c>
      <c r="P57" s="35" t="s">
        <v>30</v>
      </c>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row>
    <row r="58" spans="1:130" ht="26.25" customHeight="1" x14ac:dyDescent="0.2">
      <c r="A58" s="4">
        <v>40</v>
      </c>
      <c r="B58" s="4" t="s">
        <v>95</v>
      </c>
      <c r="C58" s="4" t="s">
        <v>31</v>
      </c>
      <c r="H58" s="27"/>
      <c r="I58" s="28"/>
      <c r="J58" s="28"/>
      <c r="K58" s="28"/>
      <c r="L58" s="28"/>
      <c r="M58" s="28"/>
      <c r="N58" s="34" t="s">
        <v>95</v>
      </c>
      <c r="O58" s="35">
        <v>40</v>
      </c>
      <c r="P58" s="35" t="s">
        <v>31</v>
      </c>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row>
    <row r="59" spans="1:130" ht="26.25" customHeight="1" x14ac:dyDescent="0.2">
      <c r="A59" s="4">
        <v>41</v>
      </c>
      <c r="B59" s="4" t="s">
        <v>96</v>
      </c>
      <c r="C59" s="4" t="s">
        <v>31</v>
      </c>
      <c r="H59" s="27"/>
      <c r="I59" s="28"/>
      <c r="J59" s="28"/>
      <c r="K59" s="28"/>
      <c r="L59" s="28"/>
      <c r="M59" s="28"/>
      <c r="N59" s="34" t="s">
        <v>99</v>
      </c>
      <c r="O59" s="35">
        <v>65</v>
      </c>
      <c r="P59" s="35" t="s">
        <v>31</v>
      </c>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row>
    <row r="60" spans="1:130" ht="26.25" customHeight="1" x14ac:dyDescent="0.2">
      <c r="A60" s="4">
        <v>42</v>
      </c>
      <c r="B60" s="4" t="s">
        <v>97</v>
      </c>
      <c r="C60" s="4" t="s">
        <v>31</v>
      </c>
      <c r="H60" s="27"/>
      <c r="I60" s="28"/>
      <c r="J60" s="28"/>
      <c r="K60" s="28"/>
      <c r="L60" s="28"/>
      <c r="M60" s="28"/>
      <c r="N60" s="34" t="s">
        <v>100</v>
      </c>
      <c r="O60" s="35">
        <v>66</v>
      </c>
      <c r="P60" s="35" t="s">
        <v>31</v>
      </c>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row>
    <row r="61" spans="1:130" ht="26.25" customHeight="1" x14ac:dyDescent="0.2">
      <c r="A61" s="4">
        <v>43</v>
      </c>
      <c r="B61" s="4" t="s">
        <v>98</v>
      </c>
      <c r="C61" s="4" t="s">
        <v>31</v>
      </c>
      <c r="H61" s="27"/>
      <c r="I61" s="28"/>
      <c r="J61" s="28"/>
      <c r="K61" s="28"/>
      <c r="L61" s="28"/>
      <c r="M61" s="28"/>
      <c r="N61" s="34" t="s">
        <v>96</v>
      </c>
      <c r="O61" s="35">
        <v>41</v>
      </c>
      <c r="P61" s="35" t="s">
        <v>31</v>
      </c>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row>
    <row r="62" spans="1:130" ht="26.25" customHeight="1" x14ac:dyDescent="0.2">
      <c r="A62" s="4">
        <v>65</v>
      </c>
      <c r="B62" s="4" t="s">
        <v>99</v>
      </c>
      <c r="C62" s="4" t="s">
        <v>31</v>
      </c>
      <c r="H62" s="27"/>
      <c r="I62" s="28"/>
      <c r="J62" s="28"/>
      <c r="K62" s="28"/>
      <c r="L62" s="28"/>
      <c r="M62" s="28"/>
      <c r="N62" s="34" t="s">
        <v>97</v>
      </c>
      <c r="O62" s="35">
        <v>42</v>
      </c>
      <c r="P62" s="35" t="s">
        <v>31</v>
      </c>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row>
    <row r="63" spans="1:130" ht="26.25" customHeight="1" x14ac:dyDescent="0.2">
      <c r="A63" s="4">
        <v>66</v>
      </c>
      <c r="B63" s="4" t="s">
        <v>100</v>
      </c>
      <c r="C63" s="4" t="s">
        <v>31</v>
      </c>
      <c r="H63" s="27"/>
      <c r="I63" s="28"/>
      <c r="J63" s="28"/>
      <c r="K63" s="28"/>
      <c r="L63" s="28"/>
      <c r="M63" s="28"/>
      <c r="N63" s="34" t="s">
        <v>98</v>
      </c>
      <c r="O63" s="35">
        <v>43</v>
      </c>
      <c r="P63" s="35" t="s">
        <v>31</v>
      </c>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row>
    <row r="64" spans="1:130" ht="26.25" customHeight="1" x14ac:dyDescent="0.2">
      <c r="A64" s="4">
        <v>67</v>
      </c>
      <c r="B64" s="4" t="s">
        <v>101</v>
      </c>
      <c r="C64" s="4" t="s">
        <v>31</v>
      </c>
      <c r="H64" s="27"/>
      <c r="I64" s="28"/>
      <c r="J64" s="28"/>
      <c r="K64" s="28"/>
      <c r="L64" s="28"/>
      <c r="M64" s="28"/>
      <c r="N64" s="34" t="s">
        <v>101</v>
      </c>
      <c r="O64" s="35">
        <v>67</v>
      </c>
      <c r="P64" s="35" t="s">
        <v>31</v>
      </c>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row>
    <row r="65" spans="1:130" ht="26.25" customHeight="1" x14ac:dyDescent="0.2">
      <c r="A65" s="4">
        <v>44</v>
      </c>
      <c r="B65" s="4" t="s">
        <v>102</v>
      </c>
      <c r="C65" s="4" t="s">
        <v>32</v>
      </c>
      <c r="H65" s="27"/>
      <c r="I65" s="28"/>
      <c r="J65" s="28"/>
      <c r="K65" s="28"/>
      <c r="L65" s="28"/>
      <c r="M65" s="28"/>
      <c r="N65" s="34" t="s">
        <v>102</v>
      </c>
      <c r="O65" s="35">
        <v>44</v>
      </c>
      <c r="P65" s="35" t="s">
        <v>32</v>
      </c>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row>
    <row r="66" spans="1:130" ht="26.25" customHeight="1" x14ac:dyDescent="0.2">
      <c r="A66" s="4">
        <v>45</v>
      </c>
      <c r="B66" s="4" t="s">
        <v>103</v>
      </c>
      <c r="C66" s="4" t="s">
        <v>32</v>
      </c>
      <c r="H66" s="27"/>
      <c r="I66" s="28"/>
      <c r="J66" s="28"/>
      <c r="K66" s="28"/>
      <c r="L66" s="28"/>
      <c r="M66" s="28"/>
      <c r="N66" s="34" t="s">
        <v>103</v>
      </c>
      <c r="O66" s="35">
        <v>45</v>
      </c>
      <c r="P66" s="35" t="s">
        <v>32</v>
      </c>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row>
    <row r="67" spans="1:130" ht="26.25" customHeight="1" x14ac:dyDescent="0.2">
      <c r="A67" s="4">
        <v>46</v>
      </c>
      <c r="B67" s="4" t="s">
        <v>104</v>
      </c>
      <c r="C67" s="4" t="s">
        <v>32</v>
      </c>
      <c r="H67" s="27"/>
      <c r="I67" s="28"/>
      <c r="J67" s="28"/>
      <c r="K67" s="28"/>
      <c r="L67" s="28"/>
      <c r="M67" s="28"/>
      <c r="N67" s="34" t="s">
        <v>104</v>
      </c>
      <c r="O67" s="35">
        <v>46</v>
      </c>
      <c r="P67" s="35" t="s">
        <v>32</v>
      </c>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row>
    <row r="68" spans="1:130" ht="26.25" customHeight="1" x14ac:dyDescent="0.2">
      <c r="A68" s="4">
        <v>47</v>
      </c>
      <c r="B68" s="4" t="s">
        <v>105</v>
      </c>
      <c r="C68" s="4" t="s">
        <v>32</v>
      </c>
      <c r="H68" s="27"/>
      <c r="I68" s="28"/>
      <c r="J68" s="28"/>
      <c r="K68" s="28"/>
      <c r="L68" s="28"/>
      <c r="M68" s="28"/>
      <c r="N68" s="34" t="s">
        <v>105</v>
      </c>
      <c r="O68" s="35">
        <v>47</v>
      </c>
      <c r="P68" s="35" t="s">
        <v>32</v>
      </c>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row>
    <row r="69" spans="1:130" ht="26.25" customHeight="1" x14ac:dyDescent="0.2">
      <c r="H69" s="27"/>
      <c r="I69" s="28"/>
      <c r="J69" s="28"/>
      <c r="K69" s="28"/>
      <c r="L69" s="28"/>
      <c r="M69" s="28"/>
      <c r="N69" s="28"/>
      <c r="O69" s="27"/>
      <c r="P69" s="27"/>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row>
    <row r="70" spans="1:130" ht="26.25" customHeight="1" x14ac:dyDescent="0.2">
      <c r="H70" s="27"/>
      <c r="I70" s="28"/>
      <c r="J70" s="28"/>
      <c r="K70" s="28"/>
      <c r="L70" s="28"/>
      <c r="M70" s="28"/>
      <c r="N70" s="28"/>
      <c r="O70" s="27"/>
      <c r="P70" s="27"/>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row>
    <row r="71" spans="1:130" ht="26.25" customHeight="1" x14ac:dyDescent="0.2">
      <c r="H71" s="27"/>
      <c r="I71" s="28"/>
      <c r="J71" s="28"/>
      <c r="K71" s="28"/>
      <c r="L71" s="28"/>
      <c r="M71" s="28"/>
      <c r="N71" s="28"/>
      <c r="O71" s="27"/>
      <c r="P71" s="27"/>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row>
    <row r="72" spans="1:130" ht="26.25" customHeight="1" x14ac:dyDescent="0.2">
      <c r="H72" s="27"/>
      <c r="I72" s="28"/>
      <c r="J72" s="28"/>
      <c r="K72" s="28"/>
      <c r="L72" s="28"/>
      <c r="M72" s="28"/>
      <c r="N72" s="28"/>
      <c r="O72" s="27"/>
      <c r="P72" s="27"/>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row>
    <row r="73" spans="1:130" ht="26.25" customHeight="1" x14ac:dyDescent="0.2">
      <c r="H73" s="27"/>
      <c r="I73" s="28"/>
      <c r="J73" s="28"/>
      <c r="K73" s="28"/>
      <c r="L73" s="28"/>
      <c r="M73" s="28"/>
      <c r="N73" s="28"/>
      <c r="O73" s="27"/>
      <c r="P73" s="27"/>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row>
    <row r="74" spans="1:130" ht="26.25" customHeight="1" x14ac:dyDescent="0.2">
      <c r="H74" s="27"/>
      <c r="I74" s="28"/>
      <c r="J74" s="28"/>
      <c r="K74" s="28"/>
      <c r="L74" s="28"/>
      <c r="M74" s="28"/>
      <c r="N74" s="28"/>
      <c r="O74" s="27"/>
      <c r="P74" s="27"/>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row>
    <row r="75" spans="1:130" ht="26.25" customHeight="1" x14ac:dyDescent="0.2">
      <c r="H75" s="27"/>
      <c r="I75" s="28"/>
      <c r="J75" s="28"/>
      <c r="K75" s="28"/>
      <c r="L75" s="28"/>
      <c r="M75" s="28"/>
      <c r="N75" s="28"/>
      <c r="O75" s="27"/>
      <c r="P75" s="27"/>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row>
    <row r="76" spans="1:130" ht="26.25" customHeight="1" x14ac:dyDescent="0.2">
      <c r="H76" s="27"/>
      <c r="I76" s="28"/>
      <c r="J76" s="28"/>
      <c r="K76" s="28"/>
      <c r="L76" s="28"/>
      <c r="M76" s="28"/>
      <c r="N76" s="28"/>
      <c r="O76" s="27"/>
      <c r="P76" s="27"/>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row>
    <row r="77" spans="1:130" ht="26.25" customHeight="1" x14ac:dyDescent="0.2">
      <c r="H77" s="27"/>
      <c r="I77" s="28"/>
      <c r="J77" s="28"/>
      <c r="K77" s="28"/>
      <c r="L77" s="28"/>
      <c r="M77" s="28"/>
      <c r="N77" s="28"/>
      <c r="O77" s="27"/>
      <c r="P77" s="27"/>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row>
    <row r="78" spans="1:130" ht="26.25" customHeight="1" x14ac:dyDescent="0.2">
      <c r="H78" s="27"/>
      <c r="I78" s="28"/>
      <c r="J78" s="28"/>
      <c r="K78" s="28"/>
      <c r="L78" s="28"/>
      <c r="M78" s="28"/>
      <c r="N78" s="28"/>
      <c r="O78" s="27"/>
      <c r="P78" s="27"/>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row>
    <row r="79" spans="1:130" ht="26.25" customHeight="1" x14ac:dyDescent="0.2">
      <c r="H79" s="27"/>
      <c r="I79" s="28"/>
      <c r="J79" s="28"/>
      <c r="K79" s="28"/>
      <c r="L79" s="28"/>
      <c r="M79" s="28"/>
      <c r="N79" s="28"/>
      <c r="O79" s="27"/>
      <c r="P79" s="27"/>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row>
    <row r="80" spans="1:130" ht="26.25" customHeight="1" x14ac:dyDescent="0.2">
      <c r="H80" s="27"/>
      <c r="I80" s="28"/>
      <c r="J80" s="28"/>
      <c r="K80" s="28"/>
      <c r="L80" s="28"/>
      <c r="M80" s="28"/>
      <c r="N80" s="28"/>
      <c r="O80" s="27"/>
      <c r="P80" s="27"/>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row>
    <row r="81" spans="8:130" ht="26.25" customHeight="1" x14ac:dyDescent="0.2">
      <c r="H81" s="27"/>
      <c r="I81" s="28"/>
      <c r="J81" s="28"/>
      <c r="K81" s="28"/>
      <c r="L81" s="28"/>
      <c r="M81" s="28"/>
      <c r="N81" s="28"/>
      <c r="O81" s="27"/>
      <c r="P81" s="27"/>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row>
    <row r="82" spans="8:130" ht="26.25" customHeight="1" x14ac:dyDescent="0.2">
      <c r="H82" s="27"/>
      <c r="I82" s="28"/>
      <c r="J82" s="28"/>
      <c r="K82" s="28"/>
      <c r="L82" s="28"/>
      <c r="M82" s="28"/>
      <c r="N82" s="28"/>
      <c r="O82" s="27"/>
      <c r="P82" s="27"/>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row>
    <row r="83" spans="8:130" ht="26.25" customHeight="1" x14ac:dyDescent="0.2">
      <c r="H83" s="27"/>
      <c r="I83" s="28"/>
      <c r="J83" s="28"/>
      <c r="K83" s="28"/>
      <c r="L83" s="28"/>
      <c r="M83" s="28"/>
      <c r="N83" s="28"/>
      <c r="O83" s="27"/>
      <c r="P83" s="27"/>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row>
    <row r="84" spans="8:130" ht="26.25" customHeight="1" x14ac:dyDescent="0.2">
      <c r="H84" s="27"/>
      <c r="I84" s="28"/>
      <c r="J84" s="28"/>
      <c r="K84" s="28"/>
      <c r="L84" s="28"/>
      <c r="M84" s="28"/>
      <c r="N84" s="28"/>
      <c r="O84" s="27"/>
      <c r="P84" s="27"/>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row>
    <row r="85" spans="8:130" ht="26.25" customHeight="1" x14ac:dyDescent="0.2">
      <c r="H85" s="27"/>
      <c r="I85" s="28"/>
      <c r="J85" s="28"/>
      <c r="K85" s="28"/>
      <c r="L85" s="28"/>
      <c r="M85" s="28"/>
      <c r="N85" s="28"/>
      <c r="O85" s="27"/>
      <c r="P85" s="27"/>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row>
    <row r="86" spans="8:130" ht="26.25" customHeight="1" x14ac:dyDescent="0.2">
      <c r="H86" s="27"/>
      <c r="I86" s="28"/>
      <c r="J86" s="28"/>
      <c r="K86" s="28"/>
      <c r="L86" s="28"/>
      <c r="M86" s="28"/>
      <c r="N86" s="28"/>
      <c r="O86" s="27"/>
      <c r="P86" s="27"/>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row>
    <row r="87" spans="8:130" ht="26.25" customHeight="1" x14ac:dyDescent="0.2">
      <c r="H87" s="27"/>
      <c r="I87" s="28"/>
      <c r="J87" s="28"/>
      <c r="K87" s="28"/>
      <c r="L87" s="28"/>
      <c r="M87" s="28"/>
      <c r="N87" s="28"/>
      <c r="O87" s="27"/>
      <c r="P87" s="27"/>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row>
    <row r="88" spans="8:130" ht="26.25" customHeight="1" x14ac:dyDescent="0.2">
      <c r="H88" s="27"/>
      <c r="I88" s="28"/>
      <c r="J88" s="28"/>
      <c r="K88" s="28"/>
      <c r="L88" s="28"/>
      <c r="M88" s="28"/>
      <c r="N88" s="28"/>
      <c r="O88" s="27"/>
      <c r="P88" s="27"/>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row>
    <row r="89" spans="8:130" ht="26.25" customHeight="1" x14ac:dyDescent="0.2">
      <c r="H89" s="27"/>
      <c r="I89" s="28"/>
      <c r="J89" s="28"/>
      <c r="K89" s="28"/>
      <c r="L89" s="28"/>
      <c r="M89" s="28"/>
      <c r="N89" s="28"/>
      <c r="O89" s="27"/>
      <c r="P89" s="27"/>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row>
    <row r="90" spans="8:130" ht="26.25" customHeight="1" x14ac:dyDescent="0.2">
      <c r="H90" s="27"/>
      <c r="I90" s="28"/>
      <c r="J90" s="28"/>
      <c r="K90" s="28"/>
      <c r="L90" s="28"/>
      <c r="M90" s="28"/>
      <c r="N90" s="28"/>
      <c r="O90" s="27"/>
      <c r="P90" s="27"/>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row>
    <row r="91" spans="8:130" ht="26.25" customHeight="1" x14ac:dyDescent="0.2">
      <c r="H91" s="27"/>
      <c r="I91" s="28"/>
      <c r="J91" s="28"/>
      <c r="K91" s="28"/>
      <c r="L91" s="28"/>
      <c r="M91" s="28"/>
      <c r="N91" s="28"/>
      <c r="O91" s="27"/>
      <c r="P91" s="27"/>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row>
    <row r="92" spans="8:130" ht="26.25" customHeight="1" x14ac:dyDescent="0.2">
      <c r="H92" s="27"/>
      <c r="I92" s="28"/>
      <c r="J92" s="28"/>
      <c r="K92" s="28"/>
      <c r="L92" s="28"/>
      <c r="M92" s="28"/>
      <c r="N92" s="28"/>
      <c r="O92" s="27"/>
      <c r="P92" s="27"/>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row>
    <row r="93" spans="8:130" ht="26.25" customHeight="1" x14ac:dyDescent="0.2">
      <c r="H93" s="27"/>
      <c r="I93" s="28"/>
      <c r="J93" s="28"/>
      <c r="K93" s="28"/>
      <c r="L93" s="28"/>
      <c r="M93" s="28"/>
      <c r="N93" s="28"/>
      <c r="O93" s="27"/>
      <c r="P93" s="27"/>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row>
    <row r="94" spans="8:130" ht="26.25" customHeight="1" x14ac:dyDescent="0.2">
      <c r="H94" s="27"/>
      <c r="I94" s="28"/>
      <c r="J94" s="28"/>
      <c r="K94" s="28"/>
      <c r="L94" s="28"/>
      <c r="M94" s="28"/>
      <c r="N94" s="28"/>
      <c r="O94" s="27"/>
      <c r="P94" s="27"/>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row>
    <row r="95" spans="8:130" ht="26.25" customHeight="1" x14ac:dyDescent="0.2">
      <c r="H95" s="27"/>
      <c r="I95" s="28"/>
      <c r="J95" s="28"/>
      <c r="K95" s="28"/>
      <c r="L95" s="28"/>
      <c r="M95" s="28"/>
      <c r="N95" s="28"/>
      <c r="O95" s="27"/>
      <c r="P95" s="27"/>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row>
    <row r="96" spans="8:130" ht="26.25" customHeight="1" x14ac:dyDescent="0.2">
      <c r="H96" s="27"/>
      <c r="I96" s="28"/>
      <c r="J96" s="28"/>
      <c r="K96" s="28"/>
      <c r="L96" s="28"/>
      <c r="M96" s="28"/>
      <c r="N96" s="28"/>
      <c r="O96" s="27"/>
      <c r="P96" s="27"/>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row>
    <row r="97" spans="8:130" ht="26.25" customHeight="1" x14ac:dyDescent="0.2">
      <c r="H97" s="27"/>
      <c r="I97" s="28"/>
      <c r="J97" s="28"/>
      <c r="K97" s="28"/>
      <c r="L97" s="28"/>
      <c r="M97" s="28"/>
      <c r="N97" s="28"/>
      <c r="O97" s="27"/>
      <c r="P97" s="27"/>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row>
    <row r="98" spans="8:130" ht="26.25" customHeight="1" x14ac:dyDescent="0.2">
      <c r="H98" s="27"/>
      <c r="I98" s="28"/>
      <c r="J98" s="28"/>
      <c r="K98" s="28"/>
      <c r="L98" s="28"/>
      <c r="M98" s="28"/>
      <c r="N98" s="28"/>
      <c r="O98" s="27"/>
      <c r="P98" s="27"/>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row>
    <row r="99" spans="8:130" ht="26.25" customHeight="1" x14ac:dyDescent="0.2">
      <c r="H99" s="27"/>
      <c r="I99" s="28"/>
      <c r="J99" s="28"/>
      <c r="K99" s="28"/>
      <c r="L99" s="28"/>
      <c r="M99" s="28"/>
      <c r="N99" s="28"/>
      <c r="O99" s="27"/>
      <c r="P99" s="27"/>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row>
    <row r="100" spans="8:130" ht="26.25" customHeight="1" x14ac:dyDescent="0.2">
      <c r="H100" s="27"/>
      <c r="I100" s="28"/>
      <c r="J100" s="28"/>
      <c r="K100" s="28"/>
      <c r="L100" s="28"/>
      <c r="M100" s="28"/>
      <c r="N100" s="28"/>
      <c r="O100" s="27"/>
      <c r="P100" s="27"/>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row>
    <row r="101" spans="8:130" ht="26.25" customHeight="1" x14ac:dyDescent="0.2">
      <c r="H101" s="27"/>
      <c r="I101" s="28"/>
      <c r="J101" s="28"/>
      <c r="K101" s="28"/>
      <c r="L101" s="28"/>
      <c r="M101" s="28"/>
      <c r="N101" s="28"/>
      <c r="O101" s="27"/>
      <c r="P101" s="27"/>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row>
    <row r="102" spans="8:130" ht="26.25" customHeight="1" x14ac:dyDescent="0.2">
      <c r="H102" s="27"/>
      <c r="I102" s="28"/>
      <c r="J102" s="28"/>
      <c r="K102" s="28"/>
      <c r="L102" s="28"/>
      <c r="M102" s="28"/>
      <c r="N102" s="28"/>
      <c r="O102" s="27"/>
      <c r="P102" s="27"/>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row>
    <row r="103" spans="8:130" ht="26.25" customHeight="1" x14ac:dyDescent="0.2">
      <c r="H103" s="27"/>
      <c r="I103" s="28"/>
      <c r="J103" s="28"/>
      <c r="K103" s="28"/>
      <c r="L103" s="28"/>
      <c r="M103" s="28"/>
      <c r="N103" s="28"/>
      <c r="O103" s="27"/>
      <c r="P103" s="27"/>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row>
    <row r="104" spans="8:130" ht="26.25" customHeight="1" x14ac:dyDescent="0.2">
      <c r="H104" s="27"/>
      <c r="I104" s="28"/>
      <c r="J104" s="28"/>
      <c r="K104" s="28"/>
      <c r="L104" s="28"/>
      <c r="M104" s="28"/>
      <c r="N104" s="28"/>
      <c r="O104" s="27"/>
      <c r="P104" s="27"/>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row>
    <row r="105" spans="8:130" ht="26.25" customHeight="1" x14ac:dyDescent="0.2">
      <c r="H105" s="27"/>
      <c r="I105" s="28"/>
      <c r="J105" s="28"/>
      <c r="K105" s="28"/>
      <c r="L105" s="28"/>
      <c r="M105" s="28"/>
      <c r="N105" s="28"/>
      <c r="O105" s="27"/>
      <c r="P105" s="27"/>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row>
    <row r="106" spans="8:130" ht="26.25" customHeight="1" x14ac:dyDescent="0.2">
      <c r="H106" s="27"/>
      <c r="I106" s="28"/>
      <c r="J106" s="28"/>
      <c r="K106" s="28"/>
      <c r="L106" s="28"/>
      <c r="M106" s="28"/>
      <c r="N106" s="28"/>
      <c r="O106" s="27"/>
      <c r="P106" s="27"/>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row>
    <row r="107" spans="8:130" ht="26.25" customHeight="1" x14ac:dyDescent="0.2">
      <c r="H107" s="27"/>
      <c r="I107" s="28"/>
      <c r="J107" s="28"/>
      <c r="K107" s="28"/>
      <c r="L107" s="28"/>
      <c r="M107" s="28"/>
      <c r="N107" s="28"/>
      <c r="O107" s="27"/>
      <c r="P107" s="27"/>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row>
    <row r="108" spans="8:130" ht="26.25" customHeight="1" x14ac:dyDescent="0.2">
      <c r="H108" s="27"/>
      <c r="I108" s="28"/>
      <c r="J108" s="28"/>
      <c r="K108" s="28"/>
      <c r="L108" s="28"/>
      <c r="M108" s="28"/>
      <c r="N108" s="28"/>
      <c r="O108" s="27"/>
      <c r="P108" s="27"/>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row>
    <row r="109" spans="8:130" ht="26.25" customHeight="1" x14ac:dyDescent="0.2">
      <c r="H109" s="27"/>
      <c r="I109" s="28"/>
      <c r="J109" s="28"/>
      <c r="K109" s="28"/>
      <c r="L109" s="28"/>
      <c r="M109" s="28"/>
      <c r="N109" s="28"/>
      <c r="O109" s="27"/>
      <c r="P109" s="27"/>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row>
    <row r="110" spans="8:130" ht="26.25" customHeight="1" x14ac:dyDescent="0.2">
      <c r="H110" s="27"/>
      <c r="I110" s="28"/>
      <c r="J110" s="28"/>
      <c r="K110" s="28"/>
      <c r="L110" s="28"/>
      <c r="M110" s="28"/>
      <c r="N110" s="28"/>
      <c r="O110" s="27"/>
      <c r="P110" s="27"/>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row>
    <row r="111" spans="8:130" ht="26.25" customHeight="1" x14ac:dyDescent="0.2">
      <c r="H111" s="27"/>
      <c r="I111" s="28"/>
      <c r="J111" s="28"/>
      <c r="K111" s="28"/>
      <c r="L111" s="28"/>
      <c r="M111" s="28"/>
      <c r="N111" s="28"/>
      <c r="O111" s="27"/>
      <c r="P111" s="27"/>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row>
    <row r="112" spans="8:130" ht="26.25" customHeight="1" x14ac:dyDescent="0.2">
      <c r="H112" s="27"/>
      <c r="I112" s="28"/>
      <c r="J112" s="28"/>
      <c r="K112" s="28"/>
      <c r="L112" s="28"/>
      <c r="M112" s="28"/>
      <c r="N112" s="28"/>
      <c r="O112" s="27"/>
      <c r="P112" s="27"/>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row>
    <row r="113" spans="8:130" ht="26.25" customHeight="1" x14ac:dyDescent="0.2">
      <c r="H113" s="27"/>
      <c r="I113" s="28"/>
      <c r="J113" s="28"/>
      <c r="K113" s="28"/>
      <c r="L113" s="28"/>
      <c r="M113" s="28"/>
      <c r="N113" s="28"/>
      <c r="O113" s="27"/>
      <c r="P113" s="27"/>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row>
    <row r="114" spans="8:130" ht="26.25" customHeight="1" x14ac:dyDescent="0.2">
      <c r="H114" s="27"/>
      <c r="I114" s="28"/>
      <c r="J114" s="28"/>
      <c r="K114" s="28"/>
      <c r="L114" s="28"/>
      <c r="M114" s="28"/>
      <c r="N114" s="28"/>
      <c r="O114" s="27"/>
      <c r="P114" s="27"/>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row>
    <row r="115" spans="8:130" ht="26.25" customHeight="1" x14ac:dyDescent="0.2">
      <c r="H115" s="27"/>
      <c r="I115" s="28"/>
      <c r="J115" s="28"/>
      <c r="K115" s="28"/>
      <c r="L115" s="28"/>
      <c r="M115" s="28"/>
      <c r="N115" s="28"/>
      <c r="O115" s="27"/>
      <c r="P115" s="27"/>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row>
    <row r="116" spans="8:130" ht="26.25" customHeight="1" x14ac:dyDescent="0.2">
      <c r="H116" s="27"/>
      <c r="I116" s="28"/>
      <c r="J116" s="28"/>
      <c r="K116" s="28"/>
      <c r="L116" s="28"/>
      <c r="M116" s="28"/>
      <c r="N116" s="28"/>
      <c r="O116" s="27"/>
      <c r="P116" s="27"/>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row>
    <row r="117" spans="8:130" ht="26.25" customHeight="1" x14ac:dyDescent="0.2">
      <c r="H117" s="27"/>
      <c r="I117" s="28"/>
      <c r="J117" s="28"/>
      <c r="K117" s="28"/>
      <c r="L117" s="28"/>
      <c r="M117" s="28"/>
      <c r="N117" s="28"/>
      <c r="O117" s="27"/>
      <c r="P117" s="27"/>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row>
    <row r="118" spans="8:130" ht="26.25" customHeight="1" x14ac:dyDescent="0.2">
      <c r="H118" s="27"/>
      <c r="I118" s="28"/>
      <c r="J118" s="28"/>
      <c r="K118" s="28"/>
      <c r="L118" s="28"/>
      <c r="M118" s="28"/>
      <c r="N118" s="28"/>
      <c r="O118" s="27"/>
      <c r="P118" s="27"/>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row>
    <row r="119" spans="8:130" ht="26.25" customHeight="1" x14ac:dyDescent="0.2">
      <c r="H119" s="27"/>
      <c r="I119" s="28"/>
      <c r="J119" s="28"/>
      <c r="K119" s="28"/>
      <c r="L119" s="28"/>
      <c r="M119" s="28"/>
      <c r="N119" s="28"/>
      <c r="O119" s="27"/>
      <c r="P119" s="27"/>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row>
    <row r="120" spans="8:130" ht="26.25" customHeight="1" x14ac:dyDescent="0.2">
      <c r="H120" s="27"/>
      <c r="I120" s="28"/>
      <c r="J120" s="28"/>
      <c r="K120" s="28"/>
      <c r="L120" s="28"/>
      <c r="M120" s="28"/>
      <c r="N120" s="28"/>
      <c r="O120" s="27"/>
      <c r="P120" s="27"/>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row>
    <row r="121" spans="8:130" ht="26.25" customHeight="1" x14ac:dyDescent="0.2">
      <c r="H121" s="27"/>
      <c r="I121" s="28"/>
      <c r="J121" s="28"/>
      <c r="K121" s="28"/>
      <c r="L121" s="28"/>
      <c r="M121" s="28"/>
      <c r="N121" s="28"/>
      <c r="O121" s="27"/>
      <c r="P121" s="27"/>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row>
    <row r="122" spans="8:130" ht="26.25" customHeight="1" x14ac:dyDescent="0.2">
      <c r="H122" s="27"/>
      <c r="I122" s="28"/>
      <c r="J122" s="28"/>
      <c r="K122" s="28"/>
      <c r="L122" s="28"/>
      <c r="M122" s="28"/>
      <c r="N122" s="28"/>
      <c r="O122" s="27"/>
      <c r="P122" s="27"/>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row>
    <row r="123" spans="8:130" ht="26.25" customHeight="1" x14ac:dyDescent="0.2">
      <c r="H123" s="27"/>
      <c r="I123" s="28"/>
      <c r="J123" s="28"/>
      <c r="K123" s="28"/>
      <c r="L123" s="28"/>
      <c r="M123" s="28"/>
      <c r="N123" s="28"/>
      <c r="O123" s="27"/>
      <c r="P123" s="27"/>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row>
    <row r="124" spans="8:130" ht="26.25" customHeight="1" x14ac:dyDescent="0.2">
      <c r="H124" s="27"/>
      <c r="I124" s="28"/>
      <c r="J124" s="28"/>
      <c r="K124" s="28"/>
      <c r="L124" s="28"/>
      <c r="M124" s="28"/>
      <c r="N124" s="28"/>
      <c r="O124" s="27"/>
      <c r="P124" s="27"/>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row>
    <row r="125" spans="8:130" ht="26.25" customHeight="1" x14ac:dyDescent="0.2">
      <c r="H125" s="27"/>
      <c r="I125" s="28"/>
      <c r="J125" s="28"/>
      <c r="K125" s="28"/>
      <c r="L125" s="28"/>
      <c r="M125" s="28"/>
      <c r="N125" s="28"/>
      <c r="O125" s="27"/>
      <c r="P125" s="27"/>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row>
    <row r="126" spans="8:130" ht="26.25" customHeight="1" x14ac:dyDescent="0.2">
      <c r="H126" s="27"/>
      <c r="I126" s="28"/>
      <c r="J126" s="28"/>
      <c r="K126" s="28"/>
      <c r="L126" s="28"/>
      <c r="M126" s="28"/>
      <c r="N126" s="28"/>
      <c r="O126" s="27"/>
      <c r="P126" s="27"/>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row>
    <row r="127" spans="8:130" ht="26.25" customHeight="1" x14ac:dyDescent="0.2">
      <c r="H127" s="27"/>
      <c r="I127" s="28"/>
      <c r="J127" s="28"/>
      <c r="K127" s="28"/>
      <c r="L127" s="28"/>
      <c r="M127" s="28"/>
      <c r="N127" s="28"/>
      <c r="O127" s="27"/>
      <c r="P127" s="27"/>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row>
    <row r="128" spans="8:130" ht="26.25" customHeight="1" x14ac:dyDescent="0.2">
      <c r="H128" s="27"/>
      <c r="I128" s="28"/>
      <c r="J128" s="28"/>
      <c r="K128" s="28"/>
      <c r="L128" s="28"/>
      <c r="M128" s="28"/>
      <c r="N128" s="28"/>
      <c r="O128" s="27"/>
      <c r="P128" s="27"/>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row>
    <row r="129" spans="8:130" ht="26.25" customHeight="1" x14ac:dyDescent="0.2">
      <c r="H129" s="27"/>
      <c r="I129" s="28"/>
      <c r="J129" s="28"/>
      <c r="K129" s="28"/>
      <c r="L129" s="28"/>
      <c r="M129" s="28"/>
      <c r="N129" s="28"/>
      <c r="O129" s="27"/>
      <c r="P129" s="27"/>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row>
    <row r="130" spans="8:130" ht="26.25" customHeight="1" x14ac:dyDescent="0.2">
      <c r="H130" s="27"/>
      <c r="I130" s="28"/>
      <c r="J130" s="28"/>
      <c r="K130" s="28"/>
      <c r="L130" s="28"/>
      <c r="M130" s="28"/>
      <c r="N130" s="28"/>
      <c r="O130" s="27"/>
      <c r="P130" s="27"/>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row>
    <row r="131" spans="8:130" ht="26.25" customHeight="1" x14ac:dyDescent="0.2">
      <c r="H131" s="27"/>
      <c r="I131" s="28"/>
      <c r="J131" s="28"/>
      <c r="K131" s="28"/>
      <c r="L131" s="28"/>
      <c r="M131" s="28"/>
      <c r="N131" s="28"/>
      <c r="O131" s="27"/>
      <c r="P131" s="27"/>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row>
    <row r="132" spans="8:130" ht="26.25" customHeight="1" x14ac:dyDescent="0.2">
      <c r="H132" s="27"/>
      <c r="I132" s="28"/>
      <c r="J132" s="28"/>
      <c r="K132" s="28"/>
      <c r="L132" s="28"/>
      <c r="M132" s="28"/>
      <c r="N132" s="28"/>
      <c r="O132" s="27"/>
      <c r="P132" s="27"/>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row>
    <row r="133" spans="8:130" ht="26.25" customHeight="1" x14ac:dyDescent="0.2">
      <c r="H133" s="27"/>
      <c r="I133" s="28"/>
      <c r="J133" s="28"/>
      <c r="K133" s="28"/>
      <c r="L133" s="28"/>
      <c r="M133" s="28"/>
      <c r="N133" s="28"/>
      <c r="O133" s="27"/>
      <c r="P133" s="27"/>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row>
    <row r="134" spans="8:130" ht="26.25" customHeight="1" x14ac:dyDescent="0.2">
      <c r="H134" s="27"/>
      <c r="I134" s="28"/>
      <c r="J134" s="28"/>
      <c r="K134" s="28"/>
      <c r="L134" s="28"/>
      <c r="M134" s="28"/>
      <c r="N134" s="28"/>
      <c r="O134" s="27"/>
      <c r="P134" s="27"/>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row>
    <row r="135" spans="8:130" ht="26.25" customHeight="1" x14ac:dyDescent="0.2">
      <c r="H135" s="27"/>
      <c r="I135" s="28"/>
      <c r="J135" s="28"/>
      <c r="K135" s="28"/>
      <c r="L135" s="28"/>
      <c r="M135" s="28"/>
      <c r="N135" s="28"/>
      <c r="O135" s="27"/>
      <c r="P135" s="27"/>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row>
    <row r="136" spans="8:130" ht="26.25" customHeight="1" x14ac:dyDescent="0.2">
      <c r="H136" s="27"/>
      <c r="I136" s="28"/>
      <c r="J136" s="28"/>
      <c r="K136" s="28"/>
      <c r="L136" s="28"/>
      <c r="M136" s="28"/>
      <c r="N136" s="28"/>
      <c r="O136" s="27"/>
      <c r="P136" s="27"/>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row>
    <row r="137" spans="8:130" ht="26.25" customHeight="1" x14ac:dyDescent="0.2">
      <c r="H137" s="27"/>
      <c r="I137" s="28"/>
      <c r="J137" s="28"/>
      <c r="K137" s="28"/>
      <c r="L137" s="28"/>
      <c r="M137" s="28"/>
      <c r="N137" s="28"/>
      <c r="O137" s="27"/>
      <c r="P137" s="27"/>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row>
    <row r="138" spans="8:130" ht="26.25" customHeight="1" x14ac:dyDescent="0.2">
      <c r="H138" s="27"/>
      <c r="I138" s="28"/>
      <c r="J138" s="28"/>
      <c r="K138" s="28"/>
      <c r="L138" s="28"/>
      <c r="M138" s="28"/>
      <c r="N138" s="28"/>
      <c r="O138" s="27"/>
      <c r="P138" s="27"/>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row>
    <row r="139" spans="8:130" ht="26.25" customHeight="1" x14ac:dyDescent="0.2">
      <c r="H139" s="27"/>
      <c r="I139" s="28"/>
      <c r="J139" s="28"/>
      <c r="K139" s="28"/>
      <c r="L139" s="28"/>
      <c r="M139" s="28"/>
      <c r="N139" s="28"/>
      <c r="O139" s="27"/>
      <c r="P139" s="27"/>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row>
    <row r="140" spans="8:130" ht="26.25" customHeight="1" x14ac:dyDescent="0.2">
      <c r="H140" s="27"/>
      <c r="I140" s="28"/>
      <c r="J140" s="28"/>
      <c r="K140" s="28"/>
      <c r="L140" s="28"/>
      <c r="M140" s="28"/>
      <c r="N140" s="28"/>
      <c r="O140" s="27"/>
      <c r="P140" s="27"/>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row>
    <row r="141" spans="8:130" ht="26.25" customHeight="1" x14ac:dyDescent="0.2">
      <c r="H141" s="27"/>
      <c r="I141" s="28"/>
      <c r="J141" s="28"/>
      <c r="K141" s="28"/>
      <c r="L141" s="28"/>
      <c r="M141" s="28"/>
      <c r="N141" s="28"/>
      <c r="O141" s="27"/>
      <c r="P141" s="27"/>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row>
    <row r="142" spans="8:130" ht="26.25" customHeight="1" x14ac:dyDescent="0.2">
      <c r="H142" s="27"/>
      <c r="I142" s="28"/>
      <c r="J142" s="28"/>
      <c r="K142" s="28"/>
      <c r="L142" s="28"/>
      <c r="M142" s="28"/>
      <c r="N142" s="28"/>
      <c r="O142" s="27"/>
      <c r="P142" s="27"/>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row>
    <row r="143" spans="8:130" ht="26.25" customHeight="1" x14ac:dyDescent="0.2">
      <c r="H143" s="27"/>
      <c r="I143" s="28"/>
      <c r="J143" s="28"/>
      <c r="K143" s="28"/>
      <c r="L143" s="28"/>
      <c r="M143" s="28"/>
      <c r="N143" s="28"/>
      <c r="O143" s="27"/>
      <c r="P143" s="27"/>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row>
    <row r="144" spans="8:130" ht="26.25" customHeight="1" x14ac:dyDescent="0.2">
      <c r="H144" s="27"/>
      <c r="I144" s="28"/>
      <c r="J144" s="28"/>
      <c r="K144" s="28"/>
      <c r="L144" s="28"/>
      <c r="M144" s="28"/>
      <c r="N144" s="28"/>
      <c r="O144" s="27"/>
      <c r="P144" s="27"/>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row>
    <row r="145" spans="8:130" ht="26.25" customHeight="1" x14ac:dyDescent="0.2">
      <c r="H145" s="27"/>
      <c r="I145" s="28"/>
      <c r="J145" s="28"/>
      <c r="K145" s="28"/>
      <c r="L145" s="28"/>
      <c r="M145" s="28"/>
      <c r="N145" s="28"/>
      <c r="O145" s="27"/>
      <c r="P145" s="27"/>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c r="BN145" s="28"/>
      <c r="BO145" s="28"/>
      <c r="BP145" s="28"/>
      <c r="BQ145" s="28"/>
      <c r="BR145" s="28"/>
      <c r="BS145" s="28"/>
      <c r="BT145" s="28"/>
      <c r="BU145" s="28"/>
      <c r="BV145" s="28"/>
      <c r="BW145" s="28"/>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c r="DG145" s="28"/>
      <c r="DH145" s="28"/>
      <c r="DI145" s="28"/>
      <c r="DJ145" s="28"/>
      <c r="DK145" s="28"/>
      <c r="DL145" s="28"/>
      <c r="DM145" s="28"/>
      <c r="DN145" s="28"/>
      <c r="DO145" s="28"/>
      <c r="DP145" s="28"/>
      <c r="DQ145" s="28"/>
      <c r="DR145" s="28"/>
      <c r="DS145" s="28"/>
      <c r="DT145" s="28"/>
      <c r="DU145" s="28"/>
      <c r="DV145" s="28"/>
      <c r="DW145" s="28"/>
      <c r="DX145" s="28"/>
      <c r="DY145" s="28"/>
      <c r="DZ145" s="28"/>
    </row>
    <row r="146" spans="8:130" ht="26.25" customHeight="1" x14ac:dyDescent="0.2">
      <c r="H146" s="27"/>
      <c r="I146" s="28"/>
      <c r="J146" s="28"/>
      <c r="K146" s="28"/>
      <c r="L146" s="28"/>
      <c r="M146" s="28"/>
      <c r="N146" s="28"/>
      <c r="O146" s="27"/>
      <c r="P146" s="27"/>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row>
    <row r="147" spans="8:130" ht="26.25" customHeight="1" x14ac:dyDescent="0.2">
      <c r="H147" s="27"/>
      <c r="I147" s="28"/>
      <c r="J147" s="28"/>
      <c r="K147" s="28"/>
      <c r="L147" s="28"/>
      <c r="M147" s="28"/>
      <c r="N147" s="28"/>
      <c r="O147" s="27"/>
      <c r="P147" s="27"/>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row>
    <row r="148" spans="8:130" ht="26.25" customHeight="1" x14ac:dyDescent="0.2">
      <c r="H148" s="27"/>
      <c r="I148" s="28"/>
      <c r="J148" s="28"/>
      <c r="K148" s="28"/>
      <c r="L148" s="28"/>
      <c r="M148" s="28"/>
      <c r="N148" s="28"/>
      <c r="O148" s="27"/>
      <c r="P148" s="27"/>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c r="BN148" s="28"/>
      <c r="BO148" s="28"/>
      <c r="BP148" s="28"/>
      <c r="BQ148" s="28"/>
      <c r="BR148" s="28"/>
      <c r="BS148" s="28"/>
      <c r="BT148" s="28"/>
      <c r="BU148" s="28"/>
      <c r="BV148" s="28"/>
      <c r="BW148" s="28"/>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row>
    <row r="149" spans="8:130" ht="26.25" customHeight="1" x14ac:dyDescent="0.2">
      <c r="H149" s="27"/>
      <c r="I149" s="28"/>
      <c r="J149" s="28"/>
      <c r="K149" s="28"/>
      <c r="L149" s="28"/>
      <c r="M149" s="28"/>
      <c r="N149" s="28"/>
      <c r="O149" s="27"/>
      <c r="P149" s="27"/>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row>
    <row r="150" spans="8:130" ht="26.25" customHeight="1" x14ac:dyDescent="0.2">
      <c r="H150" s="27"/>
      <c r="I150" s="28"/>
      <c r="J150" s="28"/>
      <c r="K150" s="28"/>
      <c r="L150" s="28"/>
      <c r="M150" s="28"/>
      <c r="N150" s="28"/>
      <c r="O150" s="27"/>
      <c r="P150" s="27"/>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28"/>
      <c r="BM150" s="28"/>
      <c r="BN150" s="28"/>
      <c r="BO150" s="28"/>
      <c r="BP150" s="28"/>
      <c r="BQ150" s="28"/>
      <c r="BR150" s="28"/>
      <c r="BS150" s="28"/>
      <c r="BT150" s="28"/>
      <c r="BU150" s="28"/>
      <c r="BV150" s="28"/>
      <c r="BW150" s="28"/>
      <c r="BX150" s="28"/>
      <c r="BY150" s="28"/>
      <c r="BZ150" s="28"/>
      <c r="CA150" s="28"/>
      <c r="CB150" s="28"/>
      <c r="CC150" s="28"/>
      <c r="CD150" s="28"/>
      <c r="CE150" s="28"/>
      <c r="CF150" s="28"/>
      <c r="CG150" s="28"/>
      <c r="CH150" s="28"/>
      <c r="CI150" s="28"/>
      <c r="CJ150" s="28"/>
      <c r="CK150" s="28"/>
      <c r="CL150" s="28"/>
      <c r="CM150" s="28"/>
      <c r="CN150" s="28"/>
      <c r="CO150" s="28"/>
      <c r="CP150" s="28"/>
      <c r="CQ150" s="28"/>
      <c r="CR150" s="28"/>
      <c r="CS150" s="28"/>
      <c r="CT150" s="28"/>
      <c r="CU150" s="28"/>
      <c r="CV150" s="28"/>
      <c r="CW150" s="28"/>
      <c r="CX150" s="28"/>
      <c r="CY150" s="28"/>
      <c r="CZ150" s="28"/>
      <c r="DA150" s="28"/>
      <c r="DB150" s="28"/>
      <c r="DC150" s="28"/>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row>
    <row r="151" spans="8:130" ht="26.25" customHeight="1" x14ac:dyDescent="0.2">
      <c r="H151" s="27"/>
      <c r="I151" s="28"/>
      <c r="J151" s="28"/>
      <c r="K151" s="28"/>
      <c r="L151" s="28"/>
      <c r="M151" s="28"/>
      <c r="N151" s="28"/>
      <c r="O151" s="27"/>
      <c r="P151" s="27"/>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c r="BM151" s="28"/>
      <c r="BN151" s="28"/>
      <c r="BO151" s="28"/>
      <c r="BP151" s="28"/>
      <c r="BQ151" s="28"/>
      <c r="BR151" s="28"/>
      <c r="BS151" s="28"/>
      <c r="BT151" s="28"/>
      <c r="BU151" s="28"/>
      <c r="BV151" s="28"/>
      <c r="BW151" s="28"/>
      <c r="BX151" s="28"/>
      <c r="BY151" s="28"/>
      <c r="BZ151" s="28"/>
      <c r="CA151" s="28"/>
      <c r="CB151" s="28"/>
      <c r="CC151" s="28"/>
      <c r="CD151" s="28"/>
      <c r="CE151" s="28"/>
      <c r="CF151" s="28"/>
      <c r="CG151" s="28"/>
      <c r="CH151" s="28"/>
      <c r="CI151" s="28"/>
      <c r="CJ151" s="28"/>
      <c r="CK151" s="28"/>
      <c r="CL151" s="28"/>
      <c r="CM151" s="28"/>
      <c r="CN151" s="28"/>
      <c r="CO151" s="28"/>
      <c r="CP151" s="28"/>
      <c r="CQ151" s="28"/>
      <c r="CR151" s="28"/>
      <c r="CS151" s="28"/>
      <c r="CT151" s="28"/>
      <c r="CU151" s="28"/>
      <c r="CV151" s="28"/>
      <c r="CW151" s="28"/>
      <c r="CX151" s="28"/>
      <c r="CY151" s="28"/>
      <c r="CZ151" s="28"/>
      <c r="DA151" s="28"/>
      <c r="DB151" s="28"/>
      <c r="DC151" s="28"/>
      <c r="DD151" s="28"/>
      <c r="DE151" s="28"/>
      <c r="DF151" s="28"/>
      <c r="DG151" s="28"/>
      <c r="DH151" s="28"/>
      <c r="DI151" s="28"/>
      <c r="DJ151" s="28"/>
      <c r="DK151" s="28"/>
      <c r="DL151" s="28"/>
      <c r="DM151" s="28"/>
      <c r="DN151" s="28"/>
      <c r="DO151" s="28"/>
      <c r="DP151" s="28"/>
      <c r="DQ151" s="28"/>
      <c r="DR151" s="28"/>
      <c r="DS151" s="28"/>
      <c r="DT151" s="28"/>
      <c r="DU151" s="28"/>
      <c r="DV151" s="28"/>
      <c r="DW151" s="28"/>
      <c r="DX151" s="28"/>
      <c r="DY151" s="28"/>
      <c r="DZ151" s="28"/>
    </row>
    <row r="152" spans="8:130" ht="26.25" customHeight="1" x14ac:dyDescent="0.2">
      <c r="H152" s="27"/>
      <c r="I152" s="28"/>
      <c r="J152" s="28"/>
      <c r="K152" s="28"/>
      <c r="L152" s="28"/>
      <c r="M152" s="28"/>
      <c r="N152" s="28"/>
      <c r="O152" s="27"/>
      <c r="P152" s="27"/>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c r="BM152" s="28"/>
      <c r="BN152" s="28"/>
      <c r="BO152" s="28"/>
      <c r="BP152" s="28"/>
      <c r="BQ152" s="28"/>
      <c r="BR152" s="28"/>
      <c r="BS152" s="28"/>
      <c r="BT152" s="28"/>
      <c r="BU152" s="28"/>
      <c r="BV152" s="28"/>
      <c r="BW152" s="28"/>
      <c r="BX152" s="28"/>
      <c r="BY152" s="28"/>
      <c r="BZ152" s="28"/>
      <c r="CA152" s="28"/>
      <c r="CB152" s="28"/>
      <c r="CC152" s="28"/>
      <c r="CD152" s="28"/>
      <c r="CE152" s="28"/>
      <c r="CF152" s="28"/>
      <c r="CG152" s="28"/>
      <c r="CH152" s="28"/>
      <c r="CI152" s="28"/>
      <c r="CJ152" s="28"/>
      <c r="CK152" s="28"/>
      <c r="CL152" s="28"/>
      <c r="CM152" s="28"/>
      <c r="CN152" s="28"/>
      <c r="CO152" s="28"/>
      <c r="CP152" s="28"/>
      <c r="CQ152" s="28"/>
      <c r="CR152" s="28"/>
      <c r="CS152" s="28"/>
      <c r="CT152" s="28"/>
      <c r="CU152" s="28"/>
      <c r="CV152" s="28"/>
      <c r="CW152" s="28"/>
      <c r="CX152" s="28"/>
      <c r="CY152" s="28"/>
      <c r="CZ152" s="28"/>
      <c r="DA152" s="28"/>
      <c r="DB152" s="28"/>
      <c r="DC152" s="28"/>
      <c r="DD152" s="28"/>
      <c r="DE152" s="28"/>
      <c r="DF152" s="28"/>
      <c r="DG152" s="28"/>
      <c r="DH152" s="28"/>
      <c r="DI152" s="28"/>
      <c r="DJ152" s="28"/>
      <c r="DK152" s="28"/>
      <c r="DL152" s="28"/>
      <c r="DM152" s="28"/>
      <c r="DN152" s="28"/>
      <c r="DO152" s="28"/>
      <c r="DP152" s="28"/>
      <c r="DQ152" s="28"/>
      <c r="DR152" s="28"/>
      <c r="DS152" s="28"/>
      <c r="DT152" s="28"/>
      <c r="DU152" s="28"/>
      <c r="DV152" s="28"/>
      <c r="DW152" s="28"/>
      <c r="DX152" s="28"/>
      <c r="DY152" s="28"/>
      <c r="DZ152" s="28"/>
    </row>
    <row r="153" spans="8:130" ht="26.25" customHeight="1" x14ac:dyDescent="0.2">
      <c r="H153" s="27"/>
      <c r="I153" s="28"/>
      <c r="J153" s="28"/>
      <c r="K153" s="28"/>
      <c r="L153" s="28"/>
      <c r="M153" s="28"/>
      <c r="N153" s="28"/>
      <c r="O153" s="27"/>
      <c r="P153" s="27"/>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c r="BN153" s="28"/>
      <c r="BO153" s="28"/>
      <c r="BP153" s="28"/>
      <c r="BQ153" s="28"/>
      <c r="BR153" s="28"/>
      <c r="BS153" s="28"/>
      <c r="BT153" s="28"/>
      <c r="BU153" s="28"/>
      <c r="BV153" s="28"/>
      <c r="BW153" s="28"/>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28"/>
      <c r="DZ153" s="28"/>
    </row>
    <row r="154" spans="8:130" ht="26.25" customHeight="1" x14ac:dyDescent="0.2">
      <c r="H154" s="27"/>
      <c r="I154" s="28"/>
      <c r="J154" s="28"/>
      <c r="K154" s="28"/>
      <c r="L154" s="28"/>
      <c r="M154" s="28"/>
      <c r="N154" s="28"/>
      <c r="O154" s="27"/>
      <c r="P154" s="27"/>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c r="BN154" s="28"/>
      <c r="BO154" s="28"/>
      <c r="BP154" s="28"/>
      <c r="BQ154" s="28"/>
      <c r="BR154" s="28"/>
      <c r="BS154" s="28"/>
      <c r="BT154" s="28"/>
      <c r="BU154" s="28"/>
      <c r="BV154" s="28"/>
      <c r="BW154" s="28"/>
      <c r="BX154" s="28"/>
      <c r="BY154" s="28"/>
      <c r="BZ154" s="28"/>
      <c r="CA154" s="28"/>
      <c r="CB154" s="28"/>
      <c r="CC154" s="28"/>
      <c r="CD154" s="28"/>
      <c r="CE154" s="28"/>
      <c r="CF154" s="28"/>
      <c r="CG154" s="28"/>
      <c r="CH154" s="28"/>
      <c r="CI154" s="28"/>
      <c r="CJ154" s="28"/>
      <c r="CK154" s="28"/>
      <c r="CL154" s="28"/>
      <c r="CM154" s="28"/>
      <c r="CN154" s="28"/>
      <c r="CO154" s="28"/>
      <c r="CP154" s="28"/>
      <c r="CQ154" s="28"/>
      <c r="CR154" s="28"/>
      <c r="CS154" s="28"/>
      <c r="CT154" s="28"/>
      <c r="CU154" s="28"/>
      <c r="CV154" s="28"/>
      <c r="CW154" s="28"/>
      <c r="CX154" s="28"/>
      <c r="CY154" s="28"/>
      <c r="CZ154" s="28"/>
      <c r="DA154" s="28"/>
      <c r="DB154" s="28"/>
      <c r="DC154" s="28"/>
      <c r="DD154" s="28"/>
      <c r="DE154" s="28"/>
      <c r="DF154" s="28"/>
      <c r="DG154" s="28"/>
      <c r="DH154" s="28"/>
      <c r="DI154" s="28"/>
      <c r="DJ154" s="28"/>
      <c r="DK154" s="28"/>
      <c r="DL154" s="28"/>
      <c r="DM154" s="28"/>
      <c r="DN154" s="28"/>
      <c r="DO154" s="28"/>
      <c r="DP154" s="28"/>
      <c r="DQ154" s="28"/>
      <c r="DR154" s="28"/>
      <c r="DS154" s="28"/>
      <c r="DT154" s="28"/>
      <c r="DU154" s="28"/>
      <c r="DV154" s="28"/>
      <c r="DW154" s="28"/>
      <c r="DX154" s="28"/>
      <c r="DY154" s="28"/>
      <c r="DZ154" s="28"/>
    </row>
    <row r="155" spans="8:130" ht="26.25" customHeight="1" x14ac:dyDescent="0.2">
      <c r="H155" s="27"/>
      <c r="I155" s="28"/>
      <c r="J155" s="28"/>
      <c r="K155" s="28"/>
      <c r="L155" s="28"/>
      <c r="M155" s="28"/>
      <c r="N155" s="28"/>
      <c r="O155" s="27"/>
      <c r="P155" s="27"/>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c r="BN155" s="28"/>
      <c r="BO155" s="28"/>
      <c r="BP155" s="28"/>
      <c r="BQ155" s="28"/>
      <c r="BR155" s="28"/>
      <c r="BS155" s="28"/>
      <c r="BT155" s="28"/>
      <c r="BU155" s="28"/>
      <c r="BV155" s="28"/>
      <c r="BW155" s="28"/>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28"/>
      <c r="DG155" s="28"/>
      <c r="DH155" s="28"/>
      <c r="DI155" s="28"/>
      <c r="DJ155" s="28"/>
      <c r="DK155" s="28"/>
      <c r="DL155" s="28"/>
      <c r="DM155" s="28"/>
      <c r="DN155" s="28"/>
      <c r="DO155" s="28"/>
      <c r="DP155" s="28"/>
      <c r="DQ155" s="28"/>
      <c r="DR155" s="28"/>
      <c r="DS155" s="28"/>
      <c r="DT155" s="28"/>
      <c r="DU155" s="28"/>
      <c r="DV155" s="28"/>
      <c r="DW155" s="28"/>
      <c r="DX155" s="28"/>
      <c r="DY155" s="28"/>
      <c r="DZ155" s="28"/>
    </row>
    <row r="156" spans="8:130" ht="26.25" customHeight="1" x14ac:dyDescent="0.2">
      <c r="H156" s="27"/>
      <c r="I156" s="28"/>
      <c r="J156" s="28"/>
      <c r="K156" s="28"/>
      <c r="L156" s="28"/>
      <c r="M156" s="28"/>
      <c r="N156" s="28"/>
      <c r="O156" s="27"/>
      <c r="P156" s="27"/>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row>
    <row r="157" spans="8:130" ht="26.25" customHeight="1" x14ac:dyDescent="0.2">
      <c r="H157" s="27"/>
      <c r="I157" s="28"/>
      <c r="J157" s="28"/>
      <c r="K157" s="28"/>
      <c r="L157" s="28"/>
      <c r="M157" s="28"/>
      <c r="N157" s="28"/>
      <c r="O157" s="27"/>
      <c r="P157" s="27"/>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28"/>
      <c r="DZ157" s="28"/>
    </row>
    <row r="158" spans="8:130" ht="26.25" customHeight="1" x14ac:dyDescent="0.2">
      <c r="H158" s="27"/>
      <c r="I158" s="28"/>
      <c r="J158" s="28"/>
      <c r="K158" s="28"/>
      <c r="L158" s="28"/>
      <c r="M158" s="28"/>
      <c r="N158" s="28"/>
      <c r="O158" s="27"/>
      <c r="P158" s="27"/>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row>
    <row r="159" spans="8:130" ht="26.25" customHeight="1" x14ac:dyDescent="0.2">
      <c r="H159" s="27"/>
      <c r="I159" s="28"/>
      <c r="J159" s="28"/>
      <c r="K159" s="28"/>
      <c r="L159" s="28"/>
      <c r="M159" s="28"/>
      <c r="N159" s="28"/>
      <c r="O159" s="27"/>
      <c r="P159" s="27"/>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c r="BN159" s="28"/>
      <c r="BO159" s="28"/>
      <c r="BP159" s="28"/>
      <c r="BQ159" s="28"/>
      <c r="BR159" s="28"/>
      <c r="BS159" s="28"/>
      <c r="BT159" s="28"/>
      <c r="BU159" s="28"/>
      <c r="BV159" s="28"/>
      <c r="BW159" s="28"/>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28"/>
      <c r="DG159" s="28"/>
      <c r="DH159" s="28"/>
      <c r="DI159" s="28"/>
      <c r="DJ159" s="28"/>
      <c r="DK159" s="28"/>
      <c r="DL159" s="28"/>
      <c r="DM159" s="28"/>
      <c r="DN159" s="28"/>
      <c r="DO159" s="28"/>
      <c r="DP159" s="28"/>
      <c r="DQ159" s="28"/>
      <c r="DR159" s="28"/>
      <c r="DS159" s="28"/>
      <c r="DT159" s="28"/>
      <c r="DU159" s="28"/>
      <c r="DV159" s="28"/>
      <c r="DW159" s="28"/>
      <c r="DX159" s="28"/>
      <c r="DY159" s="28"/>
      <c r="DZ159" s="28"/>
    </row>
    <row r="160" spans="8:130" ht="26.25" customHeight="1" x14ac:dyDescent="0.2">
      <c r="H160" s="27"/>
      <c r="I160" s="28"/>
      <c r="J160" s="28"/>
      <c r="K160" s="28"/>
      <c r="L160" s="28"/>
      <c r="M160" s="28"/>
      <c r="N160" s="28"/>
      <c r="O160" s="27"/>
      <c r="P160" s="27"/>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28"/>
      <c r="DG160" s="28"/>
      <c r="DH160" s="28"/>
      <c r="DI160" s="28"/>
      <c r="DJ160" s="28"/>
      <c r="DK160" s="28"/>
      <c r="DL160" s="28"/>
      <c r="DM160" s="28"/>
      <c r="DN160" s="28"/>
      <c r="DO160" s="28"/>
      <c r="DP160" s="28"/>
      <c r="DQ160" s="28"/>
      <c r="DR160" s="28"/>
      <c r="DS160" s="28"/>
      <c r="DT160" s="28"/>
      <c r="DU160" s="28"/>
      <c r="DV160" s="28"/>
      <c r="DW160" s="28"/>
      <c r="DX160" s="28"/>
      <c r="DY160" s="28"/>
      <c r="DZ160" s="28"/>
    </row>
    <row r="161" spans="8:130" ht="26.25" customHeight="1" x14ac:dyDescent="0.2">
      <c r="H161" s="27"/>
      <c r="I161" s="28"/>
      <c r="J161" s="28"/>
      <c r="K161" s="28"/>
      <c r="L161" s="28"/>
      <c r="M161" s="28"/>
      <c r="N161" s="28"/>
      <c r="O161" s="27"/>
      <c r="P161" s="27"/>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row>
    <row r="162" spans="8:130" ht="26.25" customHeight="1" x14ac:dyDescent="0.2">
      <c r="H162" s="27"/>
      <c r="I162" s="28"/>
      <c r="J162" s="28"/>
      <c r="K162" s="28"/>
      <c r="L162" s="28"/>
      <c r="M162" s="28"/>
      <c r="N162" s="28"/>
      <c r="O162" s="27"/>
      <c r="P162" s="27"/>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row>
    <row r="163" spans="8:130" ht="26.25" customHeight="1" x14ac:dyDescent="0.2">
      <c r="H163" s="27"/>
      <c r="I163" s="28"/>
      <c r="J163" s="28"/>
      <c r="K163" s="28"/>
      <c r="L163" s="28"/>
      <c r="M163" s="28"/>
      <c r="N163" s="28"/>
      <c r="O163" s="27"/>
      <c r="P163" s="27"/>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c r="DE163" s="28"/>
      <c r="DF163" s="28"/>
      <c r="DG163" s="28"/>
      <c r="DH163" s="28"/>
      <c r="DI163" s="28"/>
      <c r="DJ163" s="28"/>
      <c r="DK163" s="28"/>
      <c r="DL163" s="28"/>
      <c r="DM163" s="28"/>
      <c r="DN163" s="28"/>
      <c r="DO163" s="28"/>
      <c r="DP163" s="28"/>
      <c r="DQ163" s="28"/>
      <c r="DR163" s="28"/>
      <c r="DS163" s="28"/>
      <c r="DT163" s="28"/>
      <c r="DU163" s="28"/>
      <c r="DV163" s="28"/>
      <c r="DW163" s="28"/>
      <c r="DX163" s="28"/>
      <c r="DY163" s="28"/>
      <c r="DZ163" s="28"/>
    </row>
    <row r="164" spans="8:130" ht="26.25" customHeight="1" x14ac:dyDescent="0.2">
      <c r="H164" s="27"/>
      <c r="I164" s="28"/>
      <c r="J164" s="28"/>
      <c r="K164" s="28"/>
      <c r="L164" s="28"/>
      <c r="M164" s="28"/>
      <c r="N164" s="28"/>
      <c r="O164" s="27"/>
      <c r="P164" s="27"/>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c r="DE164" s="28"/>
      <c r="DF164" s="28"/>
      <c r="DG164" s="28"/>
      <c r="DH164" s="28"/>
      <c r="DI164" s="28"/>
      <c r="DJ164" s="28"/>
      <c r="DK164" s="28"/>
      <c r="DL164" s="28"/>
      <c r="DM164" s="28"/>
      <c r="DN164" s="28"/>
      <c r="DO164" s="28"/>
      <c r="DP164" s="28"/>
      <c r="DQ164" s="28"/>
      <c r="DR164" s="28"/>
      <c r="DS164" s="28"/>
      <c r="DT164" s="28"/>
      <c r="DU164" s="28"/>
      <c r="DV164" s="28"/>
      <c r="DW164" s="28"/>
      <c r="DX164" s="28"/>
      <c r="DY164" s="28"/>
      <c r="DZ164" s="28"/>
    </row>
    <row r="165" spans="8:130" ht="26.25" customHeight="1" x14ac:dyDescent="0.2">
      <c r="H165" s="27"/>
      <c r="I165" s="28"/>
      <c r="J165" s="28"/>
      <c r="K165" s="28"/>
      <c r="L165" s="28"/>
      <c r="M165" s="28"/>
      <c r="N165" s="28"/>
      <c r="O165" s="27"/>
      <c r="P165" s="27"/>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c r="DB165" s="28"/>
      <c r="DC165" s="28"/>
      <c r="DD165" s="28"/>
      <c r="DE165" s="28"/>
      <c r="DF165" s="28"/>
      <c r="DG165" s="28"/>
      <c r="DH165" s="28"/>
      <c r="DI165" s="28"/>
      <c r="DJ165" s="28"/>
      <c r="DK165" s="28"/>
      <c r="DL165" s="28"/>
      <c r="DM165" s="28"/>
      <c r="DN165" s="28"/>
      <c r="DO165" s="28"/>
      <c r="DP165" s="28"/>
      <c r="DQ165" s="28"/>
      <c r="DR165" s="28"/>
      <c r="DS165" s="28"/>
      <c r="DT165" s="28"/>
      <c r="DU165" s="28"/>
      <c r="DV165" s="28"/>
      <c r="DW165" s="28"/>
      <c r="DX165" s="28"/>
      <c r="DY165" s="28"/>
      <c r="DZ165" s="28"/>
    </row>
    <row r="166" spans="8:130" ht="26.25" customHeight="1" x14ac:dyDescent="0.2">
      <c r="H166" s="27"/>
      <c r="I166" s="28"/>
      <c r="J166" s="28"/>
      <c r="K166" s="28"/>
      <c r="L166" s="28"/>
      <c r="M166" s="28"/>
      <c r="N166" s="28"/>
      <c r="O166" s="27"/>
      <c r="P166" s="27"/>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row>
    <row r="167" spans="8:130" ht="26.25" customHeight="1" x14ac:dyDescent="0.2">
      <c r="H167" s="27"/>
      <c r="I167" s="28"/>
      <c r="J167" s="28"/>
      <c r="K167" s="28"/>
      <c r="L167" s="28"/>
      <c r="M167" s="28"/>
      <c r="N167" s="28"/>
      <c r="O167" s="27"/>
      <c r="P167" s="27"/>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row>
    <row r="168" spans="8:130" ht="26.25" customHeight="1" x14ac:dyDescent="0.2">
      <c r="H168" s="27"/>
      <c r="I168" s="28"/>
      <c r="J168" s="28"/>
      <c r="K168" s="28"/>
      <c r="L168" s="28"/>
      <c r="M168" s="28"/>
      <c r="N168" s="28"/>
      <c r="O168" s="27"/>
      <c r="P168" s="27"/>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c r="DB168" s="28"/>
      <c r="DC168" s="28"/>
      <c r="DD168" s="28"/>
      <c r="DE168" s="28"/>
      <c r="DF168" s="28"/>
      <c r="DG168" s="28"/>
      <c r="DH168" s="28"/>
      <c r="DI168" s="28"/>
      <c r="DJ168" s="28"/>
      <c r="DK168" s="28"/>
      <c r="DL168" s="28"/>
      <c r="DM168" s="28"/>
      <c r="DN168" s="28"/>
      <c r="DO168" s="28"/>
      <c r="DP168" s="28"/>
      <c r="DQ168" s="28"/>
      <c r="DR168" s="28"/>
      <c r="DS168" s="28"/>
      <c r="DT168" s="28"/>
      <c r="DU168" s="28"/>
      <c r="DV168" s="28"/>
      <c r="DW168" s="28"/>
      <c r="DX168" s="28"/>
      <c r="DY168" s="28"/>
      <c r="DZ168" s="28"/>
    </row>
    <row r="169" spans="8:130" ht="26.25" customHeight="1" x14ac:dyDescent="0.2">
      <c r="H169" s="27"/>
      <c r="I169" s="28"/>
      <c r="J169" s="28"/>
      <c r="K169" s="28"/>
      <c r="L169" s="28"/>
      <c r="M169" s="28"/>
      <c r="N169" s="28"/>
      <c r="O169" s="27"/>
      <c r="P169" s="27"/>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c r="DB169" s="28"/>
      <c r="DC169" s="28"/>
      <c r="DD169" s="28"/>
      <c r="DE169" s="28"/>
      <c r="DF169" s="28"/>
      <c r="DG169" s="28"/>
      <c r="DH169" s="28"/>
      <c r="DI169" s="28"/>
      <c r="DJ169" s="28"/>
      <c r="DK169" s="28"/>
      <c r="DL169" s="28"/>
      <c r="DM169" s="28"/>
      <c r="DN169" s="28"/>
      <c r="DO169" s="28"/>
      <c r="DP169" s="28"/>
      <c r="DQ169" s="28"/>
      <c r="DR169" s="28"/>
      <c r="DS169" s="28"/>
      <c r="DT169" s="28"/>
      <c r="DU169" s="28"/>
      <c r="DV169" s="28"/>
      <c r="DW169" s="28"/>
      <c r="DX169" s="28"/>
      <c r="DY169" s="28"/>
      <c r="DZ169" s="28"/>
    </row>
    <row r="170" spans="8:130" ht="26.25" customHeight="1" x14ac:dyDescent="0.2">
      <c r="H170" s="27"/>
      <c r="I170" s="28"/>
      <c r="J170" s="28"/>
      <c r="K170" s="28"/>
      <c r="L170" s="28"/>
      <c r="M170" s="28"/>
      <c r="N170" s="28"/>
      <c r="O170" s="27"/>
      <c r="P170" s="27"/>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c r="BN170" s="28"/>
      <c r="BO170" s="28"/>
      <c r="BP170" s="28"/>
      <c r="BQ170" s="28"/>
      <c r="BR170" s="28"/>
      <c r="BS170" s="28"/>
      <c r="BT170" s="28"/>
      <c r="BU170" s="28"/>
      <c r="BV170" s="28"/>
      <c r="BW170" s="28"/>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c r="DB170" s="28"/>
      <c r="DC170" s="28"/>
      <c r="DD170" s="28"/>
      <c r="DE170" s="28"/>
      <c r="DF170" s="28"/>
      <c r="DG170" s="28"/>
      <c r="DH170" s="28"/>
      <c r="DI170" s="28"/>
      <c r="DJ170" s="28"/>
      <c r="DK170" s="28"/>
      <c r="DL170" s="28"/>
      <c r="DM170" s="28"/>
      <c r="DN170" s="28"/>
      <c r="DO170" s="28"/>
      <c r="DP170" s="28"/>
      <c r="DQ170" s="28"/>
      <c r="DR170" s="28"/>
      <c r="DS170" s="28"/>
      <c r="DT170" s="28"/>
      <c r="DU170" s="28"/>
      <c r="DV170" s="28"/>
      <c r="DW170" s="28"/>
      <c r="DX170" s="28"/>
      <c r="DY170" s="28"/>
      <c r="DZ170" s="28"/>
    </row>
    <row r="171" spans="8:130" ht="26.25" customHeight="1" x14ac:dyDescent="0.2">
      <c r="H171" s="27"/>
      <c r="I171" s="28"/>
      <c r="J171" s="28"/>
      <c r="K171" s="28"/>
      <c r="L171" s="28"/>
      <c r="M171" s="28"/>
      <c r="N171" s="28"/>
      <c r="O171" s="27"/>
      <c r="P171" s="27"/>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row>
    <row r="172" spans="8:130" ht="26.25" customHeight="1" x14ac:dyDescent="0.2">
      <c r="H172" s="27"/>
      <c r="I172" s="28"/>
      <c r="J172" s="28"/>
      <c r="K172" s="28"/>
      <c r="L172" s="28"/>
      <c r="M172" s="28"/>
      <c r="N172" s="28"/>
      <c r="O172" s="27"/>
      <c r="P172" s="27"/>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c r="DG172" s="28"/>
      <c r="DH172" s="28"/>
      <c r="DI172" s="28"/>
      <c r="DJ172" s="28"/>
      <c r="DK172" s="28"/>
      <c r="DL172" s="28"/>
      <c r="DM172" s="28"/>
      <c r="DN172" s="28"/>
      <c r="DO172" s="28"/>
      <c r="DP172" s="28"/>
      <c r="DQ172" s="28"/>
      <c r="DR172" s="28"/>
      <c r="DS172" s="28"/>
      <c r="DT172" s="28"/>
      <c r="DU172" s="28"/>
      <c r="DV172" s="28"/>
      <c r="DW172" s="28"/>
      <c r="DX172" s="28"/>
      <c r="DY172" s="28"/>
      <c r="DZ172" s="28"/>
    </row>
    <row r="173" spans="8:130" ht="26.25" customHeight="1" x14ac:dyDescent="0.2">
      <c r="H173" s="27"/>
      <c r="I173" s="28"/>
      <c r="J173" s="28"/>
      <c r="K173" s="28"/>
      <c r="L173" s="28"/>
      <c r="M173" s="28"/>
      <c r="N173" s="28"/>
      <c r="O173" s="27"/>
      <c r="P173" s="27"/>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row>
    <row r="174" spans="8:130" ht="26.25" customHeight="1" x14ac:dyDescent="0.2">
      <c r="H174" s="27"/>
      <c r="I174" s="28"/>
      <c r="J174" s="28"/>
      <c r="K174" s="28"/>
      <c r="L174" s="28"/>
      <c r="M174" s="28"/>
      <c r="N174" s="28"/>
      <c r="O174" s="27"/>
      <c r="P174" s="27"/>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row>
    <row r="175" spans="8:130" ht="26.25" customHeight="1" x14ac:dyDescent="0.2">
      <c r="H175" s="27"/>
      <c r="I175" s="28"/>
      <c r="J175" s="28"/>
      <c r="K175" s="28"/>
      <c r="L175" s="28"/>
      <c r="M175" s="28"/>
      <c r="N175" s="28"/>
      <c r="O175" s="27"/>
      <c r="P175" s="27"/>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28"/>
      <c r="DZ175" s="28"/>
    </row>
    <row r="176" spans="8:130" ht="26.25" customHeight="1" x14ac:dyDescent="0.2">
      <c r="H176" s="27"/>
      <c r="I176" s="28"/>
      <c r="J176" s="28"/>
      <c r="K176" s="28"/>
      <c r="L176" s="28"/>
      <c r="M176" s="28"/>
      <c r="N176" s="28"/>
      <c r="O176" s="27"/>
      <c r="P176" s="27"/>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row>
    <row r="177" spans="8:130" ht="26.25" customHeight="1" x14ac:dyDescent="0.2">
      <c r="H177" s="27"/>
      <c r="I177" s="28"/>
      <c r="J177" s="28"/>
      <c r="K177" s="28"/>
      <c r="L177" s="28"/>
      <c r="M177" s="28"/>
      <c r="N177" s="28"/>
      <c r="O177" s="27"/>
      <c r="P177" s="27"/>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c r="BN177" s="28"/>
      <c r="BO177" s="28"/>
      <c r="BP177" s="28"/>
      <c r="BQ177" s="28"/>
      <c r="BR177" s="28"/>
      <c r="BS177" s="28"/>
      <c r="BT177" s="28"/>
      <c r="BU177" s="28"/>
      <c r="BV177" s="28"/>
      <c r="BW177" s="28"/>
      <c r="BX177" s="28"/>
      <c r="BY177" s="28"/>
      <c r="BZ177" s="28"/>
      <c r="CA177" s="28"/>
      <c r="CB177" s="28"/>
      <c r="CC177" s="28"/>
      <c r="CD177" s="28"/>
      <c r="CE177" s="28"/>
      <c r="CF177" s="28"/>
      <c r="CG177" s="28"/>
      <c r="CH177" s="28"/>
      <c r="CI177" s="28"/>
      <c r="CJ177" s="28"/>
      <c r="CK177" s="28"/>
      <c r="CL177" s="28"/>
      <c r="CM177" s="28"/>
      <c r="CN177" s="28"/>
      <c r="CO177" s="28"/>
      <c r="CP177" s="28"/>
      <c r="CQ177" s="28"/>
      <c r="CR177" s="28"/>
      <c r="CS177" s="28"/>
      <c r="CT177" s="28"/>
      <c r="CU177" s="28"/>
      <c r="CV177" s="28"/>
      <c r="CW177" s="28"/>
      <c r="CX177" s="28"/>
      <c r="CY177" s="28"/>
      <c r="CZ177" s="28"/>
      <c r="DA177" s="28"/>
      <c r="DB177" s="28"/>
      <c r="DC177" s="28"/>
      <c r="DD177" s="28"/>
      <c r="DE177" s="28"/>
      <c r="DF177" s="28"/>
      <c r="DG177" s="28"/>
      <c r="DH177" s="28"/>
      <c r="DI177" s="28"/>
      <c r="DJ177" s="28"/>
      <c r="DK177" s="28"/>
      <c r="DL177" s="28"/>
      <c r="DM177" s="28"/>
      <c r="DN177" s="28"/>
      <c r="DO177" s="28"/>
      <c r="DP177" s="28"/>
      <c r="DQ177" s="28"/>
      <c r="DR177" s="28"/>
      <c r="DS177" s="28"/>
      <c r="DT177" s="28"/>
      <c r="DU177" s="28"/>
      <c r="DV177" s="28"/>
      <c r="DW177" s="28"/>
      <c r="DX177" s="28"/>
      <c r="DY177" s="28"/>
      <c r="DZ177" s="28"/>
    </row>
    <row r="178" spans="8:130" ht="26.25" customHeight="1" x14ac:dyDescent="0.2">
      <c r="H178" s="27"/>
      <c r="I178" s="28"/>
      <c r="J178" s="28"/>
      <c r="K178" s="28"/>
      <c r="L178" s="28"/>
      <c r="M178" s="28"/>
      <c r="N178" s="28"/>
      <c r="O178" s="27"/>
      <c r="P178" s="27"/>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c r="BN178" s="28"/>
      <c r="BO178" s="28"/>
      <c r="BP178" s="28"/>
      <c r="BQ178" s="28"/>
      <c r="BR178" s="28"/>
      <c r="BS178" s="28"/>
      <c r="BT178" s="28"/>
      <c r="BU178" s="28"/>
      <c r="BV178" s="28"/>
      <c r="BW178" s="28"/>
      <c r="BX178" s="28"/>
      <c r="BY178" s="28"/>
      <c r="BZ178" s="28"/>
      <c r="CA178" s="28"/>
      <c r="CB178" s="28"/>
      <c r="CC178" s="28"/>
      <c r="CD178" s="28"/>
      <c r="CE178" s="28"/>
      <c r="CF178" s="28"/>
      <c r="CG178" s="28"/>
      <c r="CH178" s="28"/>
      <c r="CI178" s="28"/>
      <c r="CJ178" s="28"/>
      <c r="CK178" s="28"/>
      <c r="CL178" s="28"/>
      <c r="CM178" s="28"/>
      <c r="CN178" s="28"/>
      <c r="CO178" s="28"/>
      <c r="CP178" s="28"/>
      <c r="CQ178" s="28"/>
      <c r="CR178" s="28"/>
      <c r="CS178" s="28"/>
      <c r="CT178" s="28"/>
      <c r="CU178" s="28"/>
      <c r="CV178" s="28"/>
      <c r="CW178" s="28"/>
      <c r="CX178" s="28"/>
      <c r="CY178" s="28"/>
      <c r="CZ178" s="28"/>
      <c r="DA178" s="28"/>
      <c r="DB178" s="28"/>
      <c r="DC178" s="28"/>
      <c r="DD178" s="28"/>
      <c r="DE178" s="28"/>
      <c r="DF178" s="28"/>
      <c r="DG178" s="28"/>
      <c r="DH178" s="28"/>
      <c r="DI178" s="28"/>
      <c r="DJ178" s="28"/>
      <c r="DK178" s="28"/>
      <c r="DL178" s="28"/>
      <c r="DM178" s="28"/>
      <c r="DN178" s="28"/>
      <c r="DO178" s="28"/>
      <c r="DP178" s="28"/>
      <c r="DQ178" s="28"/>
      <c r="DR178" s="28"/>
      <c r="DS178" s="28"/>
      <c r="DT178" s="28"/>
      <c r="DU178" s="28"/>
      <c r="DV178" s="28"/>
      <c r="DW178" s="28"/>
      <c r="DX178" s="28"/>
      <c r="DY178" s="28"/>
      <c r="DZ178" s="28"/>
    </row>
    <row r="179" spans="8:130" ht="26.25" customHeight="1" x14ac:dyDescent="0.2">
      <c r="H179" s="27"/>
      <c r="I179" s="28"/>
      <c r="J179" s="28"/>
      <c r="K179" s="28"/>
      <c r="L179" s="28"/>
      <c r="M179" s="28"/>
      <c r="N179" s="28"/>
      <c r="O179" s="27"/>
      <c r="P179" s="27"/>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row>
    <row r="180" spans="8:130" ht="26.25" customHeight="1" x14ac:dyDescent="0.2">
      <c r="H180" s="27"/>
      <c r="I180" s="28"/>
      <c r="J180" s="28"/>
      <c r="K180" s="28"/>
      <c r="L180" s="28"/>
      <c r="M180" s="28"/>
      <c r="N180" s="28"/>
      <c r="O180" s="27"/>
      <c r="P180" s="27"/>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row>
    <row r="181" spans="8:130" ht="26.25" customHeight="1" x14ac:dyDescent="0.2">
      <c r="H181" s="27"/>
      <c r="I181" s="28"/>
      <c r="J181" s="28"/>
      <c r="K181" s="28"/>
      <c r="L181" s="28"/>
      <c r="M181" s="28"/>
      <c r="N181" s="28"/>
      <c r="O181" s="27"/>
      <c r="P181" s="27"/>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row>
    <row r="182" spans="8:130" ht="26.25" customHeight="1" x14ac:dyDescent="0.2">
      <c r="H182" s="27"/>
      <c r="I182" s="28"/>
      <c r="J182" s="28"/>
      <c r="K182" s="28"/>
      <c r="L182" s="28"/>
      <c r="M182" s="28"/>
      <c r="N182" s="28"/>
      <c r="O182" s="27"/>
      <c r="P182" s="27"/>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row>
    <row r="183" spans="8:130" ht="26.25" customHeight="1" x14ac:dyDescent="0.2">
      <c r="H183" s="27"/>
      <c r="I183" s="28"/>
      <c r="J183" s="28"/>
      <c r="K183" s="28"/>
      <c r="L183" s="28"/>
      <c r="M183" s="28"/>
      <c r="N183" s="28"/>
      <c r="O183" s="27"/>
      <c r="P183" s="27"/>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row>
    <row r="184" spans="8:130" ht="26.25" customHeight="1" x14ac:dyDescent="0.2">
      <c r="H184" s="27"/>
      <c r="I184" s="28"/>
      <c r="J184" s="28"/>
      <c r="K184" s="28"/>
      <c r="L184" s="28"/>
      <c r="M184" s="28"/>
      <c r="N184" s="28"/>
      <c r="O184" s="27"/>
      <c r="P184" s="27"/>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row>
    <row r="185" spans="8:130" ht="26.25" customHeight="1" x14ac:dyDescent="0.2">
      <c r="H185" s="27"/>
      <c r="I185" s="28"/>
      <c r="J185" s="28"/>
      <c r="K185" s="28"/>
      <c r="L185" s="28"/>
      <c r="M185" s="28"/>
      <c r="N185" s="28"/>
      <c r="O185" s="27"/>
      <c r="P185" s="27"/>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c r="BN185" s="28"/>
      <c r="BO185" s="28"/>
      <c r="BP185" s="28"/>
      <c r="BQ185" s="28"/>
      <c r="BR185" s="28"/>
      <c r="BS185" s="28"/>
      <c r="BT185" s="28"/>
      <c r="BU185" s="28"/>
      <c r="BV185" s="28"/>
      <c r="BW185" s="28"/>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c r="DB185" s="28"/>
      <c r="DC185" s="28"/>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row>
    <row r="186" spans="8:130" ht="26.25" customHeight="1" x14ac:dyDescent="0.2">
      <c r="H186" s="27"/>
      <c r="I186" s="28"/>
      <c r="J186" s="28"/>
      <c r="K186" s="28"/>
      <c r="L186" s="28"/>
      <c r="M186" s="28"/>
      <c r="N186" s="28"/>
      <c r="O186" s="27"/>
      <c r="P186" s="27"/>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row>
    <row r="187" spans="8:130" ht="26.25" customHeight="1" x14ac:dyDescent="0.2">
      <c r="H187" s="27"/>
      <c r="I187" s="28"/>
      <c r="J187" s="28"/>
      <c r="K187" s="28"/>
      <c r="L187" s="28"/>
      <c r="M187" s="28"/>
      <c r="N187" s="28"/>
      <c r="O187" s="27"/>
      <c r="P187" s="27"/>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c r="BN187" s="28"/>
      <c r="BO187" s="28"/>
      <c r="BP187" s="28"/>
      <c r="BQ187" s="28"/>
      <c r="BR187" s="28"/>
      <c r="BS187" s="28"/>
      <c r="BT187" s="28"/>
      <c r="BU187" s="28"/>
      <c r="BV187" s="28"/>
      <c r="BW187" s="28"/>
      <c r="BX187" s="28"/>
      <c r="BY187" s="28"/>
      <c r="BZ187" s="28"/>
      <c r="CA187" s="28"/>
      <c r="CB187" s="28"/>
      <c r="CC187" s="28"/>
      <c r="CD187" s="28"/>
      <c r="CE187" s="28"/>
      <c r="CF187" s="28"/>
      <c r="CG187" s="28"/>
      <c r="CH187" s="28"/>
      <c r="CI187" s="28"/>
      <c r="CJ187" s="28"/>
      <c r="CK187" s="28"/>
      <c r="CL187" s="28"/>
      <c r="CM187" s="28"/>
      <c r="CN187" s="28"/>
      <c r="CO187" s="28"/>
      <c r="CP187" s="28"/>
      <c r="CQ187" s="28"/>
      <c r="CR187" s="28"/>
      <c r="CS187" s="28"/>
      <c r="CT187" s="28"/>
      <c r="CU187" s="28"/>
      <c r="CV187" s="28"/>
      <c r="CW187" s="28"/>
      <c r="CX187" s="28"/>
      <c r="CY187" s="28"/>
      <c r="CZ187" s="28"/>
      <c r="DA187" s="28"/>
      <c r="DB187" s="28"/>
      <c r="DC187" s="28"/>
      <c r="DD187" s="28"/>
      <c r="DE187" s="28"/>
      <c r="DF187" s="28"/>
      <c r="DG187" s="28"/>
      <c r="DH187" s="28"/>
      <c r="DI187" s="28"/>
      <c r="DJ187" s="28"/>
      <c r="DK187" s="28"/>
      <c r="DL187" s="28"/>
      <c r="DM187" s="28"/>
      <c r="DN187" s="28"/>
      <c r="DO187" s="28"/>
      <c r="DP187" s="28"/>
      <c r="DQ187" s="28"/>
      <c r="DR187" s="28"/>
      <c r="DS187" s="28"/>
      <c r="DT187" s="28"/>
      <c r="DU187" s="28"/>
      <c r="DV187" s="28"/>
      <c r="DW187" s="28"/>
      <c r="DX187" s="28"/>
      <c r="DY187" s="28"/>
      <c r="DZ187" s="28"/>
    </row>
    <row r="188" spans="8:130" ht="26.25" customHeight="1" x14ac:dyDescent="0.2">
      <c r="H188" s="27"/>
      <c r="I188" s="28"/>
      <c r="J188" s="28"/>
      <c r="K188" s="28"/>
      <c r="L188" s="28"/>
      <c r="M188" s="28"/>
      <c r="N188" s="28"/>
      <c r="O188" s="27"/>
      <c r="P188" s="27"/>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c r="BN188" s="28"/>
      <c r="BO188" s="28"/>
      <c r="BP188" s="28"/>
      <c r="BQ188" s="28"/>
      <c r="BR188" s="28"/>
      <c r="BS188" s="28"/>
      <c r="BT188" s="28"/>
      <c r="BU188" s="28"/>
      <c r="BV188" s="28"/>
      <c r="BW188" s="28"/>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c r="DB188" s="28"/>
      <c r="DC188" s="28"/>
      <c r="DD188" s="28"/>
      <c r="DE188" s="28"/>
      <c r="DF188" s="28"/>
      <c r="DG188" s="28"/>
      <c r="DH188" s="28"/>
      <c r="DI188" s="28"/>
      <c r="DJ188" s="28"/>
      <c r="DK188" s="28"/>
      <c r="DL188" s="28"/>
      <c r="DM188" s="28"/>
      <c r="DN188" s="28"/>
      <c r="DO188" s="28"/>
      <c r="DP188" s="28"/>
      <c r="DQ188" s="28"/>
      <c r="DR188" s="28"/>
      <c r="DS188" s="28"/>
      <c r="DT188" s="28"/>
      <c r="DU188" s="28"/>
      <c r="DV188" s="28"/>
      <c r="DW188" s="28"/>
      <c r="DX188" s="28"/>
      <c r="DY188" s="28"/>
      <c r="DZ188" s="28"/>
    </row>
    <row r="189" spans="8:130" ht="26.25" customHeight="1" x14ac:dyDescent="0.2">
      <c r="H189" s="27"/>
      <c r="I189" s="28"/>
      <c r="J189" s="28"/>
      <c r="K189" s="28"/>
      <c r="L189" s="28"/>
      <c r="M189" s="28"/>
      <c r="N189" s="28"/>
      <c r="O189" s="27"/>
      <c r="P189" s="27"/>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28"/>
      <c r="BM189" s="28"/>
      <c r="BN189" s="28"/>
      <c r="BO189" s="28"/>
      <c r="BP189" s="28"/>
      <c r="BQ189" s="28"/>
      <c r="BR189" s="28"/>
      <c r="BS189" s="28"/>
      <c r="BT189" s="28"/>
      <c r="BU189" s="28"/>
      <c r="BV189" s="28"/>
      <c r="BW189" s="28"/>
      <c r="BX189" s="28"/>
      <c r="BY189" s="28"/>
      <c r="BZ189" s="28"/>
      <c r="CA189" s="28"/>
      <c r="CB189" s="28"/>
      <c r="CC189" s="28"/>
      <c r="CD189" s="28"/>
      <c r="CE189" s="28"/>
      <c r="CF189" s="28"/>
      <c r="CG189" s="28"/>
      <c r="CH189" s="28"/>
      <c r="CI189" s="28"/>
      <c r="CJ189" s="28"/>
      <c r="CK189" s="28"/>
      <c r="CL189" s="28"/>
      <c r="CM189" s="28"/>
      <c r="CN189" s="28"/>
      <c r="CO189" s="28"/>
      <c r="CP189" s="28"/>
      <c r="CQ189" s="28"/>
      <c r="CR189" s="28"/>
      <c r="CS189" s="28"/>
      <c r="CT189" s="28"/>
      <c r="CU189" s="28"/>
      <c r="CV189" s="28"/>
      <c r="CW189" s="28"/>
      <c r="CX189" s="28"/>
      <c r="CY189" s="28"/>
      <c r="CZ189" s="28"/>
      <c r="DA189" s="28"/>
      <c r="DB189" s="28"/>
      <c r="DC189" s="28"/>
      <c r="DD189" s="28"/>
      <c r="DE189" s="28"/>
      <c r="DF189" s="28"/>
      <c r="DG189" s="28"/>
      <c r="DH189" s="28"/>
      <c r="DI189" s="28"/>
      <c r="DJ189" s="28"/>
      <c r="DK189" s="28"/>
      <c r="DL189" s="28"/>
      <c r="DM189" s="28"/>
      <c r="DN189" s="28"/>
      <c r="DO189" s="28"/>
      <c r="DP189" s="28"/>
      <c r="DQ189" s="28"/>
      <c r="DR189" s="28"/>
      <c r="DS189" s="28"/>
      <c r="DT189" s="28"/>
      <c r="DU189" s="28"/>
      <c r="DV189" s="28"/>
      <c r="DW189" s="28"/>
      <c r="DX189" s="28"/>
      <c r="DY189" s="28"/>
      <c r="DZ189" s="28"/>
    </row>
    <row r="190" spans="8:130" ht="26.25" customHeight="1" x14ac:dyDescent="0.2">
      <c r="H190" s="27"/>
      <c r="I190" s="28"/>
      <c r="J190" s="28"/>
      <c r="K190" s="28"/>
      <c r="L190" s="28"/>
      <c r="M190" s="28"/>
      <c r="N190" s="28"/>
      <c r="O190" s="27"/>
      <c r="P190" s="27"/>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c r="BN190" s="28"/>
      <c r="BO190" s="28"/>
      <c r="BP190" s="28"/>
      <c r="BQ190" s="28"/>
      <c r="BR190" s="28"/>
      <c r="BS190" s="28"/>
      <c r="BT190" s="28"/>
      <c r="BU190" s="28"/>
      <c r="BV190" s="28"/>
      <c r="BW190" s="28"/>
      <c r="BX190" s="28"/>
      <c r="BY190" s="28"/>
      <c r="BZ190" s="28"/>
      <c r="CA190" s="28"/>
      <c r="CB190" s="28"/>
      <c r="CC190" s="28"/>
      <c r="CD190" s="28"/>
      <c r="CE190" s="28"/>
      <c r="CF190" s="28"/>
      <c r="CG190" s="28"/>
      <c r="CH190" s="28"/>
      <c r="CI190" s="28"/>
      <c r="CJ190" s="28"/>
      <c r="CK190" s="28"/>
      <c r="CL190" s="28"/>
      <c r="CM190" s="28"/>
      <c r="CN190" s="28"/>
      <c r="CO190" s="28"/>
      <c r="CP190" s="28"/>
      <c r="CQ190" s="28"/>
      <c r="CR190" s="28"/>
      <c r="CS190" s="28"/>
      <c r="CT190" s="28"/>
      <c r="CU190" s="28"/>
      <c r="CV190" s="28"/>
      <c r="CW190" s="28"/>
      <c r="CX190" s="28"/>
      <c r="CY190" s="28"/>
      <c r="CZ190" s="28"/>
      <c r="DA190" s="28"/>
      <c r="DB190" s="28"/>
      <c r="DC190" s="28"/>
      <c r="DD190" s="28"/>
      <c r="DE190" s="28"/>
      <c r="DF190" s="28"/>
      <c r="DG190" s="28"/>
      <c r="DH190" s="28"/>
      <c r="DI190" s="28"/>
      <c r="DJ190" s="28"/>
      <c r="DK190" s="28"/>
      <c r="DL190" s="28"/>
      <c r="DM190" s="28"/>
      <c r="DN190" s="28"/>
      <c r="DO190" s="28"/>
      <c r="DP190" s="28"/>
      <c r="DQ190" s="28"/>
      <c r="DR190" s="28"/>
      <c r="DS190" s="28"/>
      <c r="DT190" s="28"/>
      <c r="DU190" s="28"/>
      <c r="DV190" s="28"/>
      <c r="DW190" s="28"/>
      <c r="DX190" s="28"/>
      <c r="DY190" s="28"/>
      <c r="DZ190" s="28"/>
    </row>
    <row r="191" spans="8:130" ht="26.25" customHeight="1" x14ac:dyDescent="0.2">
      <c r="H191" s="27"/>
      <c r="I191" s="28"/>
      <c r="J191" s="28"/>
      <c r="K191" s="28"/>
      <c r="L191" s="28"/>
      <c r="M191" s="28"/>
      <c r="N191" s="28"/>
      <c r="O191" s="27"/>
      <c r="P191" s="27"/>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c r="BN191" s="28"/>
      <c r="BO191" s="28"/>
      <c r="BP191" s="28"/>
      <c r="BQ191" s="28"/>
      <c r="BR191" s="28"/>
      <c r="BS191" s="28"/>
      <c r="BT191" s="28"/>
      <c r="BU191" s="28"/>
      <c r="BV191" s="28"/>
      <c r="BW191" s="28"/>
      <c r="BX191" s="28"/>
      <c r="BY191" s="28"/>
      <c r="BZ191" s="28"/>
      <c r="CA191" s="28"/>
      <c r="CB191" s="28"/>
      <c r="CC191" s="28"/>
      <c r="CD191" s="28"/>
      <c r="CE191" s="28"/>
      <c r="CF191" s="28"/>
      <c r="CG191" s="28"/>
      <c r="CH191" s="28"/>
      <c r="CI191" s="28"/>
      <c r="CJ191" s="28"/>
      <c r="CK191" s="28"/>
      <c r="CL191" s="28"/>
      <c r="CM191" s="28"/>
      <c r="CN191" s="28"/>
      <c r="CO191" s="28"/>
      <c r="CP191" s="28"/>
      <c r="CQ191" s="28"/>
      <c r="CR191" s="28"/>
      <c r="CS191" s="28"/>
      <c r="CT191" s="28"/>
      <c r="CU191" s="28"/>
      <c r="CV191" s="28"/>
      <c r="CW191" s="28"/>
      <c r="CX191" s="28"/>
      <c r="CY191" s="28"/>
      <c r="CZ191" s="28"/>
      <c r="DA191" s="28"/>
      <c r="DB191" s="28"/>
      <c r="DC191" s="28"/>
      <c r="DD191" s="28"/>
      <c r="DE191" s="28"/>
      <c r="DF191" s="28"/>
      <c r="DG191" s="28"/>
      <c r="DH191" s="28"/>
      <c r="DI191" s="28"/>
      <c r="DJ191" s="28"/>
      <c r="DK191" s="28"/>
      <c r="DL191" s="28"/>
      <c r="DM191" s="28"/>
      <c r="DN191" s="28"/>
      <c r="DO191" s="28"/>
      <c r="DP191" s="28"/>
      <c r="DQ191" s="28"/>
      <c r="DR191" s="28"/>
      <c r="DS191" s="28"/>
      <c r="DT191" s="28"/>
      <c r="DU191" s="28"/>
      <c r="DV191" s="28"/>
      <c r="DW191" s="28"/>
      <c r="DX191" s="28"/>
      <c r="DY191" s="28"/>
      <c r="DZ191" s="28"/>
    </row>
    <row r="192" spans="8:130" ht="26.25" customHeight="1" x14ac:dyDescent="0.2">
      <c r="H192" s="27"/>
      <c r="I192" s="28"/>
      <c r="J192" s="28"/>
      <c r="K192" s="28"/>
      <c r="L192" s="28"/>
      <c r="M192" s="28"/>
      <c r="N192" s="28"/>
      <c r="O192" s="27"/>
      <c r="P192" s="27"/>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28"/>
      <c r="CG192" s="28"/>
      <c r="CH192" s="28"/>
      <c r="CI192" s="28"/>
      <c r="CJ192" s="28"/>
      <c r="CK192" s="28"/>
      <c r="CL192" s="28"/>
      <c r="CM192" s="28"/>
      <c r="CN192" s="28"/>
      <c r="CO192" s="28"/>
      <c r="CP192" s="28"/>
      <c r="CQ192" s="28"/>
      <c r="CR192" s="28"/>
      <c r="CS192" s="28"/>
      <c r="CT192" s="28"/>
      <c r="CU192" s="28"/>
      <c r="CV192" s="28"/>
      <c r="CW192" s="28"/>
      <c r="CX192" s="28"/>
      <c r="CY192" s="28"/>
      <c r="CZ192" s="28"/>
      <c r="DA192" s="28"/>
      <c r="DB192" s="28"/>
      <c r="DC192" s="28"/>
      <c r="DD192" s="28"/>
      <c r="DE192" s="28"/>
      <c r="DF192" s="28"/>
      <c r="DG192" s="28"/>
      <c r="DH192" s="28"/>
      <c r="DI192" s="28"/>
      <c r="DJ192" s="28"/>
      <c r="DK192" s="28"/>
      <c r="DL192" s="28"/>
      <c r="DM192" s="28"/>
      <c r="DN192" s="28"/>
      <c r="DO192" s="28"/>
      <c r="DP192" s="28"/>
      <c r="DQ192" s="28"/>
      <c r="DR192" s="28"/>
      <c r="DS192" s="28"/>
      <c r="DT192" s="28"/>
      <c r="DU192" s="28"/>
      <c r="DV192" s="28"/>
      <c r="DW192" s="28"/>
      <c r="DX192" s="28"/>
      <c r="DY192" s="28"/>
      <c r="DZ192" s="28"/>
    </row>
    <row r="193" spans="8:130" ht="26.25" customHeight="1" x14ac:dyDescent="0.2">
      <c r="H193" s="27"/>
      <c r="I193" s="28"/>
      <c r="J193" s="28"/>
      <c r="K193" s="28"/>
      <c r="L193" s="28"/>
      <c r="M193" s="28"/>
      <c r="N193" s="28"/>
      <c r="O193" s="27"/>
      <c r="P193" s="27"/>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c r="DB193" s="28"/>
      <c r="DC193" s="28"/>
      <c r="DD193" s="28"/>
      <c r="DE193" s="28"/>
      <c r="DF193" s="28"/>
      <c r="DG193" s="28"/>
      <c r="DH193" s="28"/>
      <c r="DI193" s="28"/>
      <c r="DJ193" s="28"/>
      <c r="DK193" s="28"/>
      <c r="DL193" s="28"/>
      <c r="DM193" s="28"/>
      <c r="DN193" s="28"/>
      <c r="DO193" s="28"/>
      <c r="DP193" s="28"/>
      <c r="DQ193" s="28"/>
      <c r="DR193" s="28"/>
      <c r="DS193" s="28"/>
      <c r="DT193" s="28"/>
      <c r="DU193" s="28"/>
      <c r="DV193" s="28"/>
      <c r="DW193" s="28"/>
      <c r="DX193" s="28"/>
      <c r="DY193" s="28"/>
      <c r="DZ193" s="28"/>
    </row>
    <row r="194" spans="8:130" ht="26.25" customHeight="1" x14ac:dyDescent="0.2">
      <c r="H194" s="27"/>
      <c r="I194" s="28"/>
      <c r="J194" s="28"/>
      <c r="K194" s="28"/>
      <c r="L194" s="28"/>
      <c r="M194" s="28"/>
      <c r="N194" s="28"/>
      <c r="O194" s="27"/>
      <c r="P194" s="27"/>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c r="DB194" s="28"/>
      <c r="DC194" s="28"/>
      <c r="DD194" s="28"/>
      <c r="DE194" s="28"/>
      <c r="DF194" s="28"/>
      <c r="DG194" s="28"/>
      <c r="DH194" s="28"/>
      <c r="DI194" s="28"/>
      <c r="DJ194" s="28"/>
      <c r="DK194" s="28"/>
      <c r="DL194" s="28"/>
      <c r="DM194" s="28"/>
      <c r="DN194" s="28"/>
      <c r="DO194" s="28"/>
      <c r="DP194" s="28"/>
      <c r="DQ194" s="28"/>
      <c r="DR194" s="28"/>
      <c r="DS194" s="28"/>
      <c r="DT194" s="28"/>
      <c r="DU194" s="28"/>
      <c r="DV194" s="28"/>
      <c r="DW194" s="28"/>
      <c r="DX194" s="28"/>
      <c r="DY194" s="28"/>
      <c r="DZ194" s="28"/>
    </row>
    <row r="195" spans="8:130" ht="26.25" customHeight="1" x14ac:dyDescent="0.2">
      <c r="H195" s="27"/>
      <c r="I195" s="28"/>
      <c r="J195" s="28"/>
      <c r="K195" s="28"/>
      <c r="L195" s="28"/>
      <c r="M195" s="28"/>
      <c r="N195" s="28"/>
      <c r="O195" s="27"/>
      <c r="P195" s="27"/>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c r="DB195" s="28"/>
      <c r="DC195" s="28"/>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28"/>
      <c r="DZ195" s="28"/>
    </row>
    <row r="196" spans="8:130" ht="26.25" customHeight="1" x14ac:dyDescent="0.2">
      <c r="H196" s="27"/>
      <c r="I196" s="28"/>
      <c r="J196" s="28"/>
      <c r="K196" s="28"/>
      <c r="L196" s="28"/>
      <c r="M196" s="28"/>
      <c r="N196" s="28"/>
      <c r="O196" s="27"/>
      <c r="P196" s="27"/>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row>
    <row r="197" spans="8:130" ht="26.25" customHeight="1" x14ac:dyDescent="0.2">
      <c r="H197" s="27"/>
      <c r="I197" s="28"/>
      <c r="J197" s="28"/>
      <c r="K197" s="28"/>
      <c r="L197" s="28"/>
      <c r="M197" s="28"/>
      <c r="N197" s="28"/>
      <c r="O197" s="27"/>
      <c r="P197" s="27"/>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c r="DE197" s="28"/>
      <c r="DF197" s="28"/>
      <c r="DG197" s="28"/>
      <c r="DH197" s="28"/>
      <c r="DI197" s="28"/>
      <c r="DJ197" s="28"/>
      <c r="DK197" s="28"/>
      <c r="DL197" s="28"/>
      <c r="DM197" s="28"/>
      <c r="DN197" s="28"/>
      <c r="DO197" s="28"/>
      <c r="DP197" s="28"/>
      <c r="DQ197" s="28"/>
      <c r="DR197" s="28"/>
      <c r="DS197" s="28"/>
      <c r="DT197" s="28"/>
      <c r="DU197" s="28"/>
      <c r="DV197" s="28"/>
      <c r="DW197" s="28"/>
      <c r="DX197" s="28"/>
      <c r="DY197" s="28"/>
      <c r="DZ197" s="28"/>
    </row>
    <row r="198" spans="8:130" ht="26.25" customHeight="1" x14ac:dyDescent="0.2">
      <c r="H198" s="27"/>
      <c r="I198" s="28"/>
      <c r="J198" s="28"/>
      <c r="K198" s="28"/>
      <c r="L198" s="28"/>
      <c r="M198" s="28"/>
      <c r="N198" s="28"/>
      <c r="O198" s="27"/>
      <c r="P198" s="27"/>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c r="BN198" s="28"/>
      <c r="BO198" s="28"/>
      <c r="BP198" s="28"/>
      <c r="BQ198" s="28"/>
      <c r="BR198" s="28"/>
      <c r="BS198" s="28"/>
      <c r="BT198" s="28"/>
      <c r="BU198" s="28"/>
      <c r="BV198" s="28"/>
      <c r="BW198" s="28"/>
      <c r="BX198" s="28"/>
      <c r="BY198" s="28"/>
      <c r="BZ198" s="28"/>
      <c r="CA198" s="28"/>
      <c r="CB198" s="28"/>
      <c r="CC198" s="28"/>
      <c r="CD198" s="28"/>
      <c r="CE198" s="28"/>
      <c r="CF198" s="28"/>
      <c r="CG198" s="28"/>
      <c r="CH198" s="28"/>
      <c r="CI198" s="28"/>
      <c r="CJ198" s="28"/>
      <c r="CK198" s="28"/>
      <c r="CL198" s="28"/>
      <c r="CM198" s="28"/>
      <c r="CN198" s="28"/>
      <c r="CO198" s="28"/>
      <c r="CP198" s="28"/>
      <c r="CQ198" s="28"/>
      <c r="CR198" s="28"/>
      <c r="CS198" s="28"/>
      <c r="CT198" s="28"/>
      <c r="CU198" s="28"/>
      <c r="CV198" s="28"/>
      <c r="CW198" s="28"/>
      <c r="CX198" s="28"/>
      <c r="CY198" s="28"/>
      <c r="CZ198" s="28"/>
      <c r="DA198" s="28"/>
      <c r="DB198" s="28"/>
      <c r="DC198" s="28"/>
      <c r="DD198" s="28"/>
      <c r="DE198" s="28"/>
      <c r="DF198" s="28"/>
      <c r="DG198" s="28"/>
      <c r="DH198" s="28"/>
      <c r="DI198" s="28"/>
      <c r="DJ198" s="28"/>
      <c r="DK198" s="28"/>
      <c r="DL198" s="28"/>
      <c r="DM198" s="28"/>
      <c r="DN198" s="28"/>
      <c r="DO198" s="28"/>
      <c r="DP198" s="28"/>
      <c r="DQ198" s="28"/>
      <c r="DR198" s="28"/>
      <c r="DS198" s="28"/>
      <c r="DT198" s="28"/>
      <c r="DU198" s="28"/>
      <c r="DV198" s="28"/>
      <c r="DW198" s="28"/>
      <c r="DX198" s="28"/>
      <c r="DY198" s="28"/>
      <c r="DZ198" s="28"/>
    </row>
    <row r="199" spans="8:130" ht="26.25" customHeight="1" x14ac:dyDescent="0.2">
      <c r="H199" s="27"/>
      <c r="I199" s="28"/>
      <c r="J199" s="28"/>
      <c r="K199" s="28"/>
      <c r="L199" s="28"/>
      <c r="M199" s="28"/>
      <c r="N199" s="28"/>
      <c r="O199" s="27"/>
      <c r="P199" s="27"/>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8"/>
      <c r="BT199" s="28"/>
      <c r="BU199" s="28"/>
      <c r="BV199" s="28"/>
      <c r="BW199" s="28"/>
      <c r="BX199" s="28"/>
      <c r="BY199" s="28"/>
      <c r="BZ199" s="28"/>
      <c r="CA199" s="28"/>
      <c r="CB199" s="28"/>
      <c r="CC199" s="28"/>
      <c r="CD199" s="28"/>
      <c r="CE199" s="28"/>
      <c r="CF199" s="28"/>
      <c r="CG199" s="28"/>
      <c r="CH199" s="28"/>
      <c r="CI199" s="28"/>
      <c r="CJ199" s="28"/>
      <c r="CK199" s="28"/>
      <c r="CL199" s="28"/>
      <c r="CM199" s="28"/>
      <c r="CN199" s="28"/>
      <c r="CO199" s="28"/>
      <c r="CP199" s="28"/>
      <c r="CQ199" s="28"/>
      <c r="CR199" s="28"/>
      <c r="CS199" s="28"/>
      <c r="CT199" s="28"/>
      <c r="CU199" s="28"/>
      <c r="CV199" s="28"/>
      <c r="CW199" s="28"/>
      <c r="CX199" s="28"/>
      <c r="CY199" s="28"/>
      <c r="CZ199" s="28"/>
      <c r="DA199" s="28"/>
      <c r="DB199" s="28"/>
      <c r="DC199" s="28"/>
      <c r="DD199" s="28"/>
      <c r="DE199" s="28"/>
      <c r="DF199" s="28"/>
      <c r="DG199" s="28"/>
      <c r="DH199" s="28"/>
      <c r="DI199" s="28"/>
      <c r="DJ199" s="28"/>
      <c r="DK199" s="28"/>
      <c r="DL199" s="28"/>
      <c r="DM199" s="28"/>
      <c r="DN199" s="28"/>
      <c r="DO199" s="28"/>
      <c r="DP199" s="28"/>
      <c r="DQ199" s="28"/>
      <c r="DR199" s="28"/>
      <c r="DS199" s="28"/>
      <c r="DT199" s="28"/>
      <c r="DU199" s="28"/>
      <c r="DV199" s="28"/>
      <c r="DW199" s="28"/>
      <c r="DX199" s="28"/>
      <c r="DY199" s="28"/>
      <c r="DZ199" s="28"/>
    </row>
    <row r="200" spans="8:130" ht="26.25" customHeight="1" x14ac:dyDescent="0.2">
      <c r="H200" s="27"/>
      <c r="I200" s="28"/>
      <c r="J200" s="28"/>
      <c r="K200" s="28"/>
      <c r="L200" s="28"/>
      <c r="M200" s="28"/>
      <c r="N200" s="28"/>
      <c r="O200" s="27"/>
      <c r="P200" s="27"/>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c r="BN200" s="28"/>
      <c r="BO200" s="28"/>
      <c r="BP200" s="28"/>
      <c r="BQ200" s="28"/>
      <c r="BR200" s="28"/>
      <c r="BS200" s="28"/>
      <c r="BT200" s="28"/>
      <c r="BU200" s="28"/>
      <c r="BV200" s="28"/>
      <c r="BW200" s="28"/>
      <c r="BX200" s="28"/>
      <c r="BY200" s="28"/>
      <c r="BZ200" s="28"/>
      <c r="CA200" s="28"/>
      <c r="CB200" s="28"/>
      <c r="CC200" s="28"/>
      <c r="CD200" s="28"/>
      <c r="CE200" s="28"/>
      <c r="CF200" s="28"/>
      <c r="CG200" s="28"/>
      <c r="CH200" s="28"/>
      <c r="CI200" s="28"/>
      <c r="CJ200" s="28"/>
      <c r="CK200" s="28"/>
      <c r="CL200" s="28"/>
      <c r="CM200" s="28"/>
      <c r="CN200" s="28"/>
      <c r="CO200" s="28"/>
      <c r="CP200" s="28"/>
      <c r="CQ200" s="28"/>
      <c r="CR200" s="28"/>
      <c r="CS200" s="28"/>
      <c r="CT200" s="28"/>
      <c r="CU200" s="28"/>
      <c r="CV200" s="28"/>
      <c r="CW200" s="28"/>
      <c r="CX200" s="28"/>
      <c r="CY200" s="28"/>
      <c r="CZ200" s="28"/>
      <c r="DA200" s="28"/>
      <c r="DB200" s="28"/>
      <c r="DC200" s="28"/>
      <c r="DD200" s="28"/>
      <c r="DE200" s="28"/>
      <c r="DF200" s="28"/>
      <c r="DG200" s="28"/>
      <c r="DH200" s="28"/>
      <c r="DI200" s="28"/>
      <c r="DJ200" s="28"/>
      <c r="DK200" s="28"/>
      <c r="DL200" s="28"/>
      <c r="DM200" s="28"/>
      <c r="DN200" s="28"/>
      <c r="DO200" s="28"/>
      <c r="DP200" s="28"/>
      <c r="DQ200" s="28"/>
      <c r="DR200" s="28"/>
      <c r="DS200" s="28"/>
      <c r="DT200" s="28"/>
      <c r="DU200" s="28"/>
      <c r="DV200" s="28"/>
      <c r="DW200" s="28"/>
      <c r="DX200" s="28"/>
      <c r="DY200" s="28"/>
      <c r="DZ200" s="28"/>
    </row>
    <row r="201" spans="8:130" ht="26.25" customHeight="1" x14ac:dyDescent="0.2">
      <c r="H201" s="27"/>
      <c r="I201" s="28"/>
      <c r="J201" s="28"/>
      <c r="K201" s="28"/>
      <c r="L201" s="28"/>
      <c r="M201" s="28"/>
      <c r="N201" s="28"/>
      <c r="O201" s="27"/>
      <c r="P201" s="27"/>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c r="BN201" s="28"/>
      <c r="BO201" s="28"/>
      <c r="BP201" s="28"/>
      <c r="BQ201" s="28"/>
      <c r="BR201" s="28"/>
      <c r="BS201" s="28"/>
      <c r="BT201" s="28"/>
      <c r="BU201" s="28"/>
      <c r="BV201" s="28"/>
      <c r="BW201" s="28"/>
      <c r="BX201" s="28"/>
      <c r="BY201" s="28"/>
      <c r="BZ201" s="28"/>
      <c r="CA201" s="28"/>
      <c r="CB201" s="28"/>
      <c r="CC201" s="28"/>
      <c r="CD201" s="28"/>
      <c r="CE201" s="28"/>
      <c r="CF201" s="28"/>
      <c r="CG201" s="28"/>
      <c r="CH201" s="28"/>
      <c r="CI201" s="28"/>
      <c r="CJ201" s="28"/>
      <c r="CK201" s="28"/>
      <c r="CL201" s="28"/>
      <c r="CM201" s="28"/>
      <c r="CN201" s="28"/>
      <c r="CO201" s="28"/>
      <c r="CP201" s="28"/>
      <c r="CQ201" s="28"/>
      <c r="CR201" s="28"/>
      <c r="CS201" s="28"/>
      <c r="CT201" s="28"/>
      <c r="CU201" s="28"/>
      <c r="CV201" s="28"/>
      <c r="CW201" s="28"/>
      <c r="CX201" s="28"/>
      <c r="CY201" s="28"/>
      <c r="CZ201" s="28"/>
      <c r="DA201" s="28"/>
      <c r="DB201" s="28"/>
      <c r="DC201" s="28"/>
      <c r="DD201" s="28"/>
      <c r="DE201" s="28"/>
      <c r="DF201" s="28"/>
      <c r="DG201" s="28"/>
      <c r="DH201" s="28"/>
      <c r="DI201" s="28"/>
      <c r="DJ201" s="28"/>
      <c r="DK201" s="28"/>
      <c r="DL201" s="28"/>
      <c r="DM201" s="28"/>
      <c r="DN201" s="28"/>
      <c r="DO201" s="28"/>
      <c r="DP201" s="28"/>
      <c r="DQ201" s="28"/>
      <c r="DR201" s="28"/>
      <c r="DS201" s="28"/>
      <c r="DT201" s="28"/>
      <c r="DU201" s="28"/>
      <c r="DV201" s="28"/>
      <c r="DW201" s="28"/>
      <c r="DX201" s="28"/>
      <c r="DY201" s="28"/>
      <c r="DZ201" s="28"/>
    </row>
    <row r="202" spans="8:130" ht="26.25" customHeight="1" x14ac:dyDescent="0.2">
      <c r="H202" s="27"/>
      <c r="I202" s="28"/>
      <c r="J202" s="28"/>
      <c r="K202" s="28"/>
      <c r="L202" s="28"/>
      <c r="M202" s="28"/>
      <c r="N202" s="28"/>
      <c r="O202" s="27"/>
      <c r="P202" s="27"/>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c r="BN202" s="28"/>
      <c r="BO202" s="28"/>
      <c r="BP202" s="28"/>
      <c r="BQ202" s="28"/>
      <c r="BR202" s="28"/>
      <c r="BS202" s="28"/>
      <c r="BT202" s="28"/>
      <c r="BU202" s="28"/>
      <c r="BV202" s="28"/>
      <c r="BW202" s="28"/>
      <c r="BX202" s="28"/>
      <c r="BY202" s="28"/>
      <c r="BZ202" s="28"/>
      <c r="CA202" s="28"/>
      <c r="CB202" s="28"/>
      <c r="CC202" s="28"/>
      <c r="CD202" s="28"/>
      <c r="CE202" s="28"/>
      <c r="CF202" s="28"/>
      <c r="CG202" s="28"/>
      <c r="CH202" s="28"/>
      <c r="CI202" s="28"/>
      <c r="CJ202" s="28"/>
      <c r="CK202" s="28"/>
      <c r="CL202" s="28"/>
      <c r="CM202" s="28"/>
      <c r="CN202" s="28"/>
      <c r="CO202" s="28"/>
      <c r="CP202" s="28"/>
      <c r="CQ202" s="28"/>
      <c r="CR202" s="28"/>
      <c r="CS202" s="28"/>
      <c r="CT202" s="28"/>
      <c r="CU202" s="28"/>
      <c r="CV202" s="28"/>
      <c r="CW202" s="28"/>
      <c r="CX202" s="28"/>
      <c r="CY202" s="28"/>
      <c r="CZ202" s="28"/>
      <c r="DA202" s="28"/>
      <c r="DB202" s="28"/>
      <c r="DC202" s="28"/>
      <c r="DD202" s="28"/>
      <c r="DE202" s="28"/>
      <c r="DF202" s="28"/>
      <c r="DG202" s="28"/>
      <c r="DH202" s="28"/>
      <c r="DI202" s="28"/>
      <c r="DJ202" s="28"/>
      <c r="DK202" s="28"/>
      <c r="DL202" s="28"/>
      <c r="DM202" s="28"/>
      <c r="DN202" s="28"/>
      <c r="DO202" s="28"/>
      <c r="DP202" s="28"/>
      <c r="DQ202" s="28"/>
      <c r="DR202" s="28"/>
      <c r="DS202" s="28"/>
      <c r="DT202" s="28"/>
      <c r="DU202" s="28"/>
      <c r="DV202" s="28"/>
      <c r="DW202" s="28"/>
      <c r="DX202" s="28"/>
      <c r="DY202" s="28"/>
      <c r="DZ202" s="28"/>
    </row>
    <row r="203" spans="8:130" ht="26.25" customHeight="1" x14ac:dyDescent="0.2">
      <c r="H203" s="27"/>
      <c r="I203" s="28"/>
      <c r="J203" s="28"/>
      <c r="K203" s="28"/>
      <c r="L203" s="28"/>
      <c r="M203" s="28"/>
      <c r="N203" s="28"/>
      <c r="O203" s="27"/>
      <c r="P203" s="27"/>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c r="BN203" s="28"/>
      <c r="BO203" s="28"/>
      <c r="BP203" s="28"/>
      <c r="BQ203" s="28"/>
      <c r="BR203" s="28"/>
      <c r="BS203" s="28"/>
      <c r="BT203" s="28"/>
      <c r="BU203" s="28"/>
      <c r="BV203" s="28"/>
      <c r="BW203" s="28"/>
      <c r="BX203" s="28"/>
      <c r="BY203" s="28"/>
      <c r="BZ203" s="28"/>
      <c r="CA203" s="28"/>
      <c r="CB203" s="28"/>
      <c r="CC203" s="28"/>
      <c r="CD203" s="28"/>
      <c r="CE203" s="28"/>
      <c r="CF203" s="28"/>
      <c r="CG203" s="28"/>
      <c r="CH203" s="28"/>
      <c r="CI203" s="28"/>
      <c r="CJ203" s="28"/>
      <c r="CK203" s="28"/>
      <c r="CL203" s="28"/>
      <c r="CM203" s="28"/>
      <c r="CN203" s="28"/>
      <c r="CO203" s="28"/>
      <c r="CP203" s="28"/>
      <c r="CQ203" s="28"/>
      <c r="CR203" s="28"/>
      <c r="CS203" s="28"/>
      <c r="CT203" s="28"/>
      <c r="CU203" s="28"/>
      <c r="CV203" s="28"/>
      <c r="CW203" s="28"/>
      <c r="CX203" s="28"/>
      <c r="CY203" s="28"/>
      <c r="CZ203" s="28"/>
      <c r="DA203" s="28"/>
      <c r="DB203" s="28"/>
      <c r="DC203" s="28"/>
      <c r="DD203" s="28"/>
      <c r="DE203" s="28"/>
      <c r="DF203" s="28"/>
      <c r="DG203" s="28"/>
      <c r="DH203" s="28"/>
      <c r="DI203" s="28"/>
      <c r="DJ203" s="28"/>
      <c r="DK203" s="28"/>
      <c r="DL203" s="28"/>
      <c r="DM203" s="28"/>
      <c r="DN203" s="28"/>
      <c r="DO203" s="28"/>
      <c r="DP203" s="28"/>
      <c r="DQ203" s="28"/>
      <c r="DR203" s="28"/>
      <c r="DS203" s="28"/>
      <c r="DT203" s="28"/>
      <c r="DU203" s="28"/>
      <c r="DV203" s="28"/>
      <c r="DW203" s="28"/>
      <c r="DX203" s="28"/>
      <c r="DY203" s="28"/>
      <c r="DZ203" s="28"/>
    </row>
    <row r="204" spans="8:130" ht="26.25" customHeight="1" x14ac:dyDescent="0.2">
      <c r="H204" s="27"/>
      <c r="I204" s="28"/>
      <c r="J204" s="28"/>
      <c r="K204" s="28"/>
      <c r="L204" s="28"/>
      <c r="M204" s="28"/>
      <c r="N204" s="28"/>
      <c r="O204" s="27"/>
      <c r="P204" s="27"/>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c r="DE204" s="28"/>
      <c r="DF204" s="28"/>
      <c r="DG204" s="28"/>
      <c r="DH204" s="28"/>
      <c r="DI204" s="28"/>
      <c r="DJ204" s="28"/>
      <c r="DK204" s="28"/>
      <c r="DL204" s="28"/>
      <c r="DM204" s="28"/>
      <c r="DN204" s="28"/>
      <c r="DO204" s="28"/>
      <c r="DP204" s="28"/>
      <c r="DQ204" s="28"/>
      <c r="DR204" s="28"/>
      <c r="DS204" s="28"/>
      <c r="DT204" s="28"/>
      <c r="DU204" s="28"/>
      <c r="DV204" s="28"/>
      <c r="DW204" s="28"/>
      <c r="DX204" s="28"/>
      <c r="DY204" s="28"/>
      <c r="DZ204" s="28"/>
    </row>
    <row r="205" spans="8:130" ht="26.25" customHeight="1" x14ac:dyDescent="0.2">
      <c r="H205" s="27"/>
      <c r="I205" s="28"/>
      <c r="J205" s="28"/>
      <c r="K205" s="28"/>
      <c r="L205" s="28"/>
      <c r="M205" s="28"/>
      <c r="N205" s="28"/>
      <c r="O205" s="27"/>
      <c r="P205" s="27"/>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c r="DE205" s="28"/>
      <c r="DF205" s="28"/>
      <c r="DG205" s="28"/>
      <c r="DH205" s="28"/>
      <c r="DI205" s="28"/>
      <c r="DJ205" s="28"/>
      <c r="DK205" s="28"/>
      <c r="DL205" s="28"/>
      <c r="DM205" s="28"/>
      <c r="DN205" s="28"/>
      <c r="DO205" s="28"/>
      <c r="DP205" s="28"/>
      <c r="DQ205" s="28"/>
      <c r="DR205" s="28"/>
      <c r="DS205" s="28"/>
      <c r="DT205" s="28"/>
      <c r="DU205" s="28"/>
      <c r="DV205" s="28"/>
      <c r="DW205" s="28"/>
      <c r="DX205" s="28"/>
      <c r="DY205" s="28"/>
      <c r="DZ205" s="28"/>
    </row>
    <row r="206" spans="8:130" ht="26.25" customHeight="1" x14ac:dyDescent="0.2">
      <c r="H206" s="27"/>
      <c r="I206" s="28"/>
      <c r="J206" s="28"/>
      <c r="K206" s="28"/>
      <c r="L206" s="28"/>
      <c r="M206" s="28"/>
      <c r="N206" s="28"/>
      <c r="O206" s="27"/>
      <c r="P206" s="27"/>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row>
    <row r="207" spans="8:130" ht="26.25" customHeight="1" x14ac:dyDescent="0.2">
      <c r="H207" s="27"/>
      <c r="I207" s="28"/>
      <c r="J207" s="28"/>
      <c r="K207" s="28"/>
      <c r="L207" s="28"/>
      <c r="M207" s="28"/>
      <c r="N207" s="28"/>
      <c r="O207" s="27"/>
      <c r="P207" s="27"/>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c r="DB207" s="28"/>
      <c r="DC207" s="28"/>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row>
    <row r="208" spans="8:130" ht="26.25" customHeight="1" x14ac:dyDescent="0.2">
      <c r="H208" s="27"/>
      <c r="I208" s="28"/>
      <c r="J208" s="28"/>
      <c r="K208" s="28"/>
      <c r="L208" s="28"/>
      <c r="M208" s="28"/>
      <c r="N208" s="28"/>
      <c r="O208" s="27"/>
      <c r="P208" s="27"/>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c r="DB208" s="28"/>
      <c r="DC208" s="28"/>
      <c r="DD208" s="28"/>
      <c r="DE208" s="28"/>
      <c r="DF208" s="28"/>
      <c r="DG208" s="28"/>
      <c r="DH208" s="28"/>
      <c r="DI208" s="28"/>
      <c r="DJ208" s="28"/>
      <c r="DK208" s="28"/>
      <c r="DL208" s="28"/>
      <c r="DM208" s="28"/>
      <c r="DN208" s="28"/>
      <c r="DO208" s="28"/>
      <c r="DP208" s="28"/>
      <c r="DQ208" s="28"/>
      <c r="DR208" s="28"/>
      <c r="DS208" s="28"/>
      <c r="DT208" s="28"/>
      <c r="DU208" s="28"/>
      <c r="DV208" s="28"/>
      <c r="DW208" s="28"/>
      <c r="DX208" s="28"/>
      <c r="DY208" s="28"/>
      <c r="DZ208" s="28"/>
    </row>
    <row r="209" spans="8:130" ht="26.25" customHeight="1" x14ac:dyDescent="0.2">
      <c r="H209" s="27"/>
      <c r="I209" s="28"/>
      <c r="J209" s="28"/>
      <c r="K209" s="28"/>
      <c r="L209" s="28"/>
      <c r="M209" s="28"/>
      <c r="N209" s="28"/>
      <c r="O209" s="27"/>
      <c r="P209" s="27"/>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c r="BN209" s="28"/>
      <c r="BO209" s="28"/>
      <c r="BP209" s="28"/>
      <c r="BQ209" s="28"/>
      <c r="BR209" s="28"/>
      <c r="BS209" s="28"/>
      <c r="BT209" s="28"/>
      <c r="BU209" s="28"/>
      <c r="BV209" s="28"/>
      <c r="BW209" s="28"/>
      <c r="BX209" s="28"/>
      <c r="BY209" s="28"/>
      <c r="BZ209" s="28"/>
      <c r="CA209" s="28"/>
      <c r="CB209" s="28"/>
      <c r="CC209" s="28"/>
      <c r="CD209" s="28"/>
      <c r="CE209" s="28"/>
      <c r="CF209" s="28"/>
      <c r="CG209" s="28"/>
      <c r="CH209" s="28"/>
      <c r="CI209" s="28"/>
      <c r="CJ209" s="28"/>
      <c r="CK209" s="28"/>
      <c r="CL209" s="28"/>
      <c r="CM209" s="28"/>
      <c r="CN209" s="28"/>
      <c r="CO209" s="28"/>
      <c r="CP209" s="28"/>
      <c r="CQ209" s="28"/>
      <c r="CR209" s="28"/>
      <c r="CS209" s="28"/>
      <c r="CT209" s="28"/>
      <c r="CU209" s="28"/>
      <c r="CV209" s="28"/>
      <c r="CW209" s="28"/>
      <c r="CX209" s="28"/>
      <c r="CY209" s="28"/>
      <c r="CZ209" s="28"/>
      <c r="DA209" s="28"/>
      <c r="DB209" s="28"/>
      <c r="DC209" s="28"/>
      <c r="DD209" s="28"/>
      <c r="DE209" s="28"/>
      <c r="DF209" s="28"/>
      <c r="DG209" s="28"/>
      <c r="DH209" s="28"/>
      <c r="DI209" s="28"/>
      <c r="DJ209" s="28"/>
      <c r="DK209" s="28"/>
      <c r="DL209" s="28"/>
      <c r="DM209" s="28"/>
      <c r="DN209" s="28"/>
      <c r="DO209" s="28"/>
      <c r="DP209" s="28"/>
      <c r="DQ209" s="28"/>
      <c r="DR209" s="28"/>
      <c r="DS209" s="28"/>
      <c r="DT209" s="28"/>
      <c r="DU209" s="28"/>
      <c r="DV209" s="28"/>
      <c r="DW209" s="28"/>
      <c r="DX209" s="28"/>
      <c r="DY209" s="28"/>
      <c r="DZ209" s="28"/>
    </row>
    <row r="210" spans="8:130" ht="26.25" customHeight="1" x14ac:dyDescent="0.2">
      <c r="H210" s="27"/>
      <c r="I210" s="28"/>
      <c r="J210" s="28"/>
      <c r="K210" s="28"/>
      <c r="L210" s="28"/>
      <c r="M210" s="28"/>
      <c r="N210" s="28"/>
      <c r="O210" s="27"/>
      <c r="P210" s="27"/>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c r="BN210" s="28"/>
      <c r="BO210" s="28"/>
      <c r="BP210" s="28"/>
      <c r="BQ210" s="28"/>
      <c r="BR210" s="28"/>
      <c r="BS210" s="28"/>
      <c r="BT210" s="28"/>
      <c r="BU210" s="28"/>
      <c r="BV210" s="28"/>
      <c r="BW210" s="28"/>
      <c r="BX210" s="28"/>
      <c r="BY210" s="28"/>
      <c r="BZ210" s="28"/>
      <c r="CA210" s="28"/>
      <c r="CB210" s="28"/>
      <c r="CC210" s="28"/>
      <c r="CD210" s="28"/>
      <c r="CE210" s="28"/>
      <c r="CF210" s="28"/>
      <c r="CG210" s="28"/>
      <c r="CH210" s="28"/>
      <c r="CI210" s="28"/>
      <c r="CJ210" s="28"/>
      <c r="CK210" s="28"/>
      <c r="CL210" s="28"/>
      <c r="CM210" s="28"/>
      <c r="CN210" s="28"/>
      <c r="CO210" s="28"/>
      <c r="CP210" s="28"/>
      <c r="CQ210" s="28"/>
      <c r="CR210" s="28"/>
      <c r="CS210" s="28"/>
      <c r="CT210" s="28"/>
      <c r="CU210" s="28"/>
      <c r="CV210" s="28"/>
      <c r="CW210" s="28"/>
      <c r="CX210" s="28"/>
      <c r="CY210" s="28"/>
      <c r="CZ210" s="28"/>
      <c r="DA210" s="28"/>
      <c r="DB210" s="28"/>
      <c r="DC210" s="28"/>
      <c r="DD210" s="28"/>
      <c r="DE210" s="28"/>
      <c r="DF210" s="28"/>
      <c r="DG210" s="28"/>
      <c r="DH210" s="28"/>
      <c r="DI210" s="28"/>
      <c r="DJ210" s="28"/>
      <c r="DK210" s="28"/>
      <c r="DL210" s="28"/>
      <c r="DM210" s="28"/>
      <c r="DN210" s="28"/>
      <c r="DO210" s="28"/>
      <c r="DP210" s="28"/>
      <c r="DQ210" s="28"/>
      <c r="DR210" s="28"/>
      <c r="DS210" s="28"/>
      <c r="DT210" s="28"/>
      <c r="DU210" s="28"/>
      <c r="DV210" s="28"/>
      <c r="DW210" s="28"/>
      <c r="DX210" s="28"/>
      <c r="DY210" s="28"/>
      <c r="DZ210" s="28"/>
    </row>
    <row r="211" spans="8:130" ht="26.25" customHeight="1" x14ac:dyDescent="0.2">
      <c r="H211" s="27"/>
      <c r="I211" s="28"/>
      <c r="J211" s="28"/>
      <c r="K211" s="28"/>
      <c r="L211" s="28"/>
      <c r="M211" s="28"/>
      <c r="N211" s="28"/>
      <c r="O211" s="27"/>
      <c r="P211" s="27"/>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c r="DB211" s="28"/>
      <c r="DC211" s="28"/>
      <c r="DD211" s="28"/>
      <c r="DE211" s="28"/>
      <c r="DF211" s="28"/>
      <c r="DG211" s="28"/>
      <c r="DH211" s="28"/>
      <c r="DI211" s="28"/>
      <c r="DJ211" s="28"/>
      <c r="DK211" s="28"/>
      <c r="DL211" s="28"/>
      <c r="DM211" s="28"/>
      <c r="DN211" s="28"/>
      <c r="DO211" s="28"/>
      <c r="DP211" s="28"/>
      <c r="DQ211" s="28"/>
      <c r="DR211" s="28"/>
      <c r="DS211" s="28"/>
      <c r="DT211" s="28"/>
      <c r="DU211" s="28"/>
      <c r="DV211" s="28"/>
      <c r="DW211" s="28"/>
      <c r="DX211" s="28"/>
      <c r="DY211" s="28"/>
      <c r="DZ211" s="28"/>
    </row>
    <row r="212" spans="8:130" ht="26.25" customHeight="1" x14ac:dyDescent="0.2">
      <c r="H212" s="27"/>
      <c r="I212" s="28"/>
      <c r="J212" s="28"/>
      <c r="K212" s="28"/>
      <c r="L212" s="28"/>
      <c r="M212" s="28"/>
      <c r="N212" s="28"/>
      <c r="O212" s="27"/>
      <c r="P212" s="27"/>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c r="DE212" s="28"/>
      <c r="DF212" s="28"/>
      <c r="DG212" s="28"/>
      <c r="DH212" s="28"/>
      <c r="DI212" s="28"/>
      <c r="DJ212" s="28"/>
      <c r="DK212" s="28"/>
      <c r="DL212" s="28"/>
      <c r="DM212" s="28"/>
      <c r="DN212" s="28"/>
      <c r="DO212" s="28"/>
      <c r="DP212" s="28"/>
      <c r="DQ212" s="28"/>
      <c r="DR212" s="28"/>
      <c r="DS212" s="28"/>
      <c r="DT212" s="28"/>
      <c r="DU212" s="28"/>
      <c r="DV212" s="28"/>
      <c r="DW212" s="28"/>
      <c r="DX212" s="28"/>
      <c r="DY212" s="28"/>
      <c r="DZ212" s="28"/>
    </row>
    <row r="213" spans="8:130" ht="26.25" customHeight="1" x14ac:dyDescent="0.2">
      <c r="H213" s="27"/>
      <c r="I213" s="28"/>
      <c r="J213" s="28"/>
      <c r="K213" s="28"/>
      <c r="L213" s="28"/>
      <c r="M213" s="28"/>
      <c r="N213" s="28"/>
      <c r="O213" s="27"/>
      <c r="P213" s="27"/>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row>
    <row r="214" spans="8:130" ht="26.25" customHeight="1" x14ac:dyDescent="0.2">
      <c r="H214" s="27"/>
      <c r="I214" s="28"/>
      <c r="J214" s="28"/>
      <c r="K214" s="28"/>
      <c r="L214" s="28"/>
      <c r="M214" s="28"/>
      <c r="N214" s="28"/>
      <c r="O214" s="27"/>
      <c r="P214" s="27"/>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28"/>
      <c r="BZ214" s="28"/>
      <c r="CA214" s="28"/>
      <c r="CB214" s="28"/>
      <c r="CC214" s="28"/>
      <c r="CD214" s="28"/>
      <c r="CE214" s="28"/>
      <c r="CF214" s="28"/>
      <c r="CG214" s="28"/>
      <c r="CH214" s="28"/>
      <c r="CI214" s="28"/>
      <c r="CJ214" s="28"/>
      <c r="CK214" s="28"/>
      <c r="CL214" s="28"/>
      <c r="CM214" s="28"/>
      <c r="CN214" s="28"/>
      <c r="CO214" s="28"/>
      <c r="CP214" s="28"/>
      <c r="CQ214" s="28"/>
      <c r="CR214" s="28"/>
      <c r="CS214" s="28"/>
      <c r="CT214" s="28"/>
      <c r="CU214" s="28"/>
      <c r="CV214" s="28"/>
      <c r="CW214" s="28"/>
      <c r="CX214" s="28"/>
      <c r="CY214" s="28"/>
      <c r="CZ214" s="28"/>
      <c r="DA214" s="28"/>
      <c r="DB214" s="28"/>
      <c r="DC214" s="28"/>
      <c r="DD214" s="28"/>
      <c r="DE214" s="28"/>
      <c r="DF214" s="28"/>
      <c r="DG214" s="28"/>
      <c r="DH214" s="28"/>
      <c r="DI214" s="28"/>
      <c r="DJ214" s="28"/>
      <c r="DK214" s="28"/>
      <c r="DL214" s="28"/>
      <c r="DM214" s="28"/>
      <c r="DN214" s="28"/>
      <c r="DO214" s="28"/>
      <c r="DP214" s="28"/>
      <c r="DQ214" s="28"/>
      <c r="DR214" s="28"/>
      <c r="DS214" s="28"/>
      <c r="DT214" s="28"/>
      <c r="DU214" s="28"/>
      <c r="DV214" s="28"/>
      <c r="DW214" s="28"/>
      <c r="DX214" s="28"/>
      <c r="DY214" s="28"/>
      <c r="DZ214" s="28"/>
    </row>
    <row r="215" spans="8:130" ht="26.25" customHeight="1" x14ac:dyDescent="0.2">
      <c r="H215" s="27"/>
      <c r="I215" s="28"/>
      <c r="J215" s="28"/>
      <c r="K215" s="28"/>
      <c r="L215" s="28"/>
      <c r="M215" s="28"/>
      <c r="N215" s="28"/>
      <c r="O215" s="27"/>
      <c r="P215" s="27"/>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row>
    <row r="216" spans="8:130" ht="26.25" customHeight="1" x14ac:dyDescent="0.2">
      <c r="H216" s="27"/>
      <c r="I216" s="28"/>
      <c r="J216" s="28"/>
      <c r="K216" s="28"/>
      <c r="L216" s="28"/>
      <c r="M216" s="28"/>
      <c r="N216" s="28"/>
      <c r="O216" s="27"/>
      <c r="P216" s="27"/>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row>
    <row r="217" spans="8:130" ht="26.25" customHeight="1" x14ac:dyDescent="0.2">
      <c r="H217" s="27"/>
      <c r="I217" s="28"/>
      <c r="J217" s="28"/>
      <c r="K217" s="28"/>
      <c r="L217" s="28"/>
      <c r="M217" s="28"/>
      <c r="N217" s="28"/>
      <c r="O217" s="27"/>
      <c r="P217" s="27"/>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row>
    <row r="218" spans="8:130" ht="26.25" customHeight="1" x14ac:dyDescent="0.2">
      <c r="H218" s="27"/>
      <c r="I218" s="28"/>
      <c r="J218" s="28"/>
      <c r="K218" s="28"/>
      <c r="L218" s="28"/>
      <c r="M218" s="28"/>
      <c r="N218" s="28"/>
      <c r="O218" s="27"/>
      <c r="P218" s="27"/>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CH218" s="28"/>
      <c r="CI218" s="28"/>
      <c r="CJ218" s="28"/>
      <c r="CK218" s="28"/>
      <c r="CL218" s="28"/>
      <c r="CM218" s="28"/>
      <c r="CN218" s="28"/>
      <c r="CO218" s="28"/>
      <c r="CP218" s="28"/>
      <c r="CQ218" s="28"/>
      <c r="CR218" s="28"/>
      <c r="CS218" s="28"/>
      <c r="CT218" s="28"/>
      <c r="CU218" s="28"/>
      <c r="CV218" s="28"/>
      <c r="CW218" s="28"/>
      <c r="CX218" s="28"/>
      <c r="CY218" s="28"/>
      <c r="CZ218" s="28"/>
      <c r="DA218" s="28"/>
      <c r="DB218" s="28"/>
      <c r="DC218" s="28"/>
      <c r="DD218" s="28"/>
      <c r="DE218" s="28"/>
      <c r="DF218" s="28"/>
      <c r="DG218" s="28"/>
      <c r="DH218" s="28"/>
      <c r="DI218" s="28"/>
      <c r="DJ218" s="28"/>
      <c r="DK218" s="28"/>
      <c r="DL218" s="28"/>
      <c r="DM218" s="28"/>
      <c r="DN218" s="28"/>
      <c r="DO218" s="28"/>
      <c r="DP218" s="28"/>
      <c r="DQ218" s="28"/>
      <c r="DR218" s="28"/>
      <c r="DS218" s="28"/>
      <c r="DT218" s="28"/>
      <c r="DU218" s="28"/>
      <c r="DV218" s="28"/>
      <c r="DW218" s="28"/>
      <c r="DX218" s="28"/>
      <c r="DY218" s="28"/>
      <c r="DZ218" s="28"/>
    </row>
    <row r="219" spans="8:130" ht="26.25" customHeight="1" x14ac:dyDescent="0.2">
      <c r="H219" s="27"/>
      <c r="I219" s="28"/>
      <c r="J219" s="28"/>
      <c r="K219" s="28"/>
      <c r="L219" s="28"/>
      <c r="M219" s="28"/>
      <c r="N219" s="28"/>
      <c r="O219" s="27"/>
      <c r="P219" s="27"/>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28"/>
      <c r="BT219" s="28"/>
      <c r="BU219" s="28"/>
      <c r="BV219" s="28"/>
      <c r="BW219" s="28"/>
      <c r="BX219" s="28"/>
      <c r="BY219" s="28"/>
      <c r="BZ219" s="28"/>
      <c r="CA219" s="28"/>
      <c r="CB219" s="28"/>
      <c r="CC219" s="28"/>
      <c r="CD219" s="28"/>
      <c r="CE219" s="28"/>
      <c r="CF219" s="28"/>
      <c r="CG219" s="28"/>
      <c r="CH219" s="28"/>
      <c r="CI219" s="28"/>
      <c r="CJ219" s="28"/>
      <c r="CK219" s="28"/>
      <c r="CL219" s="28"/>
      <c r="CM219" s="28"/>
      <c r="CN219" s="28"/>
      <c r="CO219" s="28"/>
      <c r="CP219" s="28"/>
      <c r="CQ219" s="28"/>
      <c r="CR219" s="28"/>
      <c r="CS219" s="28"/>
      <c r="CT219" s="28"/>
      <c r="CU219" s="28"/>
      <c r="CV219" s="28"/>
      <c r="CW219" s="28"/>
      <c r="CX219" s="28"/>
      <c r="CY219" s="28"/>
      <c r="CZ219" s="28"/>
      <c r="DA219" s="28"/>
      <c r="DB219" s="28"/>
      <c r="DC219" s="28"/>
      <c r="DD219" s="28"/>
      <c r="DE219" s="28"/>
      <c r="DF219" s="28"/>
      <c r="DG219" s="28"/>
      <c r="DH219" s="28"/>
      <c r="DI219" s="28"/>
      <c r="DJ219" s="28"/>
      <c r="DK219" s="28"/>
      <c r="DL219" s="28"/>
      <c r="DM219" s="28"/>
      <c r="DN219" s="28"/>
      <c r="DO219" s="28"/>
      <c r="DP219" s="28"/>
      <c r="DQ219" s="28"/>
      <c r="DR219" s="28"/>
      <c r="DS219" s="28"/>
      <c r="DT219" s="28"/>
      <c r="DU219" s="28"/>
      <c r="DV219" s="28"/>
      <c r="DW219" s="28"/>
      <c r="DX219" s="28"/>
      <c r="DY219" s="28"/>
      <c r="DZ219" s="28"/>
    </row>
    <row r="220" spans="8:130" ht="26.25" customHeight="1" x14ac:dyDescent="0.2">
      <c r="H220" s="27"/>
      <c r="I220" s="28"/>
      <c r="J220" s="28"/>
      <c r="K220" s="28"/>
      <c r="L220" s="28"/>
      <c r="M220" s="28"/>
      <c r="N220" s="28"/>
      <c r="O220" s="27"/>
      <c r="P220" s="27"/>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CH220" s="28"/>
      <c r="CI220" s="28"/>
      <c r="CJ220" s="28"/>
      <c r="CK220" s="28"/>
      <c r="CL220" s="28"/>
      <c r="CM220" s="28"/>
      <c r="CN220" s="28"/>
      <c r="CO220" s="28"/>
      <c r="CP220" s="28"/>
      <c r="CQ220" s="28"/>
      <c r="CR220" s="28"/>
      <c r="CS220" s="28"/>
      <c r="CT220" s="28"/>
      <c r="CU220" s="28"/>
      <c r="CV220" s="28"/>
      <c r="CW220" s="28"/>
      <c r="CX220" s="28"/>
      <c r="CY220" s="28"/>
      <c r="CZ220" s="28"/>
      <c r="DA220" s="28"/>
      <c r="DB220" s="28"/>
      <c r="DC220" s="28"/>
      <c r="DD220" s="28"/>
      <c r="DE220" s="28"/>
      <c r="DF220" s="28"/>
      <c r="DG220" s="28"/>
      <c r="DH220" s="28"/>
      <c r="DI220" s="28"/>
      <c r="DJ220" s="28"/>
      <c r="DK220" s="28"/>
      <c r="DL220" s="28"/>
      <c r="DM220" s="28"/>
      <c r="DN220" s="28"/>
      <c r="DO220" s="28"/>
      <c r="DP220" s="28"/>
      <c r="DQ220" s="28"/>
      <c r="DR220" s="28"/>
      <c r="DS220" s="28"/>
      <c r="DT220" s="28"/>
      <c r="DU220" s="28"/>
      <c r="DV220" s="28"/>
      <c r="DW220" s="28"/>
      <c r="DX220" s="28"/>
      <c r="DY220" s="28"/>
      <c r="DZ220" s="28"/>
    </row>
    <row r="221" spans="8:130" ht="26.25" customHeight="1" x14ac:dyDescent="0.2">
      <c r="H221" s="27"/>
      <c r="I221" s="28"/>
      <c r="J221" s="28"/>
      <c r="K221" s="28"/>
      <c r="L221" s="28"/>
      <c r="M221" s="28"/>
      <c r="N221" s="28"/>
      <c r="O221" s="27"/>
      <c r="P221" s="27"/>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row>
    <row r="222" spans="8:130" ht="26.25" customHeight="1" x14ac:dyDescent="0.2">
      <c r="H222" s="27"/>
      <c r="I222" s="28"/>
      <c r="J222" s="28"/>
      <c r="K222" s="28"/>
      <c r="L222" s="28"/>
      <c r="M222" s="28"/>
      <c r="N222" s="28"/>
      <c r="O222" s="27"/>
      <c r="P222" s="27"/>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row>
    <row r="223" spans="8:130" ht="26.25" customHeight="1" x14ac:dyDescent="0.2">
      <c r="H223" s="27"/>
      <c r="I223" s="28"/>
      <c r="J223" s="28"/>
      <c r="K223" s="28"/>
      <c r="L223" s="28"/>
      <c r="M223" s="28"/>
      <c r="N223" s="28"/>
      <c r="O223" s="27"/>
      <c r="P223" s="27"/>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row>
    <row r="224" spans="8:130" ht="26.25" customHeight="1" x14ac:dyDescent="0.2">
      <c r="H224" s="27"/>
      <c r="I224" s="28"/>
      <c r="J224" s="28"/>
      <c r="K224" s="28"/>
      <c r="L224" s="28"/>
      <c r="M224" s="28"/>
      <c r="N224" s="28"/>
      <c r="O224" s="27"/>
      <c r="P224" s="27"/>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c r="DB224" s="28"/>
      <c r="DC224" s="28"/>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row>
    <row r="225" spans="8:130" ht="26.25" customHeight="1" x14ac:dyDescent="0.2">
      <c r="H225" s="27"/>
      <c r="I225" s="28"/>
      <c r="J225" s="28"/>
      <c r="K225" s="28"/>
      <c r="L225" s="28"/>
      <c r="M225" s="28"/>
      <c r="N225" s="28"/>
      <c r="O225" s="27"/>
      <c r="P225" s="27"/>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c r="DB225" s="28"/>
      <c r="DC225" s="28"/>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row>
    <row r="226" spans="8:130" ht="26.25" customHeight="1" x14ac:dyDescent="0.2">
      <c r="H226" s="27"/>
      <c r="I226" s="28"/>
      <c r="J226" s="28"/>
      <c r="K226" s="28"/>
      <c r="L226" s="28"/>
      <c r="M226" s="28"/>
      <c r="N226" s="28"/>
      <c r="O226" s="27"/>
      <c r="P226" s="27"/>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row>
    <row r="227" spans="8:130" ht="26.25" customHeight="1" x14ac:dyDescent="0.2">
      <c r="H227" s="27"/>
      <c r="I227" s="28"/>
      <c r="J227" s="28"/>
      <c r="K227" s="28"/>
      <c r="L227" s="28"/>
      <c r="M227" s="28"/>
      <c r="N227" s="28"/>
      <c r="O227" s="27"/>
      <c r="P227" s="27"/>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row>
    <row r="228" spans="8:130" ht="26.25" customHeight="1" x14ac:dyDescent="0.2">
      <c r="H228" s="27"/>
      <c r="I228" s="28"/>
      <c r="J228" s="28"/>
      <c r="K228" s="28"/>
      <c r="L228" s="28"/>
      <c r="M228" s="28"/>
      <c r="N228" s="28"/>
      <c r="O228" s="27"/>
      <c r="P228" s="27"/>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row>
    <row r="229" spans="8:130" ht="26.25" customHeight="1" x14ac:dyDescent="0.2">
      <c r="H229" s="27"/>
      <c r="I229" s="28"/>
      <c r="J229" s="28"/>
      <c r="K229" s="28"/>
      <c r="L229" s="28"/>
      <c r="M229" s="28"/>
      <c r="N229" s="28"/>
      <c r="O229" s="27"/>
      <c r="P229" s="27"/>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c r="DB229" s="28"/>
      <c r="DC229" s="28"/>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row>
    <row r="230" spans="8:130" ht="27" customHeight="1" x14ac:dyDescent="0.2">
      <c r="H230" s="27"/>
      <c r="I230" s="28"/>
      <c r="J230" s="28"/>
      <c r="K230" s="28"/>
      <c r="L230" s="28"/>
      <c r="M230" s="28"/>
      <c r="N230" s="28"/>
      <c r="O230" s="27"/>
      <c r="P230" s="27"/>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row>
    <row r="231" spans="8:130" ht="27" customHeight="1" x14ac:dyDescent="0.2">
      <c r="H231" s="27"/>
      <c r="I231" s="28"/>
      <c r="J231" s="28"/>
      <c r="K231" s="28"/>
      <c r="L231" s="28"/>
      <c r="M231" s="28"/>
      <c r="N231" s="28"/>
      <c r="O231" s="27"/>
      <c r="P231" s="27"/>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row>
    <row r="232" spans="8:130" ht="27" customHeight="1" x14ac:dyDescent="0.2">
      <c r="H232" s="27"/>
      <c r="I232" s="28"/>
      <c r="J232" s="28"/>
      <c r="K232" s="28"/>
      <c r="L232" s="28"/>
      <c r="M232" s="28"/>
      <c r="N232" s="28"/>
      <c r="O232" s="27"/>
      <c r="P232" s="27"/>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c r="BN232" s="28"/>
      <c r="BO232" s="28"/>
      <c r="BP232" s="28"/>
      <c r="BQ232" s="28"/>
      <c r="BR232" s="28"/>
      <c r="BS232" s="28"/>
      <c r="BT232" s="28"/>
      <c r="BU232" s="28"/>
      <c r="BV232" s="28"/>
      <c r="BW232" s="28"/>
      <c r="BX232" s="28"/>
      <c r="BY232" s="28"/>
      <c r="BZ232" s="28"/>
      <c r="CA232" s="28"/>
      <c r="CB232" s="28"/>
      <c r="CC232" s="28"/>
      <c r="CD232" s="28"/>
      <c r="CE232" s="28"/>
      <c r="CF232" s="28"/>
      <c r="CG232" s="28"/>
      <c r="CH232" s="28"/>
      <c r="CI232" s="28"/>
      <c r="CJ232" s="28"/>
      <c r="CK232" s="28"/>
      <c r="CL232" s="28"/>
      <c r="CM232" s="28"/>
      <c r="CN232" s="28"/>
      <c r="CO232" s="28"/>
      <c r="CP232" s="28"/>
      <c r="CQ232" s="28"/>
      <c r="CR232" s="28"/>
      <c r="CS232" s="28"/>
      <c r="CT232" s="28"/>
      <c r="CU232" s="28"/>
      <c r="CV232" s="28"/>
      <c r="CW232" s="28"/>
      <c r="CX232" s="28"/>
      <c r="CY232" s="28"/>
      <c r="CZ232" s="28"/>
      <c r="DA232" s="28"/>
      <c r="DB232" s="28"/>
      <c r="DC232" s="28"/>
      <c r="DD232" s="28"/>
      <c r="DE232" s="28"/>
      <c r="DF232" s="28"/>
      <c r="DG232" s="28"/>
      <c r="DH232" s="28"/>
      <c r="DI232" s="28"/>
      <c r="DJ232" s="28"/>
      <c r="DK232" s="28"/>
      <c r="DL232" s="28"/>
      <c r="DM232" s="28"/>
      <c r="DN232" s="28"/>
      <c r="DO232" s="28"/>
      <c r="DP232" s="28"/>
      <c r="DQ232" s="28"/>
      <c r="DR232" s="28"/>
      <c r="DS232" s="28"/>
      <c r="DT232" s="28"/>
      <c r="DU232" s="28"/>
      <c r="DV232" s="28"/>
      <c r="DW232" s="28"/>
      <c r="DX232" s="28"/>
      <c r="DY232" s="28"/>
      <c r="DZ232" s="28"/>
    </row>
    <row r="233" spans="8:130" ht="27" customHeight="1" x14ac:dyDescent="0.2">
      <c r="H233" s="27"/>
      <c r="I233" s="28"/>
      <c r="J233" s="28"/>
      <c r="K233" s="28"/>
      <c r="L233" s="28"/>
      <c r="M233" s="28"/>
      <c r="N233" s="28"/>
      <c r="O233" s="27"/>
      <c r="P233" s="27"/>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8"/>
      <c r="CY233" s="28"/>
      <c r="CZ233" s="28"/>
      <c r="DA233" s="28"/>
      <c r="DB233" s="28"/>
      <c r="DC233" s="28"/>
      <c r="DD233" s="28"/>
      <c r="DE233" s="28"/>
      <c r="DF233" s="28"/>
      <c r="DG233" s="28"/>
      <c r="DH233" s="28"/>
      <c r="DI233" s="28"/>
      <c r="DJ233" s="28"/>
      <c r="DK233" s="28"/>
      <c r="DL233" s="28"/>
      <c r="DM233" s="28"/>
      <c r="DN233" s="28"/>
      <c r="DO233" s="28"/>
      <c r="DP233" s="28"/>
      <c r="DQ233" s="28"/>
      <c r="DR233" s="28"/>
      <c r="DS233" s="28"/>
      <c r="DT233" s="28"/>
      <c r="DU233" s="28"/>
      <c r="DV233" s="28"/>
      <c r="DW233" s="28"/>
      <c r="DX233" s="28"/>
      <c r="DY233" s="28"/>
      <c r="DZ233" s="28"/>
    </row>
    <row r="234" spans="8:130" ht="26.25" customHeight="1" x14ac:dyDescent="0.2">
      <c r="H234" s="27"/>
      <c r="I234" s="28"/>
      <c r="J234" s="28"/>
      <c r="K234" s="28"/>
      <c r="L234" s="28"/>
      <c r="M234" s="28"/>
      <c r="N234" s="28"/>
      <c r="O234" s="27"/>
      <c r="P234" s="27"/>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c r="DB234" s="28"/>
      <c r="DC234" s="28"/>
      <c r="DD234" s="28"/>
      <c r="DE234" s="28"/>
      <c r="DF234" s="28"/>
      <c r="DG234" s="28"/>
      <c r="DH234" s="28"/>
      <c r="DI234" s="28"/>
      <c r="DJ234" s="28"/>
      <c r="DK234" s="28"/>
      <c r="DL234" s="28"/>
      <c r="DM234" s="28"/>
      <c r="DN234" s="28"/>
      <c r="DO234" s="28"/>
      <c r="DP234" s="28"/>
      <c r="DQ234" s="28"/>
      <c r="DR234" s="28"/>
      <c r="DS234" s="28"/>
      <c r="DT234" s="28"/>
      <c r="DU234" s="28"/>
      <c r="DV234" s="28"/>
      <c r="DW234" s="28"/>
      <c r="DX234" s="28"/>
      <c r="DY234" s="28"/>
      <c r="DZ234" s="28"/>
    </row>
    <row r="235" spans="8:130" ht="26.25" customHeight="1" x14ac:dyDescent="0.2">
      <c r="H235" s="27"/>
      <c r="I235" s="28"/>
      <c r="J235" s="28"/>
      <c r="K235" s="28"/>
      <c r="L235" s="28"/>
      <c r="M235" s="28"/>
      <c r="N235" s="28"/>
      <c r="O235" s="27"/>
      <c r="P235" s="27"/>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row>
    <row r="236" spans="8:130" ht="26.25" customHeight="1" x14ac:dyDescent="0.2">
      <c r="H236" s="27"/>
      <c r="I236" s="28"/>
      <c r="J236" s="28"/>
      <c r="K236" s="28"/>
      <c r="L236" s="28"/>
      <c r="M236" s="28"/>
      <c r="N236" s="28"/>
      <c r="O236" s="27"/>
      <c r="P236" s="27"/>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row>
    <row r="237" spans="8:130" ht="26.25" customHeight="1" x14ac:dyDescent="0.2">
      <c r="H237" s="27"/>
      <c r="I237" s="28"/>
      <c r="J237" s="28"/>
      <c r="K237" s="28"/>
      <c r="L237" s="28"/>
      <c r="M237" s="28"/>
      <c r="N237" s="28"/>
      <c r="O237" s="27"/>
      <c r="P237" s="27"/>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c r="DB237" s="28"/>
      <c r="DC237" s="28"/>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row>
    <row r="238" spans="8:130" ht="26.25" customHeight="1" x14ac:dyDescent="0.2">
      <c r="H238" s="27"/>
      <c r="I238" s="28"/>
      <c r="J238" s="28"/>
      <c r="K238" s="28"/>
      <c r="L238" s="28"/>
      <c r="M238" s="28"/>
      <c r="N238" s="28"/>
      <c r="O238" s="27"/>
      <c r="P238" s="27"/>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c r="CH238" s="28"/>
      <c r="CI238" s="28"/>
      <c r="CJ238" s="28"/>
      <c r="CK238" s="28"/>
      <c r="CL238" s="28"/>
      <c r="CM238" s="28"/>
      <c r="CN238" s="28"/>
      <c r="CO238" s="28"/>
      <c r="CP238" s="28"/>
      <c r="CQ238" s="28"/>
      <c r="CR238" s="28"/>
      <c r="CS238" s="28"/>
      <c r="CT238" s="28"/>
      <c r="CU238" s="28"/>
      <c r="CV238" s="28"/>
      <c r="CW238" s="28"/>
      <c r="CX238" s="28"/>
      <c r="CY238" s="28"/>
      <c r="CZ238" s="28"/>
      <c r="DA238" s="28"/>
      <c r="DB238" s="28"/>
      <c r="DC238" s="28"/>
      <c r="DD238" s="28"/>
      <c r="DE238" s="28"/>
      <c r="DF238" s="28"/>
      <c r="DG238" s="28"/>
      <c r="DH238" s="28"/>
      <c r="DI238" s="28"/>
      <c r="DJ238" s="28"/>
      <c r="DK238" s="28"/>
      <c r="DL238" s="28"/>
      <c r="DM238" s="28"/>
      <c r="DN238" s="28"/>
      <c r="DO238" s="28"/>
      <c r="DP238" s="28"/>
      <c r="DQ238" s="28"/>
      <c r="DR238" s="28"/>
      <c r="DS238" s="28"/>
      <c r="DT238" s="28"/>
      <c r="DU238" s="28"/>
      <c r="DV238" s="28"/>
      <c r="DW238" s="28"/>
      <c r="DX238" s="28"/>
      <c r="DY238" s="28"/>
      <c r="DZ238" s="28"/>
    </row>
    <row r="239" spans="8:130" ht="26.25" customHeight="1" x14ac:dyDescent="0.2">
      <c r="H239" s="27"/>
      <c r="I239" s="28"/>
      <c r="J239" s="28"/>
      <c r="K239" s="28"/>
      <c r="L239" s="28"/>
      <c r="M239" s="28"/>
      <c r="N239" s="28"/>
      <c r="O239" s="27"/>
      <c r="P239" s="27"/>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row>
    <row r="240" spans="8:130" ht="27" customHeight="1" x14ac:dyDescent="0.2">
      <c r="H240" s="27"/>
      <c r="I240" s="28"/>
      <c r="J240" s="28"/>
      <c r="K240" s="28"/>
      <c r="L240" s="28"/>
      <c r="M240" s="28"/>
      <c r="N240" s="28"/>
      <c r="O240" s="27"/>
      <c r="P240" s="27"/>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row>
    <row r="241" spans="8:130" ht="27" customHeight="1" x14ac:dyDescent="0.2">
      <c r="H241" s="27"/>
      <c r="I241" s="28"/>
      <c r="J241" s="28"/>
      <c r="K241" s="28"/>
      <c r="L241" s="28"/>
      <c r="M241" s="28"/>
      <c r="N241" s="28"/>
      <c r="O241" s="27"/>
      <c r="P241" s="27"/>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row>
    <row r="242" spans="8:130" ht="27" customHeight="1" x14ac:dyDescent="0.2">
      <c r="H242" s="27"/>
      <c r="I242" s="28"/>
      <c r="J242" s="28"/>
      <c r="K242" s="28"/>
      <c r="L242" s="28"/>
      <c r="M242" s="28"/>
      <c r="N242" s="28"/>
      <c r="O242" s="27"/>
      <c r="P242" s="27"/>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c r="DE242" s="28"/>
      <c r="DF242" s="28"/>
      <c r="DG242" s="28"/>
      <c r="DH242" s="28"/>
      <c r="DI242" s="28"/>
      <c r="DJ242" s="28"/>
      <c r="DK242" s="28"/>
      <c r="DL242" s="28"/>
      <c r="DM242" s="28"/>
      <c r="DN242" s="28"/>
      <c r="DO242" s="28"/>
      <c r="DP242" s="28"/>
      <c r="DQ242" s="28"/>
      <c r="DR242" s="28"/>
      <c r="DS242" s="28"/>
      <c r="DT242" s="28"/>
      <c r="DU242" s="28"/>
      <c r="DV242" s="28"/>
      <c r="DW242" s="28"/>
      <c r="DX242" s="28"/>
      <c r="DY242" s="28"/>
      <c r="DZ242" s="28"/>
    </row>
    <row r="243" spans="8:130" ht="27" customHeight="1" x14ac:dyDescent="0.2">
      <c r="H243" s="27"/>
      <c r="I243" s="28"/>
      <c r="J243" s="28"/>
      <c r="K243" s="28"/>
      <c r="L243" s="28"/>
      <c r="M243" s="28"/>
      <c r="N243" s="28"/>
      <c r="O243" s="27"/>
      <c r="P243" s="27"/>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28"/>
      <c r="BZ243" s="28"/>
      <c r="CA243" s="28"/>
      <c r="CB243" s="28"/>
      <c r="CC243" s="28"/>
      <c r="CD243" s="28"/>
      <c r="CE243" s="28"/>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28"/>
      <c r="DE243" s="28"/>
      <c r="DF243" s="28"/>
      <c r="DG243" s="28"/>
      <c r="DH243" s="28"/>
      <c r="DI243" s="28"/>
      <c r="DJ243" s="28"/>
      <c r="DK243" s="28"/>
      <c r="DL243" s="28"/>
      <c r="DM243" s="28"/>
      <c r="DN243" s="28"/>
      <c r="DO243" s="28"/>
      <c r="DP243" s="28"/>
      <c r="DQ243" s="28"/>
      <c r="DR243" s="28"/>
      <c r="DS243" s="28"/>
      <c r="DT243" s="28"/>
      <c r="DU243" s="28"/>
      <c r="DV243" s="28"/>
      <c r="DW243" s="28"/>
      <c r="DX243" s="28"/>
      <c r="DY243" s="28"/>
      <c r="DZ243" s="28"/>
    </row>
    <row r="244" spans="8:130" ht="27" customHeight="1" x14ac:dyDescent="0.2">
      <c r="H244" s="27"/>
      <c r="I244" s="28"/>
      <c r="J244" s="28"/>
      <c r="K244" s="28"/>
      <c r="L244" s="28"/>
      <c r="M244" s="28"/>
      <c r="N244" s="28"/>
      <c r="O244" s="27"/>
      <c r="P244" s="27"/>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c r="BN244" s="28"/>
      <c r="BO244" s="28"/>
      <c r="BP244" s="28"/>
      <c r="BQ244" s="28"/>
      <c r="BR244" s="28"/>
      <c r="BS244" s="28"/>
      <c r="BT244" s="28"/>
      <c r="BU244" s="28"/>
      <c r="BV244" s="28"/>
      <c r="BW244" s="28"/>
      <c r="BX244" s="28"/>
      <c r="BY244" s="28"/>
      <c r="BZ244" s="28"/>
      <c r="CA244" s="28"/>
      <c r="CB244" s="28"/>
      <c r="CC244" s="28"/>
      <c r="CD244" s="28"/>
      <c r="CE244" s="28"/>
      <c r="CF244" s="28"/>
      <c r="CG244" s="28"/>
      <c r="CH244" s="28"/>
      <c r="CI244" s="28"/>
      <c r="CJ244" s="28"/>
      <c r="CK244" s="28"/>
      <c r="CL244" s="28"/>
      <c r="CM244" s="28"/>
      <c r="CN244" s="28"/>
      <c r="CO244" s="28"/>
      <c r="CP244" s="28"/>
      <c r="CQ244" s="28"/>
      <c r="CR244" s="28"/>
      <c r="CS244" s="28"/>
      <c r="CT244" s="28"/>
      <c r="CU244" s="28"/>
      <c r="CV244" s="28"/>
      <c r="CW244" s="28"/>
      <c r="CX244" s="28"/>
      <c r="CY244" s="28"/>
      <c r="CZ244" s="28"/>
      <c r="DA244" s="28"/>
      <c r="DB244" s="28"/>
      <c r="DC244" s="28"/>
      <c r="DD244" s="28"/>
      <c r="DE244" s="28"/>
      <c r="DF244" s="28"/>
      <c r="DG244" s="28"/>
      <c r="DH244" s="28"/>
      <c r="DI244" s="28"/>
      <c r="DJ244" s="28"/>
      <c r="DK244" s="28"/>
      <c r="DL244" s="28"/>
      <c r="DM244" s="28"/>
      <c r="DN244" s="28"/>
      <c r="DO244" s="28"/>
      <c r="DP244" s="28"/>
      <c r="DQ244" s="28"/>
      <c r="DR244" s="28"/>
      <c r="DS244" s="28"/>
      <c r="DT244" s="28"/>
      <c r="DU244" s="28"/>
      <c r="DV244" s="28"/>
      <c r="DW244" s="28"/>
      <c r="DX244" s="28"/>
      <c r="DY244" s="28"/>
      <c r="DZ244" s="28"/>
    </row>
    <row r="245" spans="8:130" ht="27" customHeight="1" x14ac:dyDescent="0.2">
      <c r="H245" s="27"/>
      <c r="I245" s="28"/>
      <c r="J245" s="28"/>
      <c r="K245" s="28"/>
      <c r="L245" s="28"/>
      <c r="M245" s="28"/>
      <c r="N245" s="28"/>
      <c r="O245" s="27"/>
      <c r="P245" s="27"/>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c r="BN245" s="28"/>
      <c r="BO245" s="28"/>
      <c r="BP245" s="28"/>
      <c r="BQ245" s="28"/>
      <c r="BR245" s="28"/>
      <c r="BS245" s="28"/>
      <c r="BT245" s="28"/>
      <c r="BU245" s="28"/>
      <c r="BV245" s="28"/>
      <c r="BW245" s="28"/>
      <c r="BX245" s="28"/>
      <c r="BY245" s="28"/>
      <c r="BZ245" s="28"/>
      <c r="CA245" s="28"/>
      <c r="CB245" s="28"/>
      <c r="CC245" s="28"/>
      <c r="CD245" s="28"/>
      <c r="CE245" s="28"/>
      <c r="CF245" s="28"/>
      <c r="CG245" s="28"/>
      <c r="CH245" s="28"/>
      <c r="CI245" s="28"/>
      <c r="CJ245" s="28"/>
      <c r="CK245" s="28"/>
      <c r="CL245" s="28"/>
      <c r="CM245" s="28"/>
      <c r="CN245" s="28"/>
      <c r="CO245" s="28"/>
      <c r="CP245" s="28"/>
      <c r="CQ245" s="28"/>
      <c r="CR245" s="28"/>
      <c r="CS245" s="28"/>
      <c r="CT245" s="28"/>
      <c r="CU245" s="28"/>
      <c r="CV245" s="28"/>
      <c r="CW245" s="28"/>
      <c r="CX245" s="28"/>
      <c r="CY245" s="28"/>
      <c r="CZ245" s="28"/>
      <c r="DA245" s="28"/>
      <c r="DB245" s="28"/>
      <c r="DC245" s="28"/>
      <c r="DD245" s="28"/>
      <c r="DE245" s="28"/>
      <c r="DF245" s="28"/>
      <c r="DG245" s="28"/>
      <c r="DH245" s="28"/>
      <c r="DI245" s="28"/>
      <c r="DJ245" s="28"/>
      <c r="DK245" s="28"/>
      <c r="DL245" s="28"/>
      <c r="DM245" s="28"/>
      <c r="DN245" s="28"/>
      <c r="DO245" s="28"/>
      <c r="DP245" s="28"/>
      <c r="DQ245" s="28"/>
      <c r="DR245" s="28"/>
      <c r="DS245" s="28"/>
      <c r="DT245" s="28"/>
      <c r="DU245" s="28"/>
      <c r="DV245" s="28"/>
      <c r="DW245" s="28"/>
      <c r="DX245" s="28"/>
      <c r="DY245" s="28"/>
      <c r="DZ245" s="28"/>
    </row>
    <row r="246" spans="8:130" ht="27" customHeight="1" x14ac:dyDescent="0.2">
      <c r="H246" s="27"/>
      <c r="I246" s="28"/>
      <c r="J246" s="28"/>
      <c r="K246" s="28"/>
      <c r="L246" s="28"/>
      <c r="M246" s="28"/>
      <c r="N246" s="28"/>
      <c r="O246" s="27"/>
      <c r="P246" s="27"/>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row>
    <row r="247" spans="8:130" ht="27" customHeight="1" x14ac:dyDescent="0.2">
      <c r="H247" s="27"/>
      <c r="I247" s="28"/>
      <c r="J247" s="28"/>
      <c r="K247" s="28"/>
      <c r="L247" s="28"/>
      <c r="M247" s="28"/>
      <c r="N247" s="28"/>
      <c r="O247" s="27"/>
      <c r="P247" s="27"/>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c r="BN247" s="28"/>
      <c r="BO247" s="28"/>
      <c r="BP247" s="28"/>
      <c r="BQ247" s="28"/>
      <c r="BR247" s="28"/>
      <c r="BS247" s="28"/>
      <c r="BT247" s="28"/>
      <c r="BU247" s="28"/>
      <c r="BV247" s="28"/>
      <c r="BW247" s="28"/>
      <c r="BX247" s="28"/>
      <c r="BY247" s="28"/>
      <c r="BZ247" s="28"/>
      <c r="CA247" s="28"/>
      <c r="CB247" s="28"/>
      <c r="CC247" s="28"/>
      <c r="CD247" s="28"/>
      <c r="CE247" s="28"/>
      <c r="CF247" s="28"/>
      <c r="CG247" s="28"/>
      <c r="CH247" s="28"/>
      <c r="CI247" s="28"/>
      <c r="CJ247" s="28"/>
      <c r="CK247" s="28"/>
      <c r="CL247" s="28"/>
      <c r="CM247" s="28"/>
      <c r="CN247" s="28"/>
      <c r="CO247" s="28"/>
      <c r="CP247" s="28"/>
      <c r="CQ247" s="28"/>
      <c r="CR247" s="28"/>
      <c r="CS247" s="28"/>
      <c r="CT247" s="28"/>
      <c r="CU247" s="28"/>
      <c r="CV247" s="28"/>
      <c r="CW247" s="28"/>
      <c r="CX247" s="28"/>
      <c r="CY247" s="28"/>
      <c r="CZ247" s="28"/>
      <c r="DA247" s="28"/>
      <c r="DB247" s="28"/>
      <c r="DC247" s="28"/>
      <c r="DD247" s="28"/>
      <c r="DE247" s="28"/>
      <c r="DF247" s="28"/>
      <c r="DG247" s="28"/>
      <c r="DH247" s="28"/>
      <c r="DI247" s="28"/>
      <c r="DJ247" s="28"/>
      <c r="DK247" s="28"/>
      <c r="DL247" s="28"/>
      <c r="DM247" s="28"/>
      <c r="DN247" s="28"/>
      <c r="DO247" s="28"/>
      <c r="DP247" s="28"/>
      <c r="DQ247" s="28"/>
      <c r="DR247" s="28"/>
      <c r="DS247" s="28"/>
      <c r="DT247" s="28"/>
      <c r="DU247" s="28"/>
      <c r="DV247" s="28"/>
      <c r="DW247" s="28"/>
      <c r="DX247" s="28"/>
      <c r="DY247" s="28"/>
      <c r="DZ247" s="28"/>
    </row>
    <row r="248" spans="8:130" ht="27" customHeight="1" x14ac:dyDescent="0.2">
      <c r="H248" s="27"/>
      <c r="I248" s="28"/>
      <c r="J248" s="28"/>
      <c r="K248" s="28"/>
      <c r="L248" s="28"/>
      <c r="M248" s="28"/>
      <c r="N248" s="28"/>
      <c r="O248" s="27"/>
      <c r="P248" s="27"/>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28"/>
      <c r="BM248" s="28"/>
      <c r="BN248" s="28"/>
      <c r="BO248" s="28"/>
      <c r="BP248" s="28"/>
      <c r="BQ248" s="28"/>
      <c r="BR248" s="28"/>
      <c r="BS248" s="28"/>
      <c r="BT248" s="28"/>
      <c r="BU248" s="28"/>
      <c r="BV248" s="28"/>
      <c r="BW248" s="28"/>
      <c r="BX248" s="28"/>
      <c r="BY248" s="28"/>
      <c r="BZ248" s="28"/>
      <c r="CA248" s="28"/>
      <c r="CB248" s="28"/>
      <c r="CC248" s="28"/>
      <c r="CD248" s="28"/>
      <c r="CE248" s="28"/>
      <c r="CF248" s="28"/>
      <c r="CG248" s="28"/>
      <c r="CH248" s="28"/>
      <c r="CI248" s="28"/>
      <c r="CJ248" s="28"/>
      <c r="CK248" s="28"/>
      <c r="CL248" s="28"/>
      <c r="CM248" s="28"/>
      <c r="CN248" s="28"/>
      <c r="CO248" s="28"/>
      <c r="CP248" s="28"/>
      <c r="CQ248" s="28"/>
      <c r="CR248" s="28"/>
      <c r="CS248" s="28"/>
      <c r="CT248" s="28"/>
      <c r="CU248" s="28"/>
      <c r="CV248" s="28"/>
      <c r="CW248" s="28"/>
      <c r="CX248" s="28"/>
      <c r="CY248" s="28"/>
      <c r="CZ248" s="28"/>
      <c r="DA248" s="28"/>
      <c r="DB248" s="28"/>
      <c r="DC248" s="28"/>
      <c r="DD248" s="28"/>
      <c r="DE248" s="28"/>
      <c r="DF248" s="28"/>
      <c r="DG248" s="28"/>
      <c r="DH248" s="28"/>
      <c r="DI248" s="28"/>
      <c r="DJ248" s="28"/>
      <c r="DK248" s="28"/>
      <c r="DL248" s="28"/>
      <c r="DM248" s="28"/>
      <c r="DN248" s="28"/>
      <c r="DO248" s="28"/>
      <c r="DP248" s="28"/>
      <c r="DQ248" s="28"/>
      <c r="DR248" s="28"/>
      <c r="DS248" s="28"/>
      <c r="DT248" s="28"/>
      <c r="DU248" s="28"/>
      <c r="DV248" s="28"/>
      <c r="DW248" s="28"/>
      <c r="DX248" s="28"/>
      <c r="DY248" s="28"/>
      <c r="DZ248" s="28"/>
    </row>
    <row r="249" spans="8:130" ht="27" customHeight="1" x14ac:dyDescent="0.2">
      <c r="H249" s="27"/>
      <c r="I249" s="28"/>
      <c r="J249" s="28"/>
      <c r="K249" s="28"/>
      <c r="L249" s="28"/>
      <c r="M249" s="28"/>
      <c r="N249" s="28"/>
      <c r="O249" s="27"/>
      <c r="P249" s="27"/>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28"/>
      <c r="BM249" s="28"/>
      <c r="BN249" s="28"/>
      <c r="BO249" s="28"/>
      <c r="BP249" s="28"/>
      <c r="BQ249" s="28"/>
      <c r="BR249" s="28"/>
      <c r="BS249" s="28"/>
      <c r="BT249" s="28"/>
      <c r="BU249" s="28"/>
      <c r="BV249" s="28"/>
      <c r="BW249" s="28"/>
      <c r="BX249" s="28"/>
      <c r="BY249" s="28"/>
      <c r="BZ249" s="28"/>
      <c r="CA249" s="28"/>
      <c r="CB249" s="28"/>
      <c r="CC249" s="28"/>
      <c r="CD249" s="28"/>
      <c r="CE249" s="28"/>
      <c r="CF249" s="28"/>
      <c r="CG249" s="28"/>
      <c r="CH249" s="28"/>
      <c r="CI249" s="28"/>
      <c r="CJ249" s="28"/>
      <c r="CK249" s="28"/>
      <c r="CL249" s="28"/>
      <c r="CM249" s="28"/>
      <c r="CN249" s="28"/>
      <c r="CO249" s="28"/>
      <c r="CP249" s="28"/>
      <c r="CQ249" s="28"/>
      <c r="CR249" s="28"/>
      <c r="CS249" s="28"/>
      <c r="CT249" s="28"/>
      <c r="CU249" s="28"/>
      <c r="CV249" s="28"/>
      <c r="CW249" s="28"/>
      <c r="CX249" s="28"/>
      <c r="CY249" s="28"/>
      <c r="CZ249" s="28"/>
      <c r="DA249" s="28"/>
      <c r="DB249" s="28"/>
      <c r="DC249" s="28"/>
      <c r="DD249" s="28"/>
      <c r="DE249" s="28"/>
      <c r="DF249" s="28"/>
      <c r="DG249" s="28"/>
      <c r="DH249" s="28"/>
      <c r="DI249" s="28"/>
      <c r="DJ249" s="28"/>
      <c r="DK249" s="28"/>
      <c r="DL249" s="28"/>
      <c r="DM249" s="28"/>
      <c r="DN249" s="28"/>
      <c r="DO249" s="28"/>
      <c r="DP249" s="28"/>
      <c r="DQ249" s="28"/>
      <c r="DR249" s="28"/>
      <c r="DS249" s="28"/>
      <c r="DT249" s="28"/>
      <c r="DU249" s="28"/>
      <c r="DV249" s="28"/>
      <c r="DW249" s="28"/>
      <c r="DX249" s="28"/>
      <c r="DY249" s="28"/>
      <c r="DZ249" s="28"/>
    </row>
    <row r="250" spans="8:130" ht="27" customHeight="1" x14ac:dyDescent="0.2">
      <c r="H250" s="27"/>
      <c r="I250" s="28"/>
      <c r="J250" s="28"/>
      <c r="K250" s="28"/>
      <c r="L250" s="28"/>
      <c r="M250" s="28"/>
      <c r="N250" s="28"/>
      <c r="O250" s="27"/>
      <c r="P250" s="27"/>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28"/>
      <c r="BM250" s="28"/>
      <c r="BN250" s="28"/>
      <c r="BO250" s="28"/>
      <c r="BP250" s="28"/>
      <c r="BQ250" s="28"/>
      <c r="BR250" s="28"/>
      <c r="BS250" s="28"/>
      <c r="BT250" s="28"/>
      <c r="BU250" s="28"/>
      <c r="BV250" s="28"/>
      <c r="BW250" s="28"/>
      <c r="BX250" s="28"/>
      <c r="BY250" s="28"/>
      <c r="BZ250" s="28"/>
      <c r="CA250" s="28"/>
      <c r="CB250" s="28"/>
      <c r="CC250" s="28"/>
      <c r="CD250" s="28"/>
      <c r="CE250" s="28"/>
      <c r="CF250" s="28"/>
      <c r="CG250" s="28"/>
      <c r="CH250" s="28"/>
      <c r="CI250" s="28"/>
      <c r="CJ250" s="28"/>
      <c r="CK250" s="28"/>
      <c r="CL250" s="28"/>
      <c r="CM250" s="28"/>
      <c r="CN250" s="28"/>
      <c r="CO250" s="28"/>
      <c r="CP250" s="28"/>
      <c r="CQ250" s="28"/>
      <c r="CR250" s="28"/>
      <c r="CS250" s="28"/>
      <c r="CT250" s="28"/>
      <c r="CU250" s="28"/>
      <c r="CV250" s="28"/>
      <c r="CW250" s="28"/>
      <c r="CX250" s="28"/>
      <c r="CY250" s="28"/>
      <c r="CZ250" s="28"/>
      <c r="DA250" s="28"/>
      <c r="DB250" s="28"/>
      <c r="DC250" s="28"/>
      <c r="DD250" s="28"/>
      <c r="DE250" s="28"/>
      <c r="DF250" s="28"/>
      <c r="DG250" s="28"/>
      <c r="DH250" s="28"/>
      <c r="DI250" s="28"/>
      <c r="DJ250" s="28"/>
      <c r="DK250" s="28"/>
      <c r="DL250" s="28"/>
      <c r="DM250" s="28"/>
      <c r="DN250" s="28"/>
      <c r="DO250" s="28"/>
      <c r="DP250" s="28"/>
      <c r="DQ250" s="28"/>
      <c r="DR250" s="28"/>
      <c r="DS250" s="28"/>
      <c r="DT250" s="28"/>
      <c r="DU250" s="28"/>
      <c r="DV250" s="28"/>
      <c r="DW250" s="28"/>
      <c r="DX250" s="28"/>
      <c r="DY250" s="28"/>
      <c r="DZ250" s="28"/>
    </row>
    <row r="251" spans="8:130" ht="27" customHeight="1" x14ac:dyDescent="0.2">
      <c r="H251" s="27"/>
      <c r="I251" s="28"/>
      <c r="J251" s="28"/>
      <c r="K251" s="28"/>
      <c r="L251" s="28"/>
      <c r="M251" s="28"/>
      <c r="N251" s="28"/>
      <c r="O251" s="27"/>
      <c r="P251" s="27"/>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c r="CH251" s="28"/>
      <c r="CI251" s="28"/>
      <c r="CJ251" s="28"/>
      <c r="CK251" s="28"/>
      <c r="CL251" s="28"/>
      <c r="CM251" s="28"/>
      <c r="CN251" s="28"/>
      <c r="CO251" s="28"/>
      <c r="CP251" s="28"/>
      <c r="CQ251" s="28"/>
      <c r="CR251" s="28"/>
      <c r="CS251" s="28"/>
      <c r="CT251" s="28"/>
      <c r="CU251" s="28"/>
      <c r="CV251" s="28"/>
      <c r="CW251" s="28"/>
      <c r="CX251" s="28"/>
      <c r="CY251" s="28"/>
      <c r="CZ251" s="28"/>
      <c r="DA251" s="28"/>
      <c r="DB251" s="28"/>
      <c r="DC251" s="28"/>
      <c r="DD251" s="28"/>
      <c r="DE251" s="28"/>
      <c r="DF251" s="28"/>
      <c r="DG251" s="28"/>
      <c r="DH251" s="28"/>
      <c r="DI251" s="28"/>
      <c r="DJ251" s="28"/>
      <c r="DK251" s="28"/>
      <c r="DL251" s="28"/>
      <c r="DM251" s="28"/>
      <c r="DN251" s="28"/>
      <c r="DO251" s="28"/>
      <c r="DP251" s="28"/>
      <c r="DQ251" s="28"/>
      <c r="DR251" s="28"/>
      <c r="DS251" s="28"/>
      <c r="DT251" s="28"/>
      <c r="DU251" s="28"/>
      <c r="DV251" s="28"/>
      <c r="DW251" s="28"/>
      <c r="DX251" s="28"/>
      <c r="DY251" s="28"/>
      <c r="DZ251" s="28"/>
    </row>
    <row r="252" spans="8:130" ht="27" customHeight="1" x14ac:dyDescent="0.2">
      <c r="H252" s="27"/>
      <c r="I252" s="28"/>
      <c r="J252" s="28"/>
      <c r="K252" s="28"/>
      <c r="L252" s="28"/>
      <c r="M252" s="28"/>
      <c r="N252" s="28"/>
      <c r="O252" s="27"/>
      <c r="P252" s="27"/>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28"/>
      <c r="BZ252" s="28"/>
      <c r="CA252" s="28"/>
      <c r="CB252" s="28"/>
      <c r="CC252" s="28"/>
      <c r="CD252" s="28"/>
      <c r="CE252" s="28"/>
      <c r="CF252" s="28"/>
      <c r="CG252" s="28"/>
      <c r="CH252" s="28"/>
      <c r="CI252" s="28"/>
      <c r="CJ252" s="28"/>
      <c r="CK252" s="28"/>
      <c r="CL252" s="28"/>
      <c r="CM252" s="28"/>
      <c r="CN252" s="28"/>
      <c r="CO252" s="28"/>
      <c r="CP252" s="28"/>
      <c r="CQ252" s="28"/>
      <c r="CR252" s="28"/>
      <c r="CS252" s="28"/>
      <c r="CT252" s="28"/>
      <c r="CU252" s="28"/>
      <c r="CV252" s="28"/>
      <c r="CW252" s="28"/>
      <c r="CX252" s="28"/>
      <c r="CY252" s="28"/>
      <c r="CZ252" s="28"/>
      <c r="DA252" s="28"/>
      <c r="DB252" s="28"/>
      <c r="DC252" s="28"/>
      <c r="DD252" s="28"/>
      <c r="DE252" s="28"/>
      <c r="DF252" s="28"/>
      <c r="DG252" s="28"/>
      <c r="DH252" s="28"/>
      <c r="DI252" s="28"/>
      <c r="DJ252" s="28"/>
      <c r="DK252" s="28"/>
      <c r="DL252" s="28"/>
      <c r="DM252" s="28"/>
      <c r="DN252" s="28"/>
      <c r="DO252" s="28"/>
      <c r="DP252" s="28"/>
      <c r="DQ252" s="28"/>
      <c r="DR252" s="28"/>
      <c r="DS252" s="28"/>
      <c r="DT252" s="28"/>
      <c r="DU252" s="28"/>
      <c r="DV252" s="28"/>
      <c r="DW252" s="28"/>
      <c r="DX252" s="28"/>
      <c r="DY252" s="28"/>
      <c r="DZ252" s="28"/>
    </row>
    <row r="253" spans="8:130" ht="27" customHeight="1" x14ac:dyDescent="0.2">
      <c r="H253" s="27"/>
      <c r="I253" s="28"/>
      <c r="J253" s="28"/>
      <c r="K253" s="28"/>
      <c r="L253" s="28"/>
      <c r="M253" s="28"/>
      <c r="N253" s="28"/>
      <c r="O253" s="27"/>
      <c r="P253" s="27"/>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28"/>
      <c r="BM253" s="28"/>
      <c r="BN253" s="28"/>
      <c r="BO253" s="28"/>
      <c r="BP253" s="28"/>
      <c r="BQ253" s="28"/>
      <c r="BR253" s="28"/>
      <c r="BS253" s="28"/>
      <c r="BT253" s="28"/>
      <c r="BU253" s="28"/>
      <c r="BV253" s="28"/>
      <c r="BW253" s="28"/>
      <c r="BX253" s="28"/>
      <c r="BY253" s="28"/>
      <c r="BZ253" s="28"/>
      <c r="CA253" s="28"/>
      <c r="CB253" s="28"/>
      <c r="CC253" s="28"/>
      <c r="CD253" s="28"/>
      <c r="CE253" s="28"/>
      <c r="CF253" s="28"/>
      <c r="CG253" s="28"/>
      <c r="CH253" s="28"/>
      <c r="CI253" s="28"/>
      <c r="CJ253" s="28"/>
      <c r="CK253" s="28"/>
      <c r="CL253" s="28"/>
      <c r="CM253" s="28"/>
      <c r="CN253" s="28"/>
      <c r="CO253" s="28"/>
      <c r="CP253" s="28"/>
      <c r="CQ253" s="28"/>
      <c r="CR253" s="28"/>
      <c r="CS253" s="28"/>
      <c r="CT253" s="28"/>
      <c r="CU253" s="28"/>
      <c r="CV253" s="28"/>
      <c r="CW253" s="28"/>
      <c r="CX253" s="28"/>
      <c r="CY253" s="28"/>
      <c r="CZ253" s="28"/>
      <c r="DA253" s="28"/>
      <c r="DB253" s="28"/>
      <c r="DC253" s="28"/>
      <c r="DD253" s="28"/>
      <c r="DE253" s="28"/>
      <c r="DF253" s="28"/>
      <c r="DG253" s="28"/>
      <c r="DH253" s="28"/>
      <c r="DI253" s="28"/>
      <c r="DJ253" s="28"/>
      <c r="DK253" s="28"/>
      <c r="DL253" s="28"/>
      <c r="DM253" s="28"/>
      <c r="DN253" s="28"/>
      <c r="DO253" s="28"/>
      <c r="DP253" s="28"/>
      <c r="DQ253" s="28"/>
      <c r="DR253" s="28"/>
      <c r="DS253" s="28"/>
      <c r="DT253" s="28"/>
      <c r="DU253" s="28"/>
      <c r="DV253" s="28"/>
      <c r="DW253" s="28"/>
      <c r="DX253" s="28"/>
      <c r="DY253" s="28"/>
      <c r="DZ253" s="28"/>
    </row>
    <row r="254" spans="8:130" ht="27" customHeight="1" x14ac:dyDescent="0.2">
      <c r="I254" s="28"/>
      <c r="J254" s="28"/>
      <c r="K254" s="28"/>
      <c r="L254" s="28"/>
      <c r="M254" s="28"/>
      <c r="N254" s="28"/>
      <c r="O254" s="27"/>
      <c r="P254" s="27"/>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28"/>
      <c r="BM254" s="28"/>
      <c r="BN254" s="28"/>
      <c r="BO254" s="28"/>
      <c r="BP254" s="28"/>
      <c r="BQ254" s="28"/>
      <c r="BR254" s="28"/>
      <c r="BS254" s="28"/>
      <c r="BT254" s="28"/>
      <c r="BU254" s="28"/>
      <c r="BV254" s="28"/>
      <c r="BW254" s="28"/>
      <c r="BX254" s="28"/>
      <c r="BY254" s="28"/>
      <c r="BZ254" s="28"/>
      <c r="CA254" s="28"/>
      <c r="CB254" s="28"/>
      <c r="CC254" s="28"/>
      <c r="CD254" s="28"/>
      <c r="CE254" s="28"/>
      <c r="CF254" s="28"/>
      <c r="CG254" s="28"/>
      <c r="CH254" s="28"/>
      <c r="CI254" s="28"/>
      <c r="CJ254" s="28"/>
      <c r="CK254" s="28"/>
      <c r="CL254" s="28"/>
      <c r="CM254" s="28"/>
      <c r="CN254" s="28"/>
      <c r="CO254" s="28"/>
      <c r="CP254" s="28"/>
      <c r="CQ254" s="28"/>
      <c r="CR254" s="28"/>
      <c r="CS254" s="28"/>
      <c r="CT254" s="28"/>
      <c r="CU254" s="28"/>
      <c r="CV254" s="28"/>
      <c r="CW254" s="28"/>
      <c r="CX254" s="28"/>
      <c r="CY254" s="28"/>
      <c r="CZ254" s="28"/>
      <c r="DA254" s="28"/>
      <c r="DB254" s="28"/>
      <c r="DC254" s="28"/>
      <c r="DD254" s="28"/>
      <c r="DE254" s="28"/>
      <c r="DF254" s="28"/>
      <c r="DG254" s="28"/>
      <c r="DH254" s="28"/>
      <c r="DI254" s="28"/>
      <c r="DJ254" s="28"/>
      <c r="DK254" s="28"/>
      <c r="DL254" s="28"/>
      <c r="DM254" s="28"/>
      <c r="DN254" s="28"/>
      <c r="DO254" s="28"/>
      <c r="DP254" s="28"/>
      <c r="DQ254" s="28"/>
      <c r="DR254" s="28"/>
      <c r="DS254" s="28"/>
      <c r="DT254" s="28"/>
      <c r="DU254" s="28"/>
      <c r="DV254" s="28"/>
      <c r="DW254" s="28"/>
      <c r="DX254" s="28"/>
      <c r="DY254" s="28"/>
      <c r="DZ254" s="28"/>
    </row>
  </sheetData>
  <phoneticPr fontId="25"/>
  <printOptions horizontalCentered="1"/>
  <pageMargins left="0.23622047244094491" right="0.23622047244094491" top="0.74803149606299213" bottom="0.74803149606299213" header="0.31496062992125984" footer="0.31496062992125984"/>
  <pageSetup paperSize="8" scale="45" fitToHeight="0" orientation="portrait" cellComments="asDisplayed" horizontalDpi="300" verticalDpi="300" r:id="rId1"/>
  <headerFooter>
    <oddFooter xml:space="preserve">&amp;L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T227"/>
  <sheetViews>
    <sheetView view="pageBreakPreview" zoomScale="40" zoomScaleNormal="100" zoomScaleSheetLayoutView="40" workbookViewId="0">
      <selection activeCell="N167" sqref="N167"/>
    </sheetView>
  </sheetViews>
  <sheetFormatPr defaultColWidth="13" defaultRowHeight="13" x14ac:dyDescent="0.2"/>
  <cols>
    <col min="1" max="1" width="10.90625" style="8" customWidth="1"/>
    <col min="2" max="2" width="21.6328125" style="8" customWidth="1"/>
    <col min="3" max="3" width="13.90625" style="8" customWidth="1"/>
    <col min="4" max="4" width="13" style="2" customWidth="1"/>
    <col min="5" max="5" width="10.08984375" style="2" customWidth="1"/>
    <col min="6" max="6" width="19.08984375" style="2" customWidth="1"/>
    <col min="7" max="7" width="13" style="2"/>
    <col min="8" max="8" width="6.90625" style="47" customWidth="1"/>
    <col min="9" max="9" width="8.08984375" style="47" customWidth="1"/>
    <col min="10" max="11" width="12.08984375" style="47" customWidth="1"/>
    <col min="12" max="13" width="8.08984375" style="74" customWidth="1"/>
    <col min="14" max="15" width="47.36328125" style="47" customWidth="1"/>
    <col min="16" max="16" width="12.08984375" style="47" customWidth="1"/>
    <col min="17" max="18" width="13" style="77"/>
    <col min="19" max="19" width="8.08984375" style="47" customWidth="1"/>
    <col min="20" max="20" width="37.90625" style="78" customWidth="1"/>
    <col min="21" max="16384" width="13" style="2"/>
  </cols>
  <sheetData>
    <row r="1" spans="1:20" x14ac:dyDescent="0.2">
      <c r="A1" s="1" t="s">
        <v>33</v>
      </c>
      <c r="B1" s="1" t="s">
        <v>517</v>
      </c>
      <c r="C1" s="1" t="s">
        <v>144</v>
      </c>
      <c r="E1" s="3" t="s">
        <v>148</v>
      </c>
      <c r="F1" s="3" t="s">
        <v>34</v>
      </c>
      <c r="G1" s="2" t="s">
        <v>144</v>
      </c>
      <c r="H1" s="204" t="s">
        <v>141</v>
      </c>
      <c r="I1" s="207" t="s">
        <v>142</v>
      </c>
      <c r="J1" s="207" t="s">
        <v>143</v>
      </c>
      <c r="K1" s="207" t="s">
        <v>120</v>
      </c>
      <c r="L1" s="207" t="s">
        <v>144</v>
      </c>
      <c r="M1" s="201" t="s">
        <v>145</v>
      </c>
      <c r="N1" s="208" t="s">
        <v>146</v>
      </c>
      <c r="O1" s="209" t="s">
        <v>121</v>
      </c>
      <c r="P1" s="206" t="s">
        <v>120</v>
      </c>
      <c r="Q1" s="203" t="s">
        <v>583</v>
      </c>
      <c r="R1" s="203" t="s">
        <v>549</v>
      </c>
      <c r="S1" s="210" t="s">
        <v>945</v>
      </c>
      <c r="T1" s="203"/>
    </row>
    <row r="2" spans="1:20" x14ac:dyDescent="0.2">
      <c r="A2" s="4">
        <v>1</v>
      </c>
      <c r="B2" s="4" t="s">
        <v>36</v>
      </c>
      <c r="C2" s="4" t="s">
        <v>35</v>
      </c>
      <c r="E2" s="5">
        <v>1</v>
      </c>
      <c r="F2" s="6" t="s">
        <v>27</v>
      </c>
      <c r="G2" s="2" t="s">
        <v>518</v>
      </c>
      <c r="H2" s="205"/>
      <c r="I2" s="207"/>
      <c r="J2" s="207"/>
      <c r="K2" s="207"/>
      <c r="L2" s="207"/>
      <c r="M2" s="202"/>
      <c r="N2" s="208"/>
      <c r="O2" s="209"/>
      <c r="P2" s="206"/>
      <c r="Q2" s="203"/>
      <c r="R2" s="203"/>
      <c r="S2" s="207"/>
      <c r="T2" s="203"/>
    </row>
    <row r="3" spans="1:20" x14ac:dyDescent="0.2">
      <c r="A3" s="4">
        <v>2</v>
      </c>
      <c r="B3" s="4" t="s">
        <v>37</v>
      </c>
      <c r="C3" s="4" t="s">
        <v>35</v>
      </c>
      <c r="E3" s="5">
        <v>2</v>
      </c>
      <c r="F3" s="6" t="s">
        <v>24</v>
      </c>
      <c r="G3" s="2" t="s">
        <v>519</v>
      </c>
      <c r="H3" s="198" t="s">
        <v>271</v>
      </c>
      <c r="I3" s="69"/>
      <c r="J3" s="69"/>
      <c r="K3" s="69"/>
      <c r="L3" s="70"/>
      <c r="M3" s="70"/>
      <c r="N3" s="69"/>
      <c r="O3" s="71" t="s">
        <v>259</v>
      </c>
      <c r="P3" s="72" t="s">
        <v>259</v>
      </c>
      <c r="Q3" s="75" t="s">
        <v>626</v>
      </c>
      <c r="R3" s="75" t="s">
        <v>626</v>
      </c>
      <c r="S3" s="75" t="s">
        <v>626</v>
      </c>
      <c r="T3" s="76"/>
    </row>
    <row r="4" spans="1:20" x14ac:dyDescent="0.2">
      <c r="A4" s="4">
        <v>3</v>
      </c>
      <c r="B4" s="4" t="s">
        <v>38</v>
      </c>
      <c r="C4" s="4" t="s">
        <v>35</v>
      </c>
      <c r="E4" s="5">
        <v>3</v>
      </c>
      <c r="F4" s="6" t="s">
        <v>25</v>
      </c>
      <c r="G4" s="2" t="s">
        <v>520</v>
      </c>
      <c r="H4" s="199"/>
      <c r="I4" s="69"/>
      <c r="J4" s="69"/>
      <c r="K4" s="69"/>
      <c r="L4" s="70"/>
      <c r="M4" s="70"/>
      <c r="N4" s="69"/>
      <c r="O4" s="73" t="s">
        <v>260</v>
      </c>
      <c r="P4" s="72" t="s">
        <v>265</v>
      </c>
      <c r="Q4" s="75" t="s">
        <v>626</v>
      </c>
      <c r="R4" s="75" t="s">
        <v>626</v>
      </c>
      <c r="S4" s="75" t="s">
        <v>626</v>
      </c>
      <c r="T4" s="76"/>
    </row>
    <row r="5" spans="1:20" x14ac:dyDescent="0.2">
      <c r="A5" s="4">
        <v>4</v>
      </c>
      <c r="B5" s="4" t="s">
        <v>39</v>
      </c>
      <c r="C5" s="4" t="s">
        <v>35</v>
      </c>
      <c r="E5" s="5">
        <v>4</v>
      </c>
      <c r="F5" s="6" t="s">
        <v>521</v>
      </c>
      <c r="G5" s="2" t="s">
        <v>522</v>
      </c>
      <c r="H5" s="199"/>
      <c r="I5" s="69"/>
      <c r="J5" s="69"/>
      <c r="K5" s="69"/>
      <c r="L5" s="70"/>
      <c r="M5" s="70"/>
      <c r="N5" s="69"/>
      <c r="O5" s="73" t="s">
        <v>262</v>
      </c>
      <c r="P5" s="72" t="s">
        <v>266</v>
      </c>
      <c r="Q5" s="75" t="s">
        <v>626</v>
      </c>
      <c r="R5" s="75" t="s">
        <v>626</v>
      </c>
      <c r="S5" s="75" t="s">
        <v>626</v>
      </c>
      <c r="T5" s="76"/>
    </row>
    <row r="6" spans="1:20" x14ac:dyDescent="0.2">
      <c r="A6" s="4">
        <v>5</v>
      </c>
      <c r="B6" s="4" t="s">
        <v>40</v>
      </c>
      <c r="C6" s="4" t="s">
        <v>35</v>
      </c>
      <c r="E6" s="5">
        <v>5</v>
      </c>
      <c r="F6" s="6" t="s">
        <v>523</v>
      </c>
      <c r="G6" s="2" t="s">
        <v>524</v>
      </c>
      <c r="H6" s="199"/>
      <c r="I6" s="69"/>
      <c r="J6" s="69"/>
      <c r="K6" s="69"/>
      <c r="L6" s="70"/>
      <c r="M6" s="70"/>
      <c r="N6" s="69"/>
      <c r="O6" s="73" t="s">
        <v>261</v>
      </c>
      <c r="P6" s="72" t="s">
        <v>267</v>
      </c>
      <c r="Q6" s="75" t="s">
        <v>626</v>
      </c>
      <c r="R6" s="75" t="s">
        <v>626</v>
      </c>
      <c r="S6" s="75" t="s">
        <v>626</v>
      </c>
      <c r="T6" s="76"/>
    </row>
    <row r="7" spans="1:20" x14ac:dyDescent="0.2">
      <c r="A7" s="4">
        <v>48</v>
      </c>
      <c r="B7" s="4" t="s">
        <v>41</v>
      </c>
      <c r="C7" s="4" t="s">
        <v>35</v>
      </c>
      <c r="E7" s="5">
        <v>6</v>
      </c>
      <c r="F7" s="6" t="s">
        <v>26</v>
      </c>
      <c r="G7" s="2" t="s">
        <v>525</v>
      </c>
      <c r="H7" s="199"/>
      <c r="I7" s="69"/>
      <c r="J7" s="69"/>
      <c r="K7" s="69"/>
      <c r="L7" s="70"/>
      <c r="M7" s="70"/>
      <c r="N7" s="69"/>
      <c r="O7" s="73" t="s">
        <v>263</v>
      </c>
      <c r="P7" s="72" t="s">
        <v>268</v>
      </c>
      <c r="Q7" s="75" t="s">
        <v>626</v>
      </c>
      <c r="R7" s="75" t="s">
        <v>626</v>
      </c>
      <c r="S7" s="75" t="s">
        <v>626</v>
      </c>
      <c r="T7" s="76"/>
    </row>
    <row r="8" spans="1:20" x14ac:dyDescent="0.2">
      <c r="A8" s="4">
        <v>49</v>
      </c>
      <c r="B8" s="4" t="s">
        <v>42</v>
      </c>
      <c r="C8" s="4" t="s">
        <v>35</v>
      </c>
      <c r="E8" s="5">
        <v>7</v>
      </c>
      <c r="F8" s="6" t="s">
        <v>526</v>
      </c>
      <c r="G8" s="2" t="s">
        <v>527</v>
      </c>
      <c r="H8" s="200"/>
      <c r="I8" s="69"/>
      <c r="J8" s="69"/>
      <c r="K8" s="69"/>
      <c r="L8" s="70"/>
      <c r="M8" s="70"/>
      <c r="N8" s="69"/>
      <c r="O8" s="73" t="s">
        <v>264</v>
      </c>
      <c r="P8" s="72" t="s">
        <v>269</v>
      </c>
      <c r="Q8" s="75" t="s">
        <v>626</v>
      </c>
      <c r="R8" s="75" t="s">
        <v>626</v>
      </c>
      <c r="S8" s="75" t="s">
        <v>626</v>
      </c>
      <c r="T8" s="76"/>
    </row>
    <row r="9" spans="1:20" x14ac:dyDescent="0.2">
      <c r="A9" s="4">
        <v>6</v>
      </c>
      <c r="B9" s="4" t="s">
        <v>44</v>
      </c>
      <c r="C9" s="4" t="s">
        <v>43</v>
      </c>
      <c r="E9" s="5">
        <v>8</v>
      </c>
      <c r="F9" s="6" t="s">
        <v>528</v>
      </c>
      <c r="G9" s="2" t="s">
        <v>529</v>
      </c>
      <c r="H9" s="198" t="s">
        <v>256</v>
      </c>
      <c r="I9" s="70" t="s">
        <v>328</v>
      </c>
      <c r="J9" s="70" t="s">
        <v>329</v>
      </c>
      <c r="K9" s="70" t="s">
        <v>24</v>
      </c>
      <c r="L9" s="70" t="s">
        <v>35</v>
      </c>
      <c r="M9" s="70" t="s">
        <v>595</v>
      </c>
      <c r="N9" s="69" t="s">
        <v>596</v>
      </c>
      <c r="O9" s="69" t="s">
        <v>441</v>
      </c>
      <c r="P9" s="72" t="s">
        <v>24</v>
      </c>
      <c r="Q9" s="75" t="s">
        <v>597</v>
      </c>
      <c r="R9" s="75" t="s">
        <v>598</v>
      </c>
      <c r="S9" s="70" t="s">
        <v>328</v>
      </c>
      <c r="T9" s="76"/>
    </row>
    <row r="10" spans="1:20" x14ac:dyDescent="0.2">
      <c r="A10" s="4">
        <v>7</v>
      </c>
      <c r="B10" s="4" t="s">
        <v>45</v>
      </c>
      <c r="C10" s="4" t="s">
        <v>43</v>
      </c>
      <c r="E10" s="5">
        <v>9</v>
      </c>
      <c r="F10" s="6" t="s">
        <v>530</v>
      </c>
      <c r="G10" s="2" t="s">
        <v>531</v>
      </c>
      <c r="H10" s="199"/>
      <c r="I10" s="72" t="s">
        <v>330</v>
      </c>
      <c r="J10" s="72" t="s">
        <v>329</v>
      </c>
      <c r="K10" s="72" t="s">
        <v>24</v>
      </c>
      <c r="L10" s="70" t="s">
        <v>35</v>
      </c>
      <c r="M10" s="70" t="s">
        <v>595</v>
      </c>
      <c r="N10" s="69" t="s">
        <v>348</v>
      </c>
      <c r="O10" s="69" t="s">
        <v>349</v>
      </c>
      <c r="P10" s="72" t="s">
        <v>24</v>
      </c>
      <c r="Q10" s="75" t="s">
        <v>599</v>
      </c>
      <c r="R10" s="75" t="s">
        <v>600</v>
      </c>
      <c r="S10" s="72" t="s">
        <v>330</v>
      </c>
      <c r="T10" s="76"/>
    </row>
    <row r="11" spans="1:20" x14ac:dyDescent="0.2">
      <c r="A11" s="4">
        <v>9</v>
      </c>
      <c r="B11" s="4" t="s">
        <v>46</v>
      </c>
      <c r="C11" s="4" t="s">
        <v>43</v>
      </c>
      <c r="E11" s="5">
        <v>10</v>
      </c>
      <c r="F11" s="6" t="s">
        <v>532</v>
      </c>
      <c r="G11" s="2" t="s">
        <v>533</v>
      </c>
      <c r="H11" s="199"/>
      <c r="I11" s="72" t="s">
        <v>331</v>
      </c>
      <c r="J11" s="72" t="s">
        <v>134</v>
      </c>
      <c r="K11" s="72" t="s">
        <v>134</v>
      </c>
      <c r="L11" s="70" t="s">
        <v>35</v>
      </c>
      <c r="M11" s="70" t="s">
        <v>595</v>
      </c>
      <c r="N11" s="69" t="s">
        <v>601</v>
      </c>
      <c r="O11" s="69" t="s">
        <v>427</v>
      </c>
      <c r="P11" s="72" t="s">
        <v>134</v>
      </c>
      <c r="Q11" s="75" t="s">
        <v>602</v>
      </c>
      <c r="R11" s="75" t="s">
        <v>603</v>
      </c>
      <c r="S11" s="72" t="s">
        <v>331</v>
      </c>
      <c r="T11" s="76"/>
    </row>
    <row r="12" spans="1:20" x14ac:dyDescent="0.2">
      <c r="A12" s="4">
        <v>10</v>
      </c>
      <c r="B12" s="4" t="s">
        <v>47</v>
      </c>
      <c r="C12" s="4" t="s">
        <v>43</v>
      </c>
      <c r="E12" s="5">
        <v>11</v>
      </c>
      <c r="F12" s="6" t="s">
        <v>534</v>
      </c>
      <c r="H12" s="199"/>
      <c r="I12" s="72" t="s">
        <v>332</v>
      </c>
      <c r="J12" s="72" t="s">
        <v>134</v>
      </c>
      <c r="K12" s="72" t="s">
        <v>134</v>
      </c>
      <c r="L12" s="70" t="s">
        <v>35</v>
      </c>
      <c r="M12" s="70" t="s">
        <v>595</v>
      </c>
      <c r="N12" s="69" t="s">
        <v>604</v>
      </c>
      <c r="O12" s="69" t="s">
        <v>462</v>
      </c>
      <c r="P12" s="72" t="s">
        <v>134</v>
      </c>
      <c r="Q12" s="75" t="s">
        <v>605</v>
      </c>
      <c r="R12" s="75" t="s">
        <v>606</v>
      </c>
      <c r="S12" s="72" t="s">
        <v>332</v>
      </c>
      <c r="T12" s="76"/>
    </row>
    <row r="13" spans="1:20" x14ac:dyDescent="0.2">
      <c r="A13" s="4">
        <v>11</v>
      </c>
      <c r="B13" s="4" t="s">
        <v>48</v>
      </c>
      <c r="C13" s="4" t="s">
        <v>43</v>
      </c>
      <c r="E13" s="5">
        <v>12</v>
      </c>
      <c r="F13" s="6" t="s">
        <v>535</v>
      </c>
      <c r="H13" s="199"/>
      <c r="I13" s="72" t="s">
        <v>333</v>
      </c>
      <c r="J13" s="72" t="s">
        <v>134</v>
      </c>
      <c r="K13" s="72" t="s">
        <v>334</v>
      </c>
      <c r="L13" s="70" t="s">
        <v>35</v>
      </c>
      <c r="M13" s="70" t="s">
        <v>595</v>
      </c>
      <c r="N13" s="69" t="s">
        <v>392</v>
      </c>
      <c r="O13" s="69" t="s">
        <v>393</v>
      </c>
      <c r="P13" s="72" t="s">
        <v>334</v>
      </c>
      <c r="Q13" s="75" t="s">
        <v>605</v>
      </c>
      <c r="R13" s="75" t="s">
        <v>607</v>
      </c>
      <c r="S13" s="72" t="s">
        <v>333</v>
      </c>
      <c r="T13" s="76"/>
    </row>
    <row r="14" spans="1:20" x14ac:dyDescent="0.2">
      <c r="A14" s="4">
        <v>50</v>
      </c>
      <c r="B14" s="4" t="s">
        <v>49</v>
      </c>
      <c r="C14" s="4" t="s">
        <v>43</v>
      </c>
      <c r="E14" s="5">
        <v>13</v>
      </c>
      <c r="F14" s="7" t="s">
        <v>536</v>
      </c>
      <c r="H14" s="199"/>
      <c r="I14" s="72" t="s">
        <v>335</v>
      </c>
      <c r="J14" s="72" t="s">
        <v>134</v>
      </c>
      <c r="K14" s="72" t="s">
        <v>26</v>
      </c>
      <c r="L14" s="70" t="s">
        <v>35</v>
      </c>
      <c r="M14" s="70" t="s">
        <v>595</v>
      </c>
      <c r="N14" s="69" t="s">
        <v>366</v>
      </c>
      <c r="O14" s="69" t="s">
        <v>367</v>
      </c>
      <c r="P14" s="72" t="s">
        <v>26</v>
      </c>
      <c r="Q14" s="75" t="s">
        <v>608</v>
      </c>
      <c r="R14" s="75" t="s">
        <v>609</v>
      </c>
      <c r="S14" s="72" t="s">
        <v>335</v>
      </c>
      <c r="T14" s="76"/>
    </row>
    <row r="15" spans="1:20" x14ac:dyDescent="0.2">
      <c r="A15" s="4">
        <v>8</v>
      </c>
      <c r="B15" s="4" t="s">
        <v>537</v>
      </c>
      <c r="C15" s="4" t="s">
        <v>520</v>
      </c>
      <c r="E15" s="5">
        <v>14</v>
      </c>
      <c r="F15" s="7" t="s">
        <v>538</v>
      </c>
      <c r="H15" s="199"/>
      <c r="I15" s="72" t="s">
        <v>336</v>
      </c>
      <c r="J15" s="72" t="s">
        <v>610</v>
      </c>
      <c r="K15" s="72" t="s">
        <v>135</v>
      </c>
      <c r="L15" s="70" t="s">
        <v>35</v>
      </c>
      <c r="M15" s="70" t="s">
        <v>595</v>
      </c>
      <c r="N15" s="69" t="s">
        <v>356</v>
      </c>
      <c r="O15" s="69" t="s">
        <v>357</v>
      </c>
      <c r="P15" s="72" t="s">
        <v>135</v>
      </c>
      <c r="Q15" s="75" t="s">
        <v>611</v>
      </c>
      <c r="R15" s="75" t="s">
        <v>612</v>
      </c>
      <c r="S15" s="72" t="s">
        <v>336</v>
      </c>
      <c r="T15" s="76"/>
    </row>
    <row r="16" spans="1:20" x14ac:dyDescent="0.2">
      <c r="A16" s="4">
        <v>12</v>
      </c>
      <c r="B16" s="4" t="s">
        <v>50</v>
      </c>
      <c r="C16" s="4" t="s">
        <v>28</v>
      </c>
      <c r="E16" s="5">
        <v>15</v>
      </c>
      <c r="F16" s="7" t="s">
        <v>539</v>
      </c>
      <c r="H16" s="199"/>
      <c r="I16" s="72" t="s">
        <v>337</v>
      </c>
      <c r="J16" s="72" t="s">
        <v>613</v>
      </c>
      <c r="K16" s="72" t="s">
        <v>136</v>
      </c>
      <c r="L16" s="70" t="s">
        <v>35</v>
      </c>
      <c r="M16" s="70" t="s">
        <v>595</v>
      </c>
      <c r="N16" s="69" t="s">
        <v>385</v>
      </c>
      <c r="O16" s="69" t="s">
        <v>385</v>
      </c>
      <c r="P16" s="72" t="s">
        <v>136</v>
      </c>
      <c r="Q16" s="75" t="s">
        <v>614</v>
      </c>
      <c r="R16" s="75" t="s">
        <v>600</v>
      </c>
      <c r="S16" s="72" t="s">
        <v>337</v>
      </c>
      <c r="T16" s="76"/>
    </row>
    <row r="17" spans="1:20" x14ac:dyDescent="0.2">
      <c r="A17" s="4">
        <v>13</v>
      </c>
      <c r="B17" s="4" t="s">
        <v>51</v>
      </c>
      <c r="C17" s="4" t="s">
        <v>28</v>
      </c>
      <c r="H17" s="199"/>
      <c r="I17" s="72" t="s">
        <v>338</v>
      </c>
      <c r="J17" s="72" t="s">
        <v>613</v>
      </c>
      <c r="K17" s="72" t="s">
        <v>137</v>
      </c>
      <c r="L17" s="70" t="s">
        <v>35</v>
      </c>
      <c r="M17" s="70" t="s">
        <v>595</v>
      </c>
      <c r="N17" s="69" t="s">
        <v>615</v>
      </c>
      <c r="O17" s="69" t="s">
        <v>489</v>
      </c>
      <c r="P17" s="72" t="s">
        <v>137</v>
      </c>
      <c r="Q17" s="75" t="s">
        <v>946</v>
      </c>
      <c r="R17" s="75" t="s">
        <v>600</v>
      </c>
      <c r="S17" s="72" t="s">
        <v>338</v>
      </c>
      <c r="T17" s="76"/>
    </row>
    <row r="18" spans="1:20" x14ac:dyDescent="0.2">
      <c r="A18" s="4">
        <v>19</v>
      </c>
      <c r="B18" s="4" t="s">
        <v>52</v>
      </c>
      <c r="C18" s="4" t="s">
        <v>28</v>
      </c>
      <c r="H18" s="199"/>
      <c r="I18" s="72" t="s">
        <v>616</v>
      </c>
      <c r="J18" s="72" t="s">
        <v>339</v>
      </c>
      <c r="K18" s="72" t="s">
        <v>340</v>
      </c>
      <c r="L18" s="70" t="s">
        <v>35</v>
      </c>
      <c r="M18" s="70" t="s">
        <v>595</v>
      </c>
      <c r="N18" s="69" t="s">
        <v>617</v>
      </c>
      <c r="O18" s="69" t="s">
        <v>508</v>
      </c>
      <c r="P18" s="72" t="s">
        <v>340</v>
      </c>
      <c r="Q18" s="75" t="s">
        <v>618</v>
      </c>
      <c r="R18" s="75" t="s">
        <v>600</v>
      </c>
      <c r="S18" s="72" t="s">
        <v>616</v>
      </c>
      <c r="T18" s="76"/>
    </row>
    <row r="19" spans="1:20" x14ac:dyDescent="0.2">
      <c r="A19" s="4">
        <v>51</v>
      </c>
      <c r="B19" s="4" t="s">
        <v>53</v>
      </c>
      <c r="C19" s="4" t="s">
        <v>28</v>
      </c>
      <c r="H19" s="199"/>
      <c r="I19" s="70" t="s">
        <v>619</v>
      </c>
      <c r="J19" s="70" t="s">
        <v>329</v>
      </c>
      <c r="K19" s="70" t="s">
        <v>25</v>
      </c>
      <c r="L19" s="70" t="s">
        <v>35</v>
      </c>
      <c r="M19" s="70" t="s">
        <v>620</v>
      </c>
      <c r="N19" s="69" t="s">
        <v>483</v>
      </c>
      <c r="O19" s="69" t="s">
        <v>484</v>
      </c>
      <c r="P19" s="72" t="s">
        <v>25</v>
      </c>
      <c r="Q19" s="75" t="s">
        <v>621</v>
      </c>
      <c r="R19" s="75" t="s">
        <v>622</v>
      </c>
      <c r="S19" s="70" t="s">
        <v>619</v>
      </c>
      <c r="T19" s="76"/>
    </row>
    <row r="20" spans="1:20" x14ac:dyDescent="0.2">
      <c r="A20" s="4">
        <v>14</v>
      </c>
      <c r="B20" s="4" t="s">
        <v>55</v>
      </c>
      <c r="C20" s="4" t="s">
        <v>54</v>
      </c>
      <c r="H20" s="200"/>
      <c r="I20" s="70" t="s">
        <v>623</v>
      </c>
      <c r="J20" s="70" t="s">
        <v>613</v>
      </c>
      <c r="K20" s="70" t="s">
        <v>138</v>
      </c>
      <c r="L20" s="70" t="s">
        <v>35</v>
      </c>
      <c r="M20" s="70" t="s">
        <v>620</v>
      </c>
      <c r="N20" s="69" t="s">
        <v>439</v>
      </c>
      <c r="O20" s="69" t="s">
        <v>624</v>
      </c>
      <c r="P20" s="72" t="s">
        <v>138</v>
      </c>
      <c r="Q20" s="75" t="s">
        <v>625</v>
      </c>
      <c r="R20" s="75" t="s">
        <v>609</v>
      </c>
      <c r="S20" s="70" t="s">
        <v>623</v>
      </c>
      <c r="T20" s="76"/>
    </row>
    <row r="21" spans="1:20" x14ac:dyDescent="0.2">
      <c r="A21" s="4">
        <v>20</v>
      </c>
      <c r="B21" s="4" t="s">
        <v>56</v>
      </c>
      <c r="C21" s="4" t="s">
        <v>54</v>
      </c>
      <c r="H21" s="198" t="s">
        <v>271</v>
      </c>
      <c r="I21" s="69"/>
      <c r="J21" s="69"/>
      <c r="K21" s="69"/>
      <c r="L21" s="70"/>
      <c r="M21" s="70"/>
      <c r="N21" s="69"/>
      <c r="O21" s="71" t="s">
        <v>259</v>
      </c>
      <c r="P21" s="72" t="s">
        <v>259</v>
      </c>
      <c r="Q21" s="75" t="s">
        <v>626</v>
      </c>
      <c r="R21" s="75" t="s">
        <v>626</v>
      </c>
      <c r="S21" s="75" t="s">
        <v>626</v>
      </c>
      <c r="T21" s="76"/>
    </row>
    <row r="22" spans="1:20" x14ac:dyDescent="0.2">
      <c r="A22" s="4">
        <v>21</v>
      </c>
      <c r="B22" s="4" t="s">
        <v>57</v>
      </c>
      <c r="C22" s="4" t="s">
        <v>54</v>
      </c>
      <c r="H22" s="199"/>
      <c r="I22" s="69"/>
      <c r="J22" s="69"/>
      <c r="K22" s="69"/>
      <c r="L22" s="70"/>
      <c r="M22" s="70"/>
      <c r="N22" s="69"/>
      <c r="O22" s="73" t="s">
        <v>260</v>
      </c>
      <c r="P22" s="72" t="s">
        <v>265</v>
      </c>
      <c r="Q22" s="75" t="s">
        <v>626</v>
      </c>
      <c r="R22" s="75" t="s">
        <v>626</v>
      </c>
      <c r="S22" s="75" t="s">
        <v>626</v>
      </c>
      <c r="T22" s="76"/>
    </row>
    <row r="23" spans="1:20" x14ac:dyDescent="0.2">
      <c r="A23" s="4">
        <v>22</v>
      </c>
      <c r="B23" s="4" t="s">
        <v>58</v>
      </c>
      <c r="C23" s="4" t="s">
        <v>54</v>
      </c>
      <c r="H23" s="199"/>
      <c r="I23" s="69"/>
      <c r="J23" s="69"/>
      <c r="K23" s="69"/>
      <c r="L23" s="70"/>
      <c r="M23" s="70"/>
      <c r="N23" s="69"/>
      <c r="O23" s="73" t="s">
        <v>262</v>
      </c>
      <c r="P23" s="72" t="s">
        <v>266</v>
      </c>
      <c r="Q23" s="75" t="s">
        <v>626</v>
      </c>
      <c r="R23" s="75" t="s">
        <v>626</v>
      </c>
      <c r="S23" s="75" t="s">
        <v>626</v>
      </c>
      <c r="T23" s="76"/>
    </row>
    <row r="24" spans="1:20" x14ac:dyDescent="0.2">
      <c r="A24" s="4">
        <v>23</v>
      </c>
      <c r="B24" s="4" t="s">
        <v>59</v>
      </c>
      <c r="C24" s="4" t="s">
        <v>54</v>
      </c>
      <c r="H24" s="199"/>
      <c r="I24" s="69"/>
      <c r="J24" s="69"/>
      <c r="K24" s="69"/>
      <c r="L24" s="70"/>
      <c r="M24" s="70"/>
      <c r="N24" s="69"/>
      <c r="O24" s="73" t="s">
        <v>261</v>
      </c>
      <c r="P24" s="72" t="s">
        <v>267</v>
      </c>
      <c r="Q24" s="75" t="s">
        <v>626</v>
      </c>
      <c r="R24" s="75" t="s">
        <v>626</v>
      </c>
      <c r="S24" s="75" t="s">
        <v>626</v>
      </c>
      <c r="T24" s="76"/>
    </row>
    <row r="25" spans="1:20" x14ac:dyDescent="0.2">
      <c r="A25" s="4">
        <v>52</v>
      </c>
      <c r="B25" s="4" t="s">
        <v>60</v>
      </c>
      <c r="C25" s="4" t="s">
        <v>54</v>
      </c>
      <c r="H25" s="199"/>
      <c r="I25" s="69"/>
      <c r="J25" s="69"/>
      <c r="K25" s="69"/>
      <c r="L25" s="70"/>
      <c r="M25" s="70"/>
      <c r="N25" s="69"/>
      <c r="O25" s="73" t="s">
        <v>263</v>
      </c>
      <c r="P25" s="72" t="s">
        <v>268</v>
      </c>
      <c r="Q25" s="75" t="s">
        <v>626</v>
      </c>
      <c r="R25" s="75" t="s">
        <v>626</v>
      </c>
      <c r="S25" s="75" t="s">
        <v>626</v>
      </c>
      <c r="T25" s="76"/>
    </row>
    <row r="26" spans="1:20" x14ac:dyDescent="0.2">
      <c r="A26" s="4">
        <v>53</v>
      </c>
      <c r="B26" s="4" t="s">
        <v>61</v>
      </c>
      <c r="C26" s="4" t="s">
        <v>54</v>
      </c>
      <c r="H26" s="200"/>
      <c r="I26" s="69"/>
      <c r="J26" s="69"/>
      <c r="K26" s="69"/>
      <c r="L26" s="70"/>
      <c r="M26" s="70"/>
      <c r="N26" s="69"/>
      <c r="O26" s="73" t="s">
        <v>264</v>
      </c>
      <c r="P26" s="72" t="s">
        <v>269</v>
      </c>
      <c r="Q26" s="75" t="s">
        <v>626</v>
      </c>
      <c r="R26" s="75" t="s">
        <v>626</v>
      </c>
      <c r="S26" s="75" t="s">
        <v>626</v>
      </c>
      <c r="T26" s="76"/>
    </row>
    <row r="27" spans="1:20" x14ac:dyDescent="0.2">
      <c r="A27" s="4">
        <v>54</v>
      </c>
      <c r="B27" s="4" t="s">
        <v>62</v>
      </c>
      <c r="C27" s="4" t="s">
        <v>54</v>
      </c>
      <c r="H27" s="198" t="s">
        <v>257</v>
      </c>
      <c r="I27" s="72" t="s">
        <v>627</v>
      </c>
      <c r="J27" s="72" t="s">
        <v>329</v>
      </c>
      <c r="K27" s="72" t="s">
        <v>24</v>
      </c>
      <c r="L27" s="70" t="s">
        <v>43</v>
      </c>
      <c r="M27" s="70" t="s">
        <v>595</v>
      </c>
      <c r="N27" s="69" t="s">
        <v>628</v>
      </c>
      <c r="O27" s="69" t="s">
        <v>628</v>
      </c>
      <c r="P27" s="72" t="s">
        <v>24</v>
      </c>
      <c r="Q27" s="75" t="s">
        <v>629</v>
      </c>
      <c r="R27" s="75" t="s">
        <v>630</v>
      </c>
      <c r="S27" s="72" t="s">
        <v>627</v>
      </c>
      <c r="T27" s="76"/>
    </row>
    <row r="28" spans="1:20" x14ac:dyDescent="0.2">
      <c r="A28" s="4">
        <v>56</v>
      </c>
      <c r="B28" s="4" t="s">
        <v>63</v>
      </c>
      <c r="C28" s="4" t="s">
        <v>54</v>
      </c>
      <c r="H28" s="199"/>
      <c r="I28" s="72" t="s">
        <v>631</v>
      </c>
      <c r="J28" s="72" t="s">
        <v>329</v>
      </c>
      <c r="K28" s="72" t="s">
        <v>24</v>
      </c>
      <c r="L28" s="70" t="s">
        <v>43</v>
      </c>
      <c r="M28" s="70" t="s">
        <v>595</v>
      </c>
      <c r="N28" s="69" t="s">
        <v>632</v>
      </c>
      <c r="O28" s="69" t="s">
        <v>350</v>
      </c>
      <c r="P28" s="72" t="s">
        <v>24</v>
      </c>
      <c r="Q28" s="75" t="s">
        <v>947</v>
      </c>
      <c r="R28" s="75" t="s">
        <v>633</v>
      </c>
      <c r="S28" s="72" t="s">
        <v>631</v>
      </c>
      <c r="T28" s="76"/>
    </row>
    <row r="29" spans="1:20" x14ac:dyDescent="0.2">
      <c r="A29" s="4">
        <v>57</v>
      </c>
      <c r="B29" s="4" t="s">
        <v>64</v>
      </c>
      <c r="C29" s="4" t="s">
        <v>54</v>
      </c>
      <c r="H29" s="199"/>
      <c r="I29" s="72" t="s">
        <v>634</v>
      </c>
      <c r="J29" s="72" t="s">
        <v>329</v>
      </c>
      <c r="K29" s="72" t="s">
        <v>25</v>
      </c>
      <c r="L29" s="70" t="s">
        <v>43</v>
      </c>
      <c r="M29" s="70" t="s">
        <v>595</v>
      </c>
      <c r="N29" s="69" t="s">
        <v>444</v>
      </c>
      <c r="O29" s="69" t="s">
        <v>445</v>
      </c>
      <c r="P29" s="72" t="s">
        <v>25</v>
      </c>
      <c r="Q29" s="75" t="s">
        <v>948</v>
      </c>
      <c r="R29" s="75" t="s">
        <v>635</v>
      </c>
      <c r="S29" s="72" t="s">
        <v>634</v>
      </c>
      <c r="T29" s="76"/>
    </row>
    <row r="30" spans="1:20" x14ac:dyDescent="0.2">
      <c r="A30" s="4">
        <v>58</v>
      </c>
      <c r="B30" s="4" t="s">
        <v>65</v>
      </c>
      <c r="C30" s="4" t="s">
        <v>54</v>
      </c>
      <c r="H30" s="199"/>
      <c r="I30" s="72" t="s">
        <v>636</v>
      </c>
      <c r="J30" s="72" t="s">
        <v>134</v>
      </c>
      <c r="K30" s="72" t="s">
        <v>134</v>
      </c>
      <c r="L30" s="70" t="s">
        <v>43</v>
      </c>
      <c r="M30" s="70" t="s">
        <v>595</v>
      </c>
      <c r="N30" s="69" t="s">
        <v>377</v>
      </c>
      <c r="O30" s="69" t="s">
        <v>378</v>
      </c>
      <c r="P30" s="72" t="s">
        <v>134</v>
      </c>
      <c r="Q30" s="75" t="s">
        <v>637</v>
      </c>
      <c r="R30" s="75" t="s">
        <v>600</v>
      </c>
      <c r="S30" s="72" t="s">
        <v>636</v>
      </c>
      <c r="T30" s="76"/>
    </row>
    <row r="31" spans="1:20" x14ac:dyDescent="0.2">
      <c r="A31" s="4">
        <v>15</v>
      </c>
      <c r="B31" s="4" t="s">
        <v>67</v>
      </c>
      <c r="C31" s="4" t="s">
        <v>66</v>
      </c>
      <c r="H31" s="199"/>
      <c r="I31" s="72" t="s">
        <v>638</v>
      </c>
      <c r="J31" s="72" t="s">
        <v>134</v>
      </c>
      <c r="K31" s="72" t="s">
        <v>134</v>
      </c>
      <c r="L31" s="70" t="s">
        <v>43</v>
      </c>
      <c r="M31" s="70" t="s">
        <v>595</v>
      </c>
      <c r="N31" s="69" t="s">
        <v>472</v>
      </c>
      <c r="O31" s="69" t="s">
        <v>472</v>
      </c>
      <c r="P31" s="72" t="s">
        <v>134</v>
      </c>
      <c r="Q31" s="75" t="s">
        <v>608</v>
      </c>
      <c r="R31" s="75" t="s">
        <v>639</v>
      </c>
      <c r="S31" s="72" t="s">
        <v>638</v>
      </c>
      <c r="T31" s="76"/>
    </row>
    <row r="32" spans="1:20" x14ac:dyDescent="0.2">
      <c r="A32" s="4">
        <v>16</v>
      </c>
      <c r="B32" s="4" t="s">
        <v>68</v>
      </c>
      <c r="C32" s="4" t="s">
        <v>66</v>
      </c>
      <c r="H32" s="199"/>
      <c r="I32" s="72" t="s">
        <v>640</v>
      </c>
      <c r="J32" s="72" t="s">
        <v>134</v>
      </c>
      <c r="K32" s="72" t="s">
        <v>134</v>
      </c>
      <c r="L32" s="70" t="s">
        <v>43</v>
      </c>
      <c r="M32" s="70" t="s">
        <v>595</v>
      </c>
      <c r="N32" s="69" t="s">
        <v>380</v>
      </c>
      <c r="O32" s="69" t="s">
        <v>380</v>
      </c>
      <c r="P32" s="72" t="s">
        <v>134</v>
      </c>
      <c r="Q32" s="75" t="s">
        <v>949</v>
      </c>
      <c r="R32" s="75" t="s">
        <v>641</v>
      </c>
      <c r="S32" s="72" t="s">
        <v>640</v>
      </c>
      <c r="T32" s="76"/>
    </row>
    <row r="33" spans="1:20" x14ac:dyDescent="0.2">
      <c r="A33" s="4">
        <v>17</v>
      </c>
      <c r="B33" s="4" t="s">
        <v>69</v>
      </c>
      <c r="C33" s="4" t="s">
        <v>66</v>
      </c>
      <c r="H33" s="199"/>
      <c r="I33" s="72" t="s">
        <v>642</v>
      </c>
      <c r="J33" s="72" t="s">
        <v>134</v>
      </c>
      <c r="K33" s="72" t="s">
        <v>134</v>
      </c>
      <c r="L33" s="70" t="s">
        <v>43</v>
      </c>
      <c r="M33" s="70" t="s">
        <v>595</v>
      </c>
      <c r="N33" s="69" t="s">
        <v>446</v>
      </c>
      <c r="O33" s="69" t="s">
        <v>447</v>
      </c>
      <c r="P33" s="72" t="s">
        <v>134</v>
      </c>
      <c r="Q33" s="75" t="s">
        <v>643</v>
      </c>
      <c r="R33" s="75" t="s">
        <v>644</v>
      </c>
      <c r="S33" s="72" t="s">
        <v>642</v>
      </c>
      <c r="T33" s="76"/>
    </row>
    <row r="34" spans="1:20" x14ac:dyDescent="0.2">
      <c r="A34" s="4">
        <v>18</v>
      </c>
      <c r="B34" s="4" t="s">
        <v>70</v>
      </c>
      <c r="C34" s="4" t="s">
        <v>66</v>
      </c>
      <c r="H34" s="199"/>
      <c r="I34" s="72" t="s">
        <v>645</v>
      </c>
      <c r="J34" s="72" t="s">
        <v>134</v>
      </c>
      <c r="K34" s="72" t="s">
        <v>334</v>
      </c>
      <c r="L34" s="70" t="s">
        <v>43</v>
      </c>
      <c r="M34" s="70" t="s">
        <v>595</v>
      </c>
      <c r="N34" s="69" t="s">
        <v>352</v>
      </c>
      <c r="O34" s="69" t="s">
        <v>353</v>
      </c>
      <c r="P34" s="72" t="s">
        <v>334</v>
      </c>
      <c r="Q34" s="75" t="s">
        <v>950</v>
      </c>
      <c r="R34" s="75" t="s">
        <v>646</v>
      </c>
      <c r="S34" s="72" t="s">
        <v>645</v>
      </c>
      <c r="T34" s="76"/>
    </row>
    <row r="35" spans="1:20" x14ac:dyDescent="0.2">
      <c r="A35" s="4">
        <v>26</v>
      </c>
      <c r="B35" s="4" t="s">
        <v>71</v>
      </c>
      <c r="C35" s="4" t="s">
        <v>66</v>
      </c>
      <c r="H35" s="199"/>
      <c r="I35" s="72" t="s">
        <v>647</v>
      </c>
      <c r="J35" s="72" t="s">
        <v>134</v>
      </c>
      <c r="K35" s="72" t="s">
        <v>26</v>
      </c>
      <c r="L35" s="70" t="s">
        <v>43</v>
      </c>
      <c r="M35" s="70" t="s">
        <v>595</v>
      </c>
      <c r="N35" s="69" t="s">
        <v>396</v>
      </c>
      <c r="O35" s="69" t="s">
        <v>397</v>
      </c>
      <c r="P35" s="72" t="s">
        <v>26</v>
      </c>
      <c r="Q35" s="75" t="s">
        <v>648</v>
      </c>
      <c r="R35" s="75" t="s">
        <v>644</v>
      </c>
      <c r="S35" s="72" t="s">
        <v>647</v>
      </c>
      <c r="T35" s="76"/>
    </row>
    <row r="36" spans="1:20" x14ac:dyDescent="0.2">
      <c r="A36" s="4">
        <v>55</v>
      </c>
      <c r="B36" s="4" t="s">
        <v>72</v>
      </c>
      <c r="C36" s="4" t="s">
        <v>66</v>
      </c>
      <c r="H36" s="199"/>
      <c r="I36" s="72" t="s">
        <v>649</v>
      </c>
      <c r="J36" s="72" t="s">
        <v>610</v>
      </c>
      <c r="K36" s="72" t="s">
        <v>135</v>
      </c>
      <c r="L36" s="70" t="s">
        <v>43</v>
      </c>
      <c r="M36" s="70" t="s">
        <v>595</v>
      </c>
      <c r="N36" s="69" t="s">
        <v>452</v>
      </c>
      <c r="O36" s="69" t="s">
        <v>453</v>
      </c>
      <c r="P36" s="72" t="s">
        <v>135</v>
      </c>
      <c r="Q36" s="75" t="s">
        <v>650</v>
      </c>
      <c r="R36" s="75" t="s">
        <v>609</v>
      </c>
      <c r="S36" s="72" t="s">
        <v>649</v>
      </c>
      <c r="T36" s="76"/>
    </row>
    <row r="37" spans="1:20" x14ac:dyDescent="0.2">
      <c r="A37" s="4">
        <v>59</v>
      </c>
      <c r="B37" s="4" t="s">
        <v>73</v>
      </c>
      <c r="C37" s="4" t="s">
        <v>66</v>
      </c>
      <c r="H37" s="199"/>
      <c r="I37" s="70" t="s">
        <v>341</v>
      </c>
      <c r="J37" s="70" t="s">
        <v>613</v>
      </c>
      <c r="K37" s="70" t="s">
        <v>136</v>
      </c>
      <c r="L37" s="70" t="s">
        <v>43</v>
      </c>
      <c r="M37" s="70" t="s">
        <v>595</v>
      </c>
      <c r="N37" s="69" t="s">
        <v>651</v>
      </c>
      <c r="O37" s="69" t="s">
        <v>651</v>
      </c>
      <c r="P37" s="72" t="s">
        <v>136</v>
      </c>
      <c r="Q37" s="75" t="s">
        <v>951</v>
      </c>
      <c r="R37" s="75" t="s">
        <v>600</v>
      </c>
      <c r="S37" s="70" t="s">
        <v>341</v>
      </c>
      <c r="T37" s="76"/>
    </row>
    <row r="38" spans="1:20" x14ac:dyDescent="0.2">
      <c r="A38" s="4">
        <v>24</v>
      </c>
      <c r="B38" s="4" t="s">
        <v>75</v>
      </c>
      <c r="C38" s="4" t="s">
        <v>74</v>
      </c>
      <c r="H38" s="199"/>
      <c r="I38" s="70" t="s">
        <v>342</v>
      </c>
      <c r="J38" s="70" t="s">
        <v>613</v>
      </c>
      <c r="K38" s="70" t="s">
        <v>136</v>
      </c>
      <c r="L38" s="70" t="s">
        <v>43</v>
      </c>
      <c r="M38" s="70" t="s">
        <v>595</v>
      </c>
      <c r="N38" s="69" t="s">
        <v>435</v>
      </c>
      <c r="O38" s="69" t="s">
        <v>435</v>
      </c>
      <c r="P38" s="72" t="s">
        <v>136</v>
      </c>
      <c r="Q38" s="75" t="s">
        <v>608</v>
      </c>
      <c r="R38" s="75" t="s">
        <v>600</v>
      </c>
      <c r="S38" s="70" t="s">
        <v>342</v>
      </c>
      <c r="T38" s="87"/>
    </row>
    <row r="39" spans="1:20" x14ac:dyDescent="0.2">
      <c r="A39" s="4">
        <v>25</v>
      </c>
      <c r="B39" s="4" t="s">
        <v>76</v>
      </c>
      <c r="C39" s="4" t="s">
        <v>74</v>
      </c>
      <c r="H39" s="199"/>
      <c r="I39" s="70" t="s">
        <v>343</v>
      </c>
      <c r="J39" s="70" t="s">
        <v>613</v>
      </c>
      <c r="K39" s="70" t="s">
        <v>138</v>
      </c>
      <c r="L39" s="70" t="s">
        <v>43</v>
      </c>
      <c r="M39" s="70" t="s">
        <v>595</v>
      </c>
      <c r="N39" s="69" t="s">
        <v>652</v>
      </c>
      <c r="O39" s="69" t="s">
        <v>652</v>
      </c>
      <c r="P39" s="72" t="s">
        <v>138</v>
      </c>
      <c r="Q39" s="75" t="s">
        <v>653</v>
      </c>
      <c r="R39" s="75" t="s">
        <v>654</v>
      </c>
      <c r="S39" s="70" t="s">
        <v>343</v>
      </c>
      <c r="T39" s="76"/>
    </row>
    <row r="40" spans="1:20" x14ac:dyDescent="0.2">
      <c r="A40" s="4">
        <v>27</v>
      </c>
      <c r="B40" s="4" t="s">
        <v>77</v>
      </c>
      <c r="C40" s="4" t="s">
        <v>74</v>
      </c>
      <c r="H40" s="199"/>
      <c r="I40" s="70" t="s">
        <v>655</v>
      </c>
      <c r="J40" s="70" t="s">
        <v>339</v>
      </c>
      <c r="K40" s="70" t="s">
        <v>344</v>
      </c>
      <c r="L40" s="70" t="s">
        <v>43</v>
      </c>
      <c r="M40" s="70" t="s">
        <v>595</v>
      </c>
      <c r="N40" s="69" t="s">
        <v>400</v>
      </c>
      <c r="O40" s="69" t="s">
        <v>401</v>
      </c>
      <c r="P40" s="72" t="s">
        <v>344</v>
      </c>
      <c r="Q40" s="75" t="s">
        <v>618</v>
      </c>
      <c r="R40" s="75" t="s">
        <v>656</v>
      </c>
      <c r="S40" s="70" t="s">
        <v>655</v>
      </c>
      <c r="T40" s="76"/>
    </row>
    <row r="41" spans="1:20" x14ac:dyDescent="0.2">
      <c r="A41" s="4"/>
      <c r="B41" s="4"/>
      <c r="C41" s="4"/>
      <c r="H41" s="199"/>
      <c r="I41" s="70" t="s">
        <v>657</v>
      </c>
      <c r="J41" s="70" t="s">
        <v>329</v>
      </c>
      <c r="K41" s="70" t="s">
        <v>24</v>
      </c>
      <c r="L41" s="70" t="s">
        <v>43</v>
      </c>
      <c r="M41" s="70" t="s">
        <v>620</v>
      </c>
      <c r="N41" s="69" t="s">
        <v>658</v>
      </c>
      <c r="O41" s="69" t="s">
        <v>659</v>
      </c>
      <c r="P41" s="72" t="s">
        <v>24</v>
      </c>
      <c r="Q41" s="75" t="s">
        <v>952</v>
      </c>
      <c r="R41" s="75" t="s">
        <v>600</v>
      </c>
      <c r="S41" s="70" t="s">
        <v>657</v>
      </c>
      <c r="T41" s="76"/>
    </row>
    <row r="42" spans="1:20" x14ac:dyDescent="0.2">
      <c r="A42" s="4">
        <v>29</v>
      </c>
      <c r="B42" s="4" t="s">
        <v>78</v>
      </c>
      <c r="C42" s="4" t="s">
        <v>74</v>
      </c>
      <c r="D42" s="59"/>
      <c r="H42" s="199"/>
      <c r="I42" s="70" t="s">
        <v>660</v>
      </c>
      <c r="J42" s="70" t="s">
        <v>613</v>
      </c>
      <c r="K42" s="70" t="s">
        <v>137</v>
      </c>
      <c r="L42" s="70" t="s">
        <v>43</v>
      </c>
      <c r="M42" s="70" t="s">
        <v>620</v>
      </c>
      <c r="N42" s="69" t="s">
        <v>661</v>
      </c>
      <c r="O42" s="69" t="s">
        <v>662</v>
      </c>
      <c r="P42" s="72" t="s">
        <v>137</v>
      </c>
      <c r="Q42" s="75" t="s">
        <v>953</v>
      </c>
      <c r="R42" s="75" t="s">
        <v>646</v>
      </c>
      <c r="S42" s="70" t="s">
        <v>660</v>
      </c>
      <c r="T42" s="76"/>
    </row>
    <row r="43" spans="1:20" x14ac:dyDescent="0.2">
      <c r="A43" s="4">
        <v>30</v>
      </c>
      <c r="B43" s="4" t="s">
        <v>79</v>
      </c>
      <c r="C43" s="4" t="s">
        <v>74</v>
      </c>
      <c r="H43" s="198" t="s">
        <v>271</v>
      </c>
      <c r="I43" s="69"/>
      <c r="J43" s="69"/>
      <c r="K43" s="69"/>
      <c r="L43" s="70"/>
      <c r="M43" s="70"/>
      <c r="N43" s="69"/>
      <c r="O43" s="71" t="s">
        <v>259</v>
      </c>
      <c r="P43" s="72" t="s">
        <v>259</v>
      </c>
      <c r="Q43" s="75" t="s">
        <v>626</v>
      </c>
      <c r="R43" s="75" t="s">
        <v>626</v>
      </c>
      <c r="S43" s="75" t="s">
        <v>626</v>
      </c>
      <c r="T43" s="76"/>
    </row>
    <row r="44" spans="1:20" x14ac:dyDescent="0.2">
      <c r="A44" s="4">
        <v>60</v>
      </c>
      <c r="B44" s="4" t="s">
        <v>80</v>
      </c>
      <c r="C44" s="4" t="s">
        <v>74</v>
      </c>
      <c r="H44" s="199"/>
      <c r="I44" s="69"/>
      <c r="J44" s="69"/>
      <c r="K44" s="69"/>
      <c r="L44" s="70"/>
      <c r="M44" s="70"/>
      <c r="N44" s="69"/>
      <c r="O44" s="73" t="s">
        <v>260</v>
      </c>
      <c r="P44" s="72" t="s">
        <v>265</v>
      </c>
      <c r="Q44" s="75" t="s">
        <v>626</v>
      </c>
      <c r="R44" s="75" t="s">
        <v>626</v>
      </c>
      <c r="S44" s="75" t="s">
        <v>626</v>
      </c>
      <c r="T44" s="76"/>
    </row>
    <row r="45" spans="1:20" x14ac:dyDescent="0.2">
      <c r="A45" s="4">
        <v>61</v>
      </c>
      <c r="B45" s="4" t="s">
        <v>81</v>
      </c>
      <c r="C45" s="4" t="s">
        <v>74</v>
      </c>
      <c r="H45" s="199"/>
      <c r="I45" s="69"/>
      <c r="J45" s="69"/>
      <c r="K45" s="69"/>
      <c r="L45" s="70"/>
      <c r="M45" s="70"/>
      <c r="N45" s="69"/>
      <c r="O45" s="73" t="s">
        <v>262</v>
      </c>
      <c r="P45" s="72" t="s">
        <v>266</v>
      </c>
      <c r="Q45" s="75" t="s">
        <v>626</v>
      </c>
      <c r="R45" s="75" t="s">
        <v>626</v>
      </c>
      <c r="S45" s="75" t="s">
        <v>626</v>
      </c>
      <c r="T45" s="76"/>
    </row>
    <row r="46" spans="1:20" x14ac:dyDescent="0.2">
      <c r="A46" s="4">
        <v>31</v>
      </c>
      <c r="B46" s="4" t="s">
        <v>82</v>
      </c>
      <c r="C46" s="4" t="s">
        <v>29</v>
      </c>
      <c r="H46" s="199"/>
      <c r="I46" s="69"/>
      <c r="J46" s="69"/>
      <c r="K46" s="69"/>
      <c r="L46" s="70"/>
      <c r="M46" s="70"/>
      <c r="N46" s="69"/>
      <c r="O46" s="73" t="s">
        <v>261</v>
      </c>
      <c r="P46" s="72" t="s">
        <v>267</v>
      </c>
      <c r="Q46" s="75" t="s">
        <v>626</v>
      </c>
      <c r="R46" s="75" t="s">
        <v>626</v>
      </c>
      <c r="S46" s="75" t="s">
        <v>626</v>
      </c>
      <c r="T46" s="76"/>
    </row>
    <row r="47" spans="1:20" x14ac:dyDescent="0.2">
      <c r="A47" s="4">
        <v>32</v>
      </c>
      <c r="B47" s="4" t="s">
        <v>83</v>
      </c>
      <c r="C47" s="4" t="s">
        <v>29</v>
      </c>
      <c r="H47" s="199"/>
      <c r="I47" s="69"/>
      <c r="J47" s="69"/>
      <c r="K47" s="69"/>
      <c r="L47" s="70"/>
      <c r="M47" s="70"/>
      <c r="N47" s="69"/>
      <c r="O47" s="73" t="s">
        <v>263</v>
      </c>
      <c r="P47" s="72" t="s">
        <v>268</v>
      </c>
      <c r="Q47" s="75" t="s">
        <v>626</v>
      </c>
      <c r="R47" s="75" t="s">
        <v>626</v>
      </c>
      <c r="S47" s="75" t="s">
        <v>626</v>
      </c>
      <c r="T47" s="76"/>
    </row>
    <row r="48" spans="1:20" x14ac:dyDescent="0.2">
      <c r="A48" s="4">
        <v>33</v>
      </c>
      <c r="B48" s="4" t="s">
        <v>84</v>
      </c>
      <c r="C48" s="4" t="s">
        <v>29</v>
      </c>
      <c r="H48" s="200"/>
      <c r="I48" s="69"/>
      <c r="J48" s="69"/>
      <c r="K48" s="69"/>
      <c r="L48" s="70"/>
      <c r="M48" s="70"/>
      <c r="N48" s="69"/>
      <c r="O48" s="73" t="s">
        <v>264</v>
      </c>
      <c r="P48" s="72" t="s">
        <v>269</v>
      </c>
      <c r="Q48" s="75" t="s">
        <v>626</v>
      </c>
      <c r="R48" s="75" t="s">
        <v>626</v>
      </c>
      <c r="S48" s="75" t="s">
        <v>626</v>
      </c>
      <c r="T48" s="76"/>
    </row>
    <row r="49" spans="1:20" x14ac:dyDescent="0.2">
      <c r="A49" s="4">
        <v>34</v>
      </c>
      <c r="B49" s="4" t="s">
        <v>85</v>
      </c>
      <c r="C49" s="4" t="s">
        <v>29</v>
      </c>
      <c r="H49" s="198" t="s">
        <v>516</v>
      </c>
      <c r="I49" s="70" t="s">
        <v>663</v>
      </c>
      <c r="J49" s="70" t="s">
        <v>329</v>
      </c>
      <c r="K49" s="70" t="s">
        <v>24</v>
      </c>
      <c r="L49" s="70" t="s">
        <v>28</v>
      </c>
      <c r="M49" s="70" t="s">
        <v>595</v>
      </c>
      <c r="N49" s="69" t="s">
        <v>440</v>
      </c>
      <c r="O49" s="69" t="s">
        <v>440</v>
      </c>
      <c r="P49" s="72" t="s">
        <v>24</v>
      </c>
      <c r="Q49" s="75" t="s">
        <v>664</v>
      </c>
      <c r="R49" s="75" t="s">
        <v>612</v>
      </c>
      <c r="S49" s="70" t="s">
        <v>663</v>
      </c>
      <c r="T49" s="76"/>
    </row>
    <row r="50" spans="1:20" x14ac:dyDescent="0.2">
      <c r="A50" s="4">
        <v>35</v>
      </c>
      <c r="B50" s="4" t="s">
        <v>86</v>
      </c>
      <c r="C50" s="4" t="s">
        <v>29</v>
      </c>
      <c r="H50" s="199"/>
      <c r="I50" s="70" t="s">
        <v>665</v>
      </c>
      <c r="J50" s="70" t="s">
        <v>329</v>
      </c>
      <c r="K50" s="70" t="s">
        <v>24</v>
      </c>
      <c r="L50" s="70" t="s">
        <v>28</v>
      </c>
      <c r="M50" s="70" t="s">
        <v>595</v>
      </c>
      <c r="N50" s="69" t="s">
        <v>361</v>
      </c>
      <c r="O50" s="69" t="s">
        <v>362</v>
      </c>
      <c r="P50" s="72" t="s">
        <v>24</v>
      </c>
      <c r="Q50" s="75" t="s">
        <v>666</v>
      </c>
      <c r="R50" s="75" t="s">
        <v>667</v>
      </c>
      <c r="S50" s="70" t="s">
        <v>665</v>
      </c>
      <c r="T50" s="76"/>
    </row>
    <row r="51" spans="1:20" x14ac:dyDescent="0.2">
      <c r="A51" s="4">
        <v>63</v>
      </c>
      <c r="B51" s="4" t="s">
        <v>87</v>
      </c>
      <c r="C51" s="4" t="s">
        <v>29</v>
      </c>
      <c r="H51" s="199"/>
      <c r="I51" s="72" t="s">
        <v>668</v>
      </c>
      <c r="J51" s="72" t="s">
        <v>329</v>
      </c>
      <c r="K51" s="72" t="s">
        <v>24</v>
      </c>
      <c r="L51" s="70" t="s">
        <v>28</v>
      </c>
      <c r="M51" s="70" t="s">
        <v>595</v>
      </c>
      <c r="N51" s="69" t="s">
        <v>669</v>
      </c>
      <c r="O51" s="69" t="s">
        <v>669</v>
      </c>
      <c r="P51" s="72" t="s">
        <v>24</v>
      </c>
      <c r="Q51" s="75" t="s">
        <v>670</v>
      </c>
      <c r="R51" s="75" t="s">
        <v>671</v>
      </c>
      <c r="S51" s="72" t="s">
        <v>668</v>
      </c>
      <c r="T51" s="76"/>
    </row>
    <row r="52" spans="1:20" x14ac:dyDescent="0.2">
      <c r="A52" s="4">
        <v>64</v>
      </c>
      <c r="B52" s="4" t="s">
        <v>88</v>
      </c>
      <c r="C52" s="4" t="s">
        <v>29</v>
      </c>
      <c r="H52" s="199"/>
      <c r="I52" s="72" t="s">
        <v>672</v>
      </c>
      <c r="J52" s="72" t="s">
        <v>329</v>
      </c>
      <c r="K52" s="72" t="s">
        <v>24</v>
      </c>
      <c r="L52" s="70" t="s">
        <v>28</v>
      </c>
      <c r="M52" s="70" t="s">
        <v>595</v>
      </c>
      <c r="N52" s="69" t="s">
        <v>388</v>
      </c>
      <c r="O52" s="69" t="s">
        <v>388</v>
      </c>
      <c r="P52" s="72" t="s">
        <v>24</v>
      </c>
      <c r="Q52" s="75" t="s">
        <v>673</v>
      </c>
      <c r="R52" s="75" t="s">
        <v>646</v>
      </c>
      <c r="S52" s="72" t="s">
        <v>672</v>
      </c>
      <c r="T52" s="76"/>
    </row>
    <row r="53" spans="1:20" x14ac:dyDescent="0.2">
      <c r="A53" s="4">
        <v>28</v>
      </c>
      <c r="B53" s="4" t="s">
        <v>89</v>
      </c>
      <c r="C53" s="4" t="s">
        <v>30</v>
      </c>
      <c r="H53" s="199"/>
      <c r="I53" s="72" t="s">
        <v>674</v>
      </c>
      <c r="J53" s="72" t="s">
        <v>329</v>
      </c>
      <c r="K53" s="72" t="s">
        <v>25</v>
      </c>
      <c r="L53" s="70" t="s">
        <v>28</v>
      </c>
      <c r="M53" s="70" t="s">
        <v>595</v>
      </c>
      <c r="N53" s="69" t="s">
        <v>504</v>
      </c>
      <c r="O53" s="69" t="s">
        <v>504</v>
      </c>
      <c r="P53" s="72" t="s">
        <v>25</v>
      </c>
      <c r="Q53" s="75" t="s">
        <v>675</v>
      </c>
      <c r="R53" s="75" t="s">
        <v>609</v>
      </c>
      <c r="S53" s="72" t="s">
        <v>674</v>
      </c>
      <c r="T53" s="76"/>
    </row>
    <row r="54" spans="1:20" x14ac:dyDescent="0.2">
      <c r="A54" s="4">
        <v>36</v>
      </c>
      <c r="B54" s="4" t="s">
        <v>90</v>
      </c>
      <c r="C54" s="4" t="s">
        <v>30</v>
      </c>
      <c r="H54" s="199"/>
      <c r="I54" s="72" t="s">
        <v>676</v>
      </c>
      <c r="J54" s="72" t="s">
        <v>134</v>
      </c>
      <c r="K54" s="72" t="s">
        <v>134</v>
      </c>
      <c r="L54" s="70" t="s">
        <v>28</v>
      </c>
      <c r="M54" s="70" t="s">
        <v>595</v>
      </c>
      <c r="N54" s="69" t="s">
        <v>505</v>
      </c>
      <c r="O54" s="69" t="s">
        <v>506</v>
      </c>
      <c r="P54" s="72" t="s">
        <v>134</v>
      </c>
      <c r="Q54" s="75" t="s">
        <v>677</v>
      </c>
      <c r="R54" s="75" t="s">
        <v>678</v>
      </c>
      <c r="S54" s="72" t="s">
        <v>676</v>
      </c>
      <c r="T54" s="76"/>
    </row>
    <row r="55" spans="1:20" x14ac:dyDescent="0.2">
      <c r="A55" s="4">
        <v>37</v>
      </c>
      <c r="B55" s="4" t="s">
        <v>91</v>
      </c>
      <c r="C55" s="4" t="s">
        <v>30</v>
      </c>
      <c r="H55" s="199"/>
      <c r="I55" s="72" t="s">
        <v>679</v>
      </c>
      <c r="J55" s="72" t="s">
        <v>134</v>
      </c>
      <c r="K55" s="72" t="s">
        <v>134</v>
      </c>
      <c r="L55" s="70" t="s">
        <v>28</v>
      </c>
      <c r="M55" s="70" t="s">
        <v>595</v>
      </c>
      <c r="N55" s="69" t="s">
        <v>376</v>
      </c>
      <c r="O55" s="69" t="s">
        <v>376</v>
      </c>
      <c r="P55" s="72" t="s">
        <v>134</v>
      </c>
      <c r="Q55" s="75" t="s">
        <v>608</v>
      </c>
      <c r="R55" s="75" t="s">
        <v>646</v>
      </c>
      <c r="S55" s="72" t="s">
        <v>679</v>
      </c>
      <c r="T55" s="76"/>
    </row>
    <row r="56" spans="1:20" x14ac:dyDescent="0.2">
      <c r="A56" s="4">
        <v>38</v>
      </c>
      <c r="B56" s="4" t="s">
        <v>92</v>
      </c>
      <c r="C56" s="4" t="s">
        <v>30</v>
      </c>
      <c r="H56" s="199"/>
      <c r="I56" s="72" t="s">
        <v>680</v>
      </c>
      <c r="J56" s="72" t="s">
        <v>134</v>
      </c>
      <c r="K56" s="72" t="s">
        <v>134</v>
      </c>
      <c r="L56" s="70" t="s">
        <v>28</v>
      </c>
      <c r="M56" s="70" t="s">
        <v>595</v>
      </c>
      <c r="N56" s="69" t="s">
        <v>448</v>
      </c>
      <c r="O56" s="69" t="s">
        <v>449</v>
      </c>
      <c r="P56" s="72" t="s">
        <v>134</v>
      </c>
      <c r="Q56" s="75" t="s">
        <v>681</v>
      </c>
      <c r="R56" s="75" t="s">
        <v>600</v>
      </c>
      <c r="S56" s="72" t="s">
        <v>680</v>
      </c>
      <c r="T56" s="76"/>
    </row>
    <row r="57" spans="1:20" x14ac:dyDescent="0.2">
      <c r="A57" s="4">
        <v>39</v>
      </c>
      <c r="B57" s="4" t="s">
        <v>93</v>
      </c>
      <c r="C57" s="4" t="s">
        <v>30</v>
      </c>
      <c r="H57" s="199"/>
      <c r="I57" s="72" t="s">
        <v>682</v>
      </c>
      <c r="J57" s="72" t="s">
        <v>134</v>
      </c>
      <c r="K57" s="72" t="s">
        <v>134</v>
      </c>
      <c r="L57" s="70" t="s">
        <v>28</v>
      </c>
      <c r="M57" s="70" t="s">
        <v>595</v>
      </c>
      <c r="N57" s="69" t="s">
        <v>429</v>
      </c>
      <c r="O57" s="69" t="s">
        <v>430</v>
      </c>
      <c r="P57" s="72" t="s">
        <v>134</v>
      </c>
      <c r="Q57" s="75" t="s">
        <v>683</v>
      </c>
      <c r="R57" s="75" t="s">
        <v>684</v>
      </c>
      <c r="S57" s="72" t="s">
        <v>682</v>
      </c>
      <c r="T57" s="76"/>
    </row>
    <row r="58" spans="1:20" x14ac:dyDescent="0.2">
      <c r="A58" s="4">
        <v>62</v>
      </c>
      <c r="B58" s="4" t="s">
        <v>94</v>
      </c>
      <c r="C58" s="4" t="s">
        <v>30</v>
      </c>
      <c r="H58" s="199"/>
      <c r="I58" s="72" t="s">
        <v>685</v>
      </c>
      <c r="J58" s="72" t="s">
        <v>134</v>
      </c>
      <c r="K58" s="72" t="s">
        <v>334</v>
      </c>
      <c r="L58" s="70" t="s">
        <v>28</v>
      </c>
      <c r="M58" s="70" t="s">
        <v>595</v>
      </c>
      <c r="N58" s="69" t="s">
        <v>487</v>
      </c>
      <c r="O58" s="69" t="s">
        <v>488</v>
      </c>
      <c r="P58" s="72" t="s">
        <v>334</v>
      </c>
      <c r="Q58" s="75" t="s">
        <v>643</v>
      </c>
      <c r="R58" s="75" t="s">
        <v>686</v>
      </c>
      <c r="S58" s="72" t="s">
        <v>685</v>
      </c>
      <c r="T58" s="76"/>
    </row>
    <row r="59" spans="1:20" x14ac:dyDescent="0.2">
      <c r="A59" s="4">
        <v>40</v>
      </c>
      <c r="B59" s="4" t="s">
        <v>95</v>
      </c>
      <c r="C59" s="4" t="s">
        <v>31</v>
      </c>
      <c r="H59" s="199"/>
      <c r="I59" s="72" t="s">
        <v>687</v>
      </c>
      <c r="J59" s="72" t="s">
        <v>134</v>
      </c>
      <c r="K59" s="72" t="s">
        <v>26</v>
      </c>
      <c r="L59" s="70" t="s">
        <v>28</v>
      </c>
      <c r="M59" s="70" t="s">
        <v>595</v>
      </c>
      <c r="N59" s="69" t="s">
        <v>354</v>
      </c>
      <c r="O59" s="69" t="s">
        <v>355</v>
      </c>
      <c r="P59" s="72" t="s">
        <v>26</v>
      </c>
      <c r="Q59" s="75" t="s">
        <v>677</v>
      </c>
      <c r="R59" s="75" t="s">
        <v>688</v>
      </c>
      <c r="S59" s="72" t="s">
        <v>687</v>
      </c>
      <c r="T59" s="76"/>
    </row>
    <row r="60" spans="1:20" x14ac:dyDescent="0.2">
      <c r="A60" s="4">
        <v>41</v>
      </c>
      <c r="B60" s="4" t="s">
        <v>96</v>
      </c>
      <c r="C60" s="4" t="s">
        <v>31</v>
      </c>
      <c r="H60" s="199"/>
      <c r="I60" s="72" t="s">
        <v>689</v>
      </c>
      <c r="J60" s="72" t="s">
        <v>610</v>
      </c>
      <c r="K60" s="72" t="s">
        <v>135</v>
      </c>
      <c r="L60" s="70" t="s">
        <v>28</v>
      </c>
      <c r="M60" s="70" t="s">
        <v>595</v>
      </c>
      <c r="N60" s="69" t="s">
        <v>382</v>
      </c>
      <c r="O60" s="69" t="s">
        <v>382</v>
      </c>
      <c r="P60" s="72" t="s">
        <v>135</v>
      </c>
      <c r="Q60" s="75" t="s">
        <v>690</v>
      </c>
      <c r="R60" s="75" t="s">
        <v>691</v>
      </c>
      <c r="S60" s="72" t="s">
        <v>689</v>
      </c>
      <c r="T60" s="76"/>
    </row>
    <row r="61" spans="1:20" x14ac:dyDescent="0.2">
      <c r="A61" s="4">
        <v>42</v>
      </c>
      <c r="B61" s="4" t="s">
        <v>97</v>
      </c>
      <c r="C61" s="4" t="s">
        <v>31</v>
      </c>
      <c r="H61" s="199"/>
      <c r="I61" s="72" t="s">
        <v>692</v>
      </c>
      <c r="J61" s="72" t="s">
        <v>610</v>
      </c>
      <c r="K61" s="72" t="s">
        <v>139</v>
      </c>
      <c r="L61" s="70" t="s">
        <v>28</v>
      </c>
      <c r="M61" s="70" t="s">
        <v>595</v>
      </c>
      <c r="N61" s="69" t="s">
        <v>369</v>
      </c>
      <c r="O61" s="69" t="s">
        <v>693</v>
      </c>
      <c r="P61" s="72" t="s">
        <v>139</v>
      </c>
      <c r="Q61" s="75" t="s">
        <v>694</v>
      </c>
      <c r="R61" s="75" t="s">
        <v>600</v>
      </c>
      <c r="S61" s="72" t="s">
        <v>692</v>
      </c>
      <c r="T61" s="76"/>
    </row>
    <row r="62" spans="1:20" x14ac:dyDescent="0.2">
      <c r="A62" s="4">
        <v>43</v>
      </c>
      <c r="B62" s="4" t="s">
        <v>98</v>
      </c>
      <c r="C62" s="4" t="s">
        <v>31</v>
      </c>
      <c r="H62" s="199"/>
      <c r="I62" s="72" t="s">
        <v>695</v>
      </c>
      <c r="J62" s="72" t="s">
        <v>613</v>
      </c>
      <c r="K62" s="72" t="s">
        <v>136</v>
      </c>
      <c r="L62" s="70" t="s">
        <v>28</v>
      </c>
      <c r="M62" s="70" t="s">
        <v>595</v>
      </c>
      <c r="N62" s="69" t="s">
        <v>696</v>
      </c>
      <c r="O62" s="69" t="s">
        <v>696</v>
      </c>
      <c r="P62" s="72" t="s">
        <v>136</v>
      </c>
      <c r="Q62" s="75" t="s">
        <v>914</v>
      </c>
      <c r="R62" s="75" t="s">
        <v>607</v>
      </c>
      <c r="S62" s="72" t="s">
        <v>695</v>
      </c>
      <c r="T62" s="76"/>
    </row>
    <row r="63" spans="1:20" x14ac:dyDescent="0.2">
      <c r="A63" s="4">
        <v>65</v>
      </c>
      <c r="B63" s="4" t="s">
        <v>99</v>
      </c>
      <c r="C63" s="4" t="s">
        <v>31</v>
      </c>
      <c r="H63" s="199"/>
      <c r="I63" s="72" t="s">
        <v>697</v>
      </c>
      <c r="J63" s="72" t="s">
        <v>613</v>
      </c>
      <c r="K63" s="72" t="s">
        <v>136</v>
      </c>
      <c r="L63" s="70" t="s">
        <v>28</v>
      </c>
      <c r="M63" s="70" t="s">
        <v>595</v>
      </c>
      <c r="N63" s="69" t="s">
        <v>698</v>
      </c>
      <c r="O63" s="69" t="s">
        <v>412</v>
      </c>
      <c r="P63" s="72" t="s">
        <v>136</v>
      </c>
      <c r="Q63" s="75" t="s">
        <v>699</v>
      </c>
      <c r="R63" s="75" t="s">
        <v>612</v>
      </c>
      <c r="S63" s="72" t="s">
        <v>697</v>
      </c>
      <c r="T63" s="76"/>
    </row>
    <row r="64" spans="1:20" x14ac:dyDescent="0.2">
      <c r="A64" s="4">
        <v>66</v>
      </c>
      <c r="B64" s="4" t="s">
        <v>100</v>
      </c>
      <c r="C64" s="4" t="s">
        <v>31</v>
      </c>
      <c r="H64" s="199"/>
      <c r="I64" s="72" t="s">
        <v>700</v>
      </c>
      <c r="J64" s="72" t="s">
        <v>613</v>
      </c>
      <c r="K64" s="72" t="s">
        <v>136</v>
      </c>
      <c r="L64" s="70" t="s">
        <v>28</v>
      </c>
      <c r="M64" s="70" t="s">
        <v>595</v>
      </c>
      <c r="N64" s="69" t="s">
        <v>701</v>
      </c>
      <c r="O64" s="69" t="s">
        <v>371</v>
      </c>
      <c r="P64" s="72" t="s">
        <v>136</v>
      </c>
      <c r="Q64" s="75" t="s">
        <v>699</v>
      </c>
      <c r="R64" s="75" t="s">
        <v>612</v>
      </c>
      <c r="S64" s="72" t="s">
        <v>700</v>
      </c>
      <c r="T64" s="76"/>
    </row>
    <row r="65" spans="1:20" x14ac:dyDescent="0.2">
      <c r="A65" s="4">
        <v>67</v>
      </c>
      <c r="B65" s="4" t="s">
        <v>101</v>
      </c>
      <c r="C65" s="4" t="s">
        <v>31</v>
      </c>
      <c r="H65" s="199"/>
      <c r="I65" s="72" t="s">
        <v>702</v>
      </c>
      <c r="J65" s="72" t="s">
        <v>613</v>
      </c>
      <c r="K65" s="72" t="s">
        <v>138</v>
      </c>
      <c r="L65" s="70" t="s">
        <v>28</v>
      </c>
      <c r="M65" s="70" t="s">
        <v>595</v>
      </c>
      <c r="N65" s="69" t="s">
        <v>703</v>
      </c>
      <c r="O65" s="69" t="s">
        <v>703</v>
      </c>
      <c r="P65" s="72" t="s">
        <v>138</v>
      </c>
      <c r="Q65" s="75" t="s">
        <v>704</v>
      </c>
      <c r="R65" s="75" t="s">
        <v>705</v>
      </c>
      <c r="S65" s="72" t="s">
        <v>702</v>
      </c>
      <c r="T65" s="76"/>
    </row>
    <row r="66" spans="1:20" x14ac:dyDescent="0.2">
      <c r="A66" s="4">
        <v>44</v>
      </c>
      <c r="B66" s="4" t="s">
        <v>102</v>
      </c>
      <c r="C66" s="4" t="s">
        <v>32</v>
      </c>
      <c r="H66" s="199"/>
      <c r="I66" s="70" t="s">
        <v>616</v>
      </c>
      <c r="J66" s="70" t="s">
        <v>339</v>
      </c>
      <c r="K66" s="70" t="s">
        <v>340</v>
      </c>
      <c r="L66" s="70" t="s">
        <v>28</v>
      </c>
      <c r="M66" s="70" t="s">
        <v>595</v>
      </c>
      <c r="N66" s="69" t="s">
        <v>617</v>
      </c>
      <c r="O66" s="69" t="s">
        <v>508</v>
      </c>
      <c r="P66" s="72" t="s">
        <v>340</v>
      </c>
      <c r="Q66" s="75" t="s">
        <v>618</v>
      </c>
      <c r="R66" s="75" t="s">
        <v>600</v>
      </c>
      <c r="S66" s="70" t="s">
        <v>616</v>
      </c>
      <c r="T66" s="76"/>
    </row>
    <row r="67" spans="1:20" x14ac:dyDescent="0.2">
      <c r="A67" s="4">
        <v>45</v>
      </c>
      <c r="B67" s="4" t="s">
        <v>103</v>
      </c>
      <c r="C67" s="4" t="s">
        <v>32</v>
      </c>
      <c r="H67" s="199"/>
      <c r="I67" s="72" t="s">
        <v>706</v>
      </c>
      <c r="J67" s="72" t="s">
        <v>134</v>
      </c>
      <c r="K67" s="72" t="s">
        <v>134</v>
      </c>
      <c r="L67" s="70" t="s">
        <v>28</v>
      </c>
      <c r="M67" s="70" t="s">
        <v>620</v>
      </c>
      <c r="N67" s="69" t="s">
        <v>707</v>
      </c>
      <c r="O67" s="69" t="s">
        <v>428</v>
      </c>
      <c r="P67" s="72" t="s">
        <v>134</v>
      </c>
      <c r="Q67" s="75" t="s">
        <v>708</v>
      </c>
      <c r="R67" s="75" t="s">
        <v>609</v>
      </c>
      <c r="S67" s="72" t="s">
        <v>706</v>
      </c>
      <c r="T67" s="76"/>
    </row>
    <row r="68" spans="1:20" x14ac:dyDescent="0.2">
      <c r="A68" s="4"/>
      <c r="B68" s="4"/>
      <c r="C68" s="4"/>
      <c r="H68" s="199"/>
      <c r="I68" s="72" t="s">
        <v>709</v>
      </c>
      <c r="J68" s="72" t="s">
        <v>610</v>
      </c>
      <c r="K68" s="72" t="s">
        <v>139</v>
      </c>
      <c r="L68" s="70" t="s">
        <v>28</v>
      </c>
      <c r="M68" s="70" t="s">
        <v>620</v>
      </c>
      <c r="N68" s="69" t="s">
        <v>498</v>
      </c>
      <c r="O68" s="69" t="s">
        <v>498</v>
      </c>
      <c r="P68" s="72" t="s">
        <v>139</v>
      </c>
      <c r="Q68" s="75" t="s">
        <v>954</v>
      </c>
      <c r="R68" s="75" t="s">
        <v>600</v>
      </c>
      <c r="S68" s="72" t="s">
        <v>709</v>
      </c>
      <c r="T68" s="76"/>
    </row>
    <row r="69" spans="1:20" x14ac:dyDescent="0.2">
      <c r="A69" s="4">
        <v>46</v>
      </c>
      <c r="B69" s="4" t="s">
        <v>104</v>
      </c>
      <c r="C69" s="4" t="s">
        <v>32</v>
      </c>
      <c r="H69" s="199"/>
      <c r="I69" s="72" t="s">
        <v>710</v>
      </c>
      <c r="J69" s="72" t="s">
        <v>613</v>
      </c>
      <c r="K69" s="72" t="s">
        <v>137</v>
      </c>
      <c r="L69" s="70" t="s">
        <v>28</v>
      </c>
      <c r="M69" s="70" t="s">
        <v>620</v>
      </c>
      <c r="N69" s="69" t="s">
        <v>711</v>
      </c>
      <c r="O69" s="69" t="s">
        <v>711</v>
      </c>
      <c r="P69" s="72" t="s">
        <v>137</v>
      </c>
      <c r="Q69" s="75" t="s">
        <v>955</v>
      </c>
      <c r="R69" s="75" t="s">
        <v>609</v>
      </c>
      <c r="S69" s="72" t="s">
        <v>710</v>
      </c>
      <c r="T69" s="76"/>
    </row>
    <row r="70" spans="1:20" x14ac:dyDescent="0.2">
      <c r="A70" s="4">
        <v>47</v>
      </c>
      <c r="B70" s="4" t="s">
        <v>105</v>
      </c>
      <c r="C70" s="4" t="s">
        <v>32</v>
      </c>
      <c r="H70" s="199"/>
      <c r="I70" s="72" t="s">
        <v>712</v>
      </c>
      <c r="J70" s="72" t="s">
        <v>613</v>
      </c>
      <c r="K70" s="72" t="s">
        <v>137</v>
      </c>
      <c r="L70" s="70" t="s">
        <v>28</v>
      </c>
      <c r="M70" s="70" t="s">
        <v>620</v>
      </c>
      <c r="N70" s="69" t="s">
        <v>713</v>
      </c>
      <c r="O70" s="69" t="s">
        <v>499</v>
      </c>
      <c r="P70" s="72" t="s">
        <v>137</v>
      </c>
      <c r="Q70" s="75" t="s">
        <v>714</v>
      </c>
      <c r="R70" s="75" t="s">
        <v>600</v>
      </c>
      <c r="S70" s="72" t="s">
        <v>712</v>
      </c>
      <c r="T70" s="76"/>
    </row>
    <row r="71" spans="1:20" x14ac:dyDescent="0.2">
      <c r="H71" s="198" t="s">
        <v>271</v>
      </c>
      <c r="I71" s="69"/>
      <c r="J71" s="69"/>
      <c r="K71" s="69"/>
      <c r="L71" s="70"/>
      <c r="M71" s="70"/>
      <c r="N71" s="69"/>
      <c r="O71" s="71" t="s">
        <v>259</v>
      </c>
      <c r="P71" s="72" t="s">
        <v>259</v>
      </c>
      <c r="Q71" s="75" t="s">
        <v>626</v>
      </c>
      <c r="R71" s="75" t="s">
        <v>626</v>
      </c>
      <c r="S71" s="75" t="s">
        <v>626</v>
      </c>
      <c r="T71" s="76"/>
    </row>
    <row r="72" spans="1:20" x14ac:dyDescent="0.2">
      <c r="H72" s="199"/>
      <c r="I72" s="69"/>
      <c r="J72" s="69"/>
      <c r="K72" s="69"/>
      <c r="L72" s="70"/>
      <c r="M72" s="70"/>
      <c r="N72" s="69"/>
      <c r="O72" s="73" t="s">
        <v>260</v>
      </c>
      <c r="P72" s="72" t="s">
        <v>265</v>
      </c>
      <c r="Q72" s="75" t="s">
        <v>626</v>
      </c>
      <c r="R72" s="75" t="s">
        <v>626</v>
      </c>
      <c r="S72" s="75" t="s">
        <v>626</v>
      </c>
      <c r="T72" s="76"/>
    </row>
    <row r="73" spans="1:20" x14ac:dyDescent="0.2">
      <c r="H73" s="199"/>
      <c r="I73" s="69"/>
      <c r="J73" s="69"/>
      <c r="K73" s="69"/>
      <c r="L73" s="70"/>
      <c r="M73" s="70"/>
      <c r="N73" s="69"/>
      <c r="O73" s="73" t="s">
        <v>262</v>
      </c>
      <c r="P73" s="72" t="s">
        <v>266</v>
      </c>
      <c r="Q73" s="75" t="s">
        <v>626</v>
      </c>
      <c r="R73" s="75" t="s">
        <v>626</v>
      </c>
      <c r="S73" s="75" t="s">
        <v>626</v>
      </c>
      <c r="T73" s="76"/>
    </row>
    <row r="74" spans="1:20" x14ac:dyDescent="0.2">
      <c r="H74" s="199"/>
      <c r="I74" s="69"/>
      <c r="J74" s="69"/>
      <c r="K74" s="69"/>
      <c r="L74" s="70"/>
      <c r="M74" s="70"/>
      <c r="N74" s="69"/>
      <c r="O74" s="73" t="s">
        <v>261</v>
      </c>
      <c r="P74" s="72" t="s">
        <v>267</v>
      </c>
      <c r="Q74" s="75" t="s">
        <v>626</v>
      </c>
      <c r="R74" s="75" t="s">
        <v>626</v>
      </c>
      <c r="S74" s="75" t="s">
        <v>626</v>
      </c>
      <c r="T74" s="76"/>
    </row>
    <row r="75" spans="1:20" x14ac:dyDescent="0.2">
      <c r="H75" s="199"/>
      <c r="I75" s="69"/>
      <c r="J75" s="69"/>
      <c r="K75" s="69"/>
      <c r="L75" s="70"/>
      <c r="M75" s="70"/>
      <c r="N75" s="69"/>
      <c r="O75" s="73" t="s">
        <v>263</v>
      </c>
      <c r="P75" s="72" t="s">
        <v>268</v>
      </c>
      <c r="Q75" s="75" t="s">
        <v>626</v>
      </c>
      <c r="R75" s="75" t="s">
        <v>626</v>
      </c>
      <c r="S75" s="75" t="s">
        <v>626</v>
      </c>
      <c r="T75" s="76"/>
    </row>
    <row r="76" spans="1:20" x14ac:dyDescent="0.2">
      <c r="H76" s="200"/>
      <c r="I76" s="69"/>
      <c r="J76" s="69"/>
      <c r="K76" s="69"/>
      <c r="L76" s="70"/>
      <c r="M76" s="70"/>
      <c r="N76" s="69"/>
      <c r="O76" s="73" t="s">
        <v>264</v>
      </c>
      <c r="P76" s="72" t="s">
        <v>269</v>
      </c>
      <c r="Q76" s="75" t="s">
        <v>626</v>
      </c>
      <c r="R76" s="75" t="s">
        <v>626</v>
      </c>
      <c r="S76" s="75" t="s">
        <v>626</v>
      </c>
      <c r="T76" s="76"/>
    </row>
    <row r="77" spans="1:20" x14ac:dyDescent="0.2">
      <c r="H77" s="199" t="s">
        <v>515</v>
      </c>
      <c r="I77" s="72" t="s">
        <v>715</v>
      </c>
      <c r="J77" s="72" t="s">
        <v>329</v>
      </c>
      <c r="K77" s="72" t="s">
        <v>27</v>
      </c>
      <c r="L77" s="70" t="s">
        <v>54</v>
      </c>
      <c r="M77" s="70" t="s">
        <v>595</v>
      </c>
      <c r="N77" s="69" t="s">
        <v>716</v>
      </c>
      <c r="O77" s="69" t="s">
        <v>372</v>
      </c>
      <c r="P77" s="72" t="s">
        <v>27</v>
      </c>
      <c r="Q77" s="75" t="s">
        <v>717</v>
      </c>
      <c r="R77" s="75" t="s">
        <v>718</v>
      </c>
      <c r="S77" s="72" t="s">
        <v>715</v>
      </c>
      <c r="T77" s="76"/>
    </row>
    <row r="78" spans="1:20" x14ac:dyDescent="0.2">
      <c r="H78" s="199"/>
      <c r="I78" s="72" t="s">
        <v>719</v>
      </c>
      <c r="J78" s="72" t="s">
        <v>329</v>
      </c>
      <c r="K78" s="72" t="s">
        <v>24</v>
      </c>
      <c r="L78" s="70" t="s">
        <v>54</v>
      </c>
      <c r="M78" s="70" t="s">
        <v>595</v>
      </c>
      <c r="N78" s="69" t="s">
        <v>720</v>
      </c>
      <c r="O78" s="69" t="s">
        <v>374</v>
      </c>
      <c r="P78" s="72" t="s">
        <v>24</v>
      </c>
      <c r="Q78" s="75" t="s">
        <v>721</v>
      </c>
      <c r="R78" s="75" t="s">
        <v>722</v>
      </c>
      <c r="S78" s="72" t="s">
        <v>719</v>
      </c>
      <c r="T78" s="76"/>
    </row>
    <row r="79" spans="1:20" x14ac:dyDescent="0.2">
      <c r="H79" s="199"/>
      <c r="I79" s="72" t="s">
        <v>723</v>
      </c>
      <c r="J79" s="72" t="s">
        <v>329</v>
      </c>
      <c r="K79" s="72" t="s">
        <v>24</v>
      </c>
      <c r="L79" s="70" t="s">
        <v>54</v>
      </c>
      <c r="M79" s="70" t="s">
        <v>595</v>
      </c>
      <c r="N79" s="69" t="s">
        <v>724</v>
      </c>
      <c r="O79" s="69" t="s">
        <v>375</v>
      </c>
      <c r="P79" s="72" t="s">
        <v>24</v>
      </c>
      <c r="Q79" s="75" t="s">
        <v>725</v>
      </c>
      <c r="R79" s="75" t="s">
        <v>686</v>
      </c>
      <c r="S79" s="72" t="s">
        <v>723</v>
      </c>
      <c r="T79" s="76"/>
    </row>
    <row r="80" spans="1:20" x14ac:dyDescent="0.2">
      <c r="H80" s="199"/>
      <c r="I80" s="72" t="s">
        <v>726</v>
      </c>
      <c r="J80" s="72" t="s">
        <v>329</v>
      </c>
      <c r="K80" s="72" t="s">
        <v>24</v>
      </c>
      <c r="L80" s="70" t="s">
        <v>54</v>
      </c>
      <c r="M80" s="70" t="s">
        <v>595</v>
      </c>
      <c r="N80" s="69" t="s">
        <v>727</v>
      </c>
      <c r="O80" s="69" t="s">
        <v>363</v>
      </c>
      <c r="P80" s="72" t="s">
        <v>24</v>
      </c>
      <c r="Q80" s="75" t="s">
        <v>728</v>
      </c>
      <c r="R80" s="75" t="s">
        <v>729</v>
      </c>
      <c r="S80" s="72" t="s">
        <v>726</v>
      </c>
      <c r="T80" s="76"/>
    </row>
    <row r="81" spans="8:20" x14ac:dyDescent="0.2">
      <c r="H81" s="199"/>
      <c r="I81" s="70" t="s">
        <v>730</v>
      </c>
      <c r="J81" s="70" t="s">
        <v>134</v>
      </c>
      <c r="K81" s="70" t="s">
        <v>134</v>
      </c>
      <c r="L81" s="70" t="s">
        <v>54</v>
      </c>
      <c r="M81" s="70" t="s">
        <v>595</v>
      </c>
      <c r="N81" s="69" t="s">
        <v>731</v>
      </c>
      <c r="O81" s="69" t="s">
        <v>732</v>
      </c>
      <c r="P81" s="72" t="s">
        <v>134</v>
      </c>
      <c r="Q81" s="75" t="s">
        <v>605</v>
      </c>
      <c r="R81" s="75" t="s">
        <v>612</v>
      </c>
      <c r="S81" s="70" t="s">
        <v>730</v>
      </c>
      <c r="T81" s="76"/>
    </row>
    <row r="82" spans="8:20" x14ac:dyDescent="0.2">
      <c r="H82" s="199"/>
      <c r="I82" s="70" t="s">
        <v>733</v>
      </c>
      <c r="J82" s="70" t="s">
        <v>134</v>
      </c>
      <c r="K82" s="70" t="s">
        <v>134</v>
      </c>
      <c r="L82" s="70" t="s">
        <v>54</v>
      </c>
      <c r="M82" s="70" t="s">
        <v>595</v>
      </c>
      <c r="N82" s="69" t="s">
        <v>734</v>
      </c>
      <c r="O82" s="69" t="s">
        <v>391</v>
      </c>
      <c r="P82" s="72" t="s">
        <v>134</v>
      </c>
      <c r="Q82" s="75" t="s">
        <v>735</v>
      </c>
      <c r="R82" s="75" t="s">
        <v>736</v>
      </c>
      <c r="S82" s="70" t="s">
        <v>733</v>
      </c>
      <c r="T82" s="76"/>
    </row>
    <row r="83" spans="8:20" x14ac:dyDescent="0.2">
      <c r="H83" s="199"/>
      <c r="I83" s="70" t="s">
        <v>737</v>
      </c>
      <c r="J83" s="70" t="s">
        <v>134</v>
      </c>
      <c r="K83" s="70" t="s">
        <v>134</v>
      </c>
      <c r="L83" s="70" t="s">
        <v>54</v>
      </c>
      <c r="M83" s="70" t="s">
        <v>595</v>
      </c>
      <c r="N83" s="69" t="s">
        <v>390</v>
      </c>
      <c r="O83" s="69" t="s">
        <v>390</v>
      </c>
      <c r="P83" s="72" t="s">
        <v>134</v>
      </c>
      <c r="Q83" s="75" t="s">
        <v>653</v>
      </c>
      <c r="R83" s="75" t="s">
        <v>635</v>
      </c>
      <c r="S83" s="70" t="s">
        <v>737</v>
      </c>
      <c r="T83" s="76"/>
    </row>
    <row r="84" spans="8:20" x14ac:dyDescent="0.2">
      <c r="H84" s="199"/>
      <c r="I84" s="70" t="s">
        <v>738</v>
      </c>
      <c r="J84" s="70" t="s">
        <v>134</v>
      </c>
      <c r="K84" s="70" t="s">
        <v>334</v>
      </c>
      <c r="L84" s="70" t="s">
        <v>54</v>
      </c>
      <c r="M84" s="70" t="s">
        <v>595</v>
      </c>
      <c r="N84" s="69" t="s">
        <v>473</v>
      </c>
      <c r="O84" s="69" t="s">
        <v>473</v>
      </c>
      <c r="P84" s="72" t="s">
        <v>334</v>
      </c>
      <c r="Q84" s="75" t="s">
        <v>956</v>
      </c>
      <c r="R84" s="75" t="s">
        <v>691</v>
      </c>
      <c r="S84" s="70" t="s">
        <v>738</v>
      </c>
      <c r="T84" s="76"/>
    </row>
    <row r="85" spans="8:20" x14ac:dyDescent="0.2">
      <c r="H85" s="199"/>
      <c r="I85" s="70" t="s">
        <v>739</v>
      </c>
      <c r="J85" s="70" t="s">
        <v>134</v>
      </c>
      <c r="K85" s="70" t="s">
        <v>26</v>
      </c>
      <c r="L85" s="70" t="s">
        <v>54</v>
      </c>
      <c r="M85" s="70" t="s">
        <v>595</v>
      </c>
      <c r="N85" s="69" t="s">
        <v>450</v>
      </c>
      <c r="O85" s="69" t="s">
        <v>451</v>
      </c>
      <c r="P85" s="72" t="s">
        <v>26</v>
      </c>
      <c r="Q85" s="75" t="s">
        <v>957</v>
      </c>
      <c r="R85" s="75" t="s">
        <v>646</v>
      </c>
      <c r="S85" s="70" t="s">
        <v>739</v>
      </c>
      <c r="T85" s="76"/>
    </row>
    <row r="86" spans="8:20" x14ac:dyDescent="0.2">
      <c r="H86" s="199"/>
      <c r="I86" s="70" t="s">
        <v>740</v>
      </c>
      <c r="J86" s="70" t="s">
        <v>610</v>
      </c>
      <c r="K86" s="70" t="s">
        <v>135</v>
      </c>
      <c r="L86" s="70" t="s">
        <v>54</v>
      </c>
      <c r="M86" s="70" t="s">
        <v>595</v>
      </c>
      <c r="N86" s="69" t="s">
        <v>474</v>
      </c>
      <c r="O86" s="69" t="s">
        <v>475</v>
      </c>
      <c r="P86" s="72" t="s">
        <v>135</v>
      </c>
      <c r="Q86" s="75" t="s">
        <v>605</v>
      </c>
      <c r="R86" s="75" t="s">
        <v>741</v>
      </c>
      <c r="S86" s="70" t="s">
        <v>740</v>
      </c>
      <c r="T86" s="76"/>
    </row>
    <row r="87" spans="8:20" x14ac:dyDescent="0.2">
      <c r="H87" s="199"/>
      <c r="I87" s="72" t="s">
        <v>742</v>
      </c>
      <c r="J87" s="72" t="s">
        <v>613</v>
      </c>
      <c r="K87" s="72" t="s">
        <v>136</v>
      </c>
      <c r="L87" s="70" t="s">
        <v>54</v>
      </c>
      <c r="M87" s="70" t="s">
        <v>595</v>
      </c>
      <c r="N87" s="69" t="s">
        <v>466</v>
      </c>
      <c r="O87" s="69" t="s">
        <v>466</v>
      </c>
      <c r="P87" s="72" t="s">
        <v>136</v>
      </c>
      <c r="Q87" s="75" t="s">
        <v>743</v>
      </c>
      <c r="R87" s="75" t="s">
        <v>600</v>
      </c>
      <c r="S87" s="72" t="s">
        <v>742</v>
      </c>
      <c r="T87" s="76"/>
    </row>
    <row r="88" spans="8:20" x14ac:dyDescent="0.2">
      <c r="H88" s="199"/>
      <c r="I88" s="72" t="s">
        <v>744</v>
      </c>
      <c r="J88" s="72" t="s">
        <v>613</v>
      </c>
      <c r="K88" s="72" t="s">
        <v>136</v>
      </c>
      <c r="L88" s="70" t="s">
        <v>54</v>
      </c>
      <c r="M88" s="70" t="s">
        <v>595</v>
      </c>
      <c r="N88" s="69" t="s">
        <v>477</v>
      </c>
      <c r="O88" s="69" t="s">
        <v>478</v>
      </c>
      <c r="P88" s="72" t="s">
        <v>136</v>
      </c>
      <c r="Q88" s="75" t="s">
        <v>958</v>
      </c>
      <c r="R88" s="75" t="s">
        <v>745</v>
      </c>
      <c r="S88" s="72" t="s">
        <v>744</v>
      </c>
      <c r="T88" s="76"/>
    </row>
    <row r="89" spans="8:20" x14ac:dyDescent="0.2">
      <c r="H89" s="199"/>
      <c r="I89" s="72" t="s">
        <v>746</v>
      </c>
      <c r="J89" s="72" t="s">
        <v>613</v>
      </c>
      <c r="K89" s="72" t="s">
        <v>137</v>
      </c>
      <c r="L89" s="70" t="s">
        <v>54</v>
      </c>
      <c r="M89" s="70" t="s">
        <v>595</v>
      </c>
      <c r="N89" s="69" t="s">
        <v>386</v>
      </c>
      <c r="O89" s="69" t="s">
        <v>387</v>
      </c>
      <c r="P89" s="72" t="s">
        <v>137</v>
      </c>
      <c r="Q89" s="75" t="s">
        <v>747</v>
      </c>
      <c r="R89" s="75" t="s">
        <v>600</v>
      </c>
      <c r="S89" s="72" t="s">
        <v>746</v>
      </c>
      <c r="T89" s="76"/>
    </row>
    <row r="90" spans="8:20" x14ac:dyDescent="0.2">
      <c r="H90" s="199"/>
      <c r="I90" s="72" t="s">
        <v>748</v>
      </c>
      <c r="J90" s="72" t="s">
        <v>613</v>
      </c>
      <c r="K90" s="72" t="s">
        <v>140</v>
      </c>
      <c r="L90" s="70" t="s">
        <v>54</v>
      </c>
      <c r="M90" s="70" t="s">
        <v>595</v>
      </c>
      <c r="N90" s="69" t="s">
        <v>749</v>
      </c>
      <c r="O90" s="69" t="s">
        <v>417</v>
      </c>
      <c r="P90" s="72" t="s">
        <v>140</v>
      </c>
      <c r="Q90" s="75" t="s">
        <v>959</v>
      </c>
      <c r="R90" s="75" t="s">
        <v>600</v>
      </c>
      <c r="S90" s="72" t="s">
        <v>748</v>
      </c>
      <c r="T90" s="76"/>
    </row>
    <row r="91" spans="8:20" x14ac:dyDescent="0.2">
      <c r="H91" s="199"/>
      <c r="I91" s="72" t="s">
        <v>655</v>
      </c>
      <c r="J91" s="72" t="s">
        <v>339</v>
      </c>
      <c r="K91" s="72" t="s">
        <v>344</v>
      </c>
      <c r="L91" s="70" t="s">
        <v>54</v>
      </c>
      <c r="M91" s="70" t="s">
        <v>595</v>
      </c>
      <c r="N91" s="69" t="s">
        <v>400</v>
      </c>
      <c r="O91" s="69" t="s">
        <v>401</v>
      </c>
      <c r="P91" s="72" t="s">
        <v>344</v>
      </c>
      <c r="Q91" s="75" t="s">
        <v>618</v>
      </c>
      <c r="R91" s="75" t="s">
        <v>656</v>
      </c>
      <c r="S91" s="72" t="s">
        <v>655</v>
      </c>
      <c r="T91" s="76"/>
    </row>
    <row r="92" spans="8:20" x14ac:dyDescent="0.2">
      <c r="H92" s="199"/>
      <c r="I92" s="72" t="s">
        <v>750</v>
      </c>
      <c r="J92" s="72" t="s">
        <v>329</v>
      </c>
      <c r="K92" s="72" t="s">
        <v>24</v>
      </c>
      <c r="L92" s="70" t="s">
        <v>54</v>
      </c>
      <c r="M92" s="70" t="s">
        <v>620</v>
      </c>
      <c r="N92" s="69" t="s">
        <v>751</v>
      </c>
      <c r="O92" s="69" t="s">
        <v>496</v>
      </c>
      <c r="P92" s="72" t="s">
        <v>24</v>
      </c>
      <c r="Q92" s="75" t="s">
        <v>752</v>
      </c>
      <c r="R92" s="75" t="s">
        <v>612</v>
      </c>
      <c r="S92" s="72" t="s">
        <v>750</v>
      </c>
      <c r="T92" s="76"/>
    </row>
    <row r="93" spans="8:20" x14ac:dyDescent="0.2">
      <c r="H93" s="199"/>
      <c r="I93" s="72" t="s">
        <v>753</v>
      </c>
      <c r="J93" s="72" t="s">
        <v>329</v>
      </c>
      <c r="K93" s="72" t="s">
        <v>24</v>
      </c>
      <c r="L93" s="70" t="s">
        <v>54</v>
      </c>
      <c r="M93" s="70" t="s">
        <v>620</v>
      </c>
      <c r="N93" s="69" t="s">
        <v>754</v>
      </c>
      <c r="O93" s="69" t="s">
        <v>754</v>
      </c>
      <c r="P93" s="72" t="s">
        <v>24</v>
      </c>
      <c r="Q93" s="75" t="s">
        <v>755</v>
      </c>
      <c r="R93" s="75" t="s">
        <v>600</v>
      </c>
      <c r="S93" s="72" t="s">
        <v>753</v>
      </c>
      <c r="T93" s="76"/>
    </row>
    <row r="94" spans="8:20" x14ac:dyDescent="0.2">
      <c r="H94" s="199"/>
      <c r="I94" s="72" t="s">
        <v>756</v>
      </c>
      <c r="J94" s="72" t="s">
        <v>134</v>
      </c>
      <c r="K94" s="72" t="s">
        <v>134</v>
      </c>
      <c r="L94" s="70" t="s">
        <v>54</v>
      </c>
      <c r="M94" s="70" t="s">
        <v>620</v>
      </c>
      <c r="N94" s="69" t="s">
        <v>757</v>
      </c>
      <c r="O94" s="69" t="s">
        <v>379</v>
      </c>
      <c r="P94" s="72" t="s">
        <v>134</v>
      </c>
      <c r="Q94" s="75" t="s">
        <v>758</v>
      </c>
      <c r="R94" s="75" t="s">
        <v>609</v>
      </c>
      <c r="S94" s="72" t="s">
        <v>756</v>
      </c>
      <c r="T94" s="76"/>
    </row>
    <row r="95" spans="8:20" x14ac:dyDescent="0.2">
      <c r="H95" s="200"/>
      <c r="I95" s="72" t="s">
        <v>759</v>
      </c>
      <c r="J95" s="72" t="s">
        <v>134</v>
      </c>
      <c r="K95" s="72" t="s">
        <v>26</v>
      </c>
      <c r="L95" s="70" t="s">
        <v>54</v>
      </c>
      <c r="M95" s="70" t="s">
        <v>620</v>
      </c>
      <c r="N95" s="69" t="s">
        <v>497</v>
      </c>
      <c r="O95" s="69" t="s">
        <v>497</v>
      </c>
      <c r="P95" s="72" t="s">
        <v>26</v>
      </c>
      <c r="Q95" s="75" t="s">
        <v>608</v>
      </c>
      <c r="R95" s="75" t="s">
        <v>760</v>
      </c>
      <c r="S95" s="72" t="s">
        <v>759</v>
      </c>
      <c r="T95" s="76"/>
    </row>
    <row r="96" spans="8:20" x14ac:dyDescent="0.2">
      <c r="H96" s="198" t="s">
        <v>271</v>
      </c>
      <c r="I96" s="69"/>
      <c r="J96" s="69"/>
      <c r="K96" s="69"/>
      <c r="L96" s="70"/>
      <c r="M96" s="70"/>
      <c r="N96" s="69"/>
      <c r="O96" s="71" t="s">
        <v>259</v>
      </c>
      <c r="P96" s="72" t="s">
        <v>259</v>
      </c>
      <c r="Q96" s="75" t="s">
        <v>626</v>
      </c>
      <c r="R96" s="75" t="s">
        <v>626</v>
      </c>
      <c r="S96" s="75" t="s">
        <v>626</v>
      </c>
      <c r="T96" s="76"/>
    </row>
    <row r="97" spans="8:20" x14ac:dyDescent="0.2">
      <c r="H97" s="199"/>
      <c r="I97" s="69"/>
      <c r="J97" s="69"/>
      <c r="K97" s="69"/>
      <c r="L97" s="70"/>
      <c r="M97" s="70"/>
      <c r="N97" s="69"/>
      <c r="O97" s="73" t="s">
        <v>260</v>
      </c>
      <c r="P97" s="72" t="s">
        <v>265</v>
      </c>
      <c r="Q97" s="75" t="s">
        <v>626</v>
      </c>
      <c r="R97" s="75" t="s">
        <v>626</v>
      </c>
      <c r="S97" s="75" t="s">
        <v>626</v>
      </c>
      <c r="T97" s="76"/>
    </row>
    <row r="98" spans="8:20" x14ac:dyDescent="0.2">
      <c r="H98" s="199"/>
      <c r="I98" s="69"/>
      <c r="J98" s="69"/>
      <c r="K98" s="69"/>
      <c r="L98" s="70"/>
      <c r="M98" s="70"/>
      <c r="N98" s="69"/>
      <c r="O98" s="73" t="s">
        <v>262</v>
      </c>
      <c r="P98" s="72" t="s">
        <v>266</v>
      </c>
      <c r="Q98" s="75" t="s">
        <v>626</v>
      </c>
      <c r="R98" s="75" t="s">
        <v>626</v>
      </c>
      <c r="S98" s="75" t="s">
        <v>626</v>
      </c>
      <c r="T98" s="76"/>
    </row>
    <row r="99" spans="8:20" x14ac:dyDescent="0.2">
      <c r="H99" s="199"/>
      <c r="I99" s="69"/>
      <c r="J99" s="69"/>
      <c r="K99" s="69"/>
      <c r="L99" s="70"/>
      <c r="M99" s="70"/>
      <c r="N99" s="69"/>
      <c r="O99" s="73" t="s">
        <v>261</v>
      </c>
      <c r="P99" s="72" t="s">
        <v>267</v>
      </c>
      <c r="Q99" s="75" t="s">
        <v>626</v>
      </c>
      <c r="R99" s="75" t="s">
        <v>626</v>
      </c>
      <c r="S99" s="75" t="s">
        <v>626</v>
      </c>
      <c r="T99" s="76"/>
    </row>
    <row r="100" spans="8:20" x14ac:dyDescent="0.2">
      <c r="H100" s="199"/>
      <c r="I100" s="69"/>
      <c r="J100" s="69"/>
      <c r="K100" s="69"/>
      <c r="L100" s="70"/>
      <c r="M100" s="70"/>
      <c r="N100" s="69"/>
      <c r="O100" s="73" t="s">
        <v>263</v>
      </c>
      <c r="P100" s="72" t="s">
        <v>268</v>
      </c>
      <c r="Q100" s="75" t="s">
        <v>626</v>
      </c>
      <c r="R100" s="75" t="s">
        <v>626</v>
      </c>
      <c r="S100" s="75" t="s">
        <v>626</v>
      </c>
      <c r="T100" s="76"/>
    </row>
    <row r="101" spans="8:20" x14ac:dyDescent="0.2">
      <c r="H101" s="200"/>
      <c r="I101" s="69"/>
      <c r="J101" s="69"/>
      <c r="K101" s="69"/>
      <c r="L101" s="70"/>
      <c r="M101" s="70"/>
      <c r="N101" s="69"/>
      <c r="O101" s="73" t="s">
        <v>264</v>
      </c>
      <c r="P101" s="72" t="s">
        <v>269</v>
      </c>
      <c r="Q101" s="75" t="s">
        <v>626</v>
      </c>
      <c r="R101" s="75" t="s">
        <v>626</v>
      </c>
      <c r="S101" s="75" t="s">
        <v>626</v>
      </c>
      <c r="T101" s="76"/>
    </row>
    <row r="102" spans="8:20" x14ac:dyDescent="0.2">
      <c r="H102" s="198" t="s">
        <v>514</v>
      </c>
      <c r="I102" s="72" t="s">
        <v>761</v>
      </c>
      <c r="J102" s="72" t="s">
        <v>329</v>
      </c>
      <c r="K102" s="72" t="s">
        <v>27</v>
      </c>
      <c r="L102" s="70" t="s">
        <v>66</v>
      </c>
      <c r="M102" s="70" t="s">
        <v>595</v>
      </c>
      <c r="N102" s="69" t="s">
        <v>456</v>
      </c>
      <c r="O102" s="69" t="s">
        <v>456</v>
      </c>
      <c r="P102" s="72" t="s">
        <v>27</v>
      </c>
      <c r="Q102" s="75" t="s">
        <v>608</v>
      </c>
      <c r="R102" s="75" t="s">
        <v>705</v>
      </c>
      <c r="S102" s="72" t="s">
        <v>761</v>
      </c>
      <c r="T102" s="76"/>
    </row>
    <row r="103" spans="8:20" x14ac:dyDescent="0.2">
      <c r="H103" s="199"/>
      <c r="I103" s="72" t="s">
        <v>762</v>
      </c>
      <c r="J103" s="72" t="s">
        <v>329</v>
      </c>
      <c r="K103" s="72" t="s">
        <v>24</v>
      </c>
      <c r="L103" s="70" t="s">
        <v>66</v>
      </c>
      <c r="M103" s="70" t="s">
        <v>595</v>
      </c>
      <c r="N103" s="69" t="s">
        <v>457</v>
      </c>
      <c r="O103" s="69" t="s">
        <v>458</v>
      </c>
      <c r="P103" s="72" t="s">
        <v>24</v>
      </c>
      <c r="Q103" s="75" t="s">
        <v>960</v>
      </c>
      <c r="R103" s="75" t="s">
        <v>686</v>
      </c>
      <c r="S103" s="72" t="s">
        <v>762</v>
      </c>
      <c r="T103" s="76"/>
    </row>
    <row r="104" spans="8:20" x14ac:dyDescent="0.2">
      <c r="H104" s="199"/>
      <c r="I104" s="72" t="s">
        <v>763</v>
      </c>
      <c r="J104" s="72" t="s">
        <v>329</v>
      </c>
      <c r="K104" s="72" t="s">
        <v>24</v>
      </c>
      <c r="L104" s="70" t="s">
        <v>66</v>
      </c>
      <c r="M104" s="70" t="s">
        <v>595</v>
      </c>
      <c r="N104" s="69" t="s">
        <v>373</v>
      </c>
      <c r="O104" s="69" t="s">
        <v>373</v>
      </c>
      <c r="P104" s="72" t="s">
        <v>24</v>
      </c>
      <c r="Q104" s="75" t="s">
        <v>618</v>
      </c>
      <c r="R104" s="75" t="s">
        <v>646</v>
      </c>
      <c r="S104" s="72" t="s">
        <v>763</v>
      </c>
      <c r="T104" s="76"/>
    </row>
    <row r="105" spans="8:20" x14ac:dyDescent="0.2">
      <c r="H105" s="199"/>
      <c r="I105" s="72" t="s">
        <v>764</v>
      </c>
      <c r="J105" s="72" t="s">
        <v>134</v>
      </c>
      <c r="K105" s="72" t="s">
        <v>134</v>
      </c>
      <c r="L105" s="70" t="s">
        <v>66</v>
      </c>
      <c r="M105" s="70" t="s">
        <v>595</v>
      </c>
      <c r="N105" s="69" t="s">
        <v>765</v>
      </c>
      <c r="O105" s="69" t="s">
        <v>765</v>
      </c>
      <c r="P105" s="72" t="s">
        <v>134</v>
      </c>
      <c r="Q105" s="75" t="s">
        <v>961</v>
      </c>
      <c r="R105" s="75" t="s">
        <v>600</v>
      </c>
      <c r="S105" s="72" t="s">
        <v>764</v>
      </c>
      <c r="T105" s="76"/>
    </row>
    <row r="106" spans="8:20" x14ac:dyDescent="0.2">
      <c r="H106" s="199"/>
      <c r="I106" s="72" t="s">
        <v>766</v>
      </c>
      <c r="J106" s="72" t="s">
        <v>134</v>
      </c>
      <c r="K106" s="72" t="s">
        <v>134</v>
      </c>
      <c r="L106" s="70" t="s">
        <v>66</v>
      </c>
      <c r="M106" s="70" t="s">
        <v>595</v>
      </c>
      <c r="N106" s="69" t="s">
        <v>351</v>
      </c>
      <c r="O106" s="69" t="s">
        <v>351</v>
      </c>
      <c r="P106" s="72" t="s">
        <v>134</v>
      </c>
      <c r="Q106" s="75" t="s">
        <v>608</v>
      </c>
      <c r="R106" s="75" t="s">
        <v>767</v>
      </c>
      <c r="S106" s="72" t="s">
        <v>766</v>
      </c>
      <c r="T106" s="76"/>
    </row>
    <row r="107" spans="8:20" x14ac:dyDescent="0.2">
      <c r="H107" s="199"/>
      <c r="I107" s="72" t="s">
        <v>768</v>
      </c>
      <c r="J107" s="72" t="s">
        <v>134</v>
      </c>
      <c r="K107" s="72" t="s">
        <v>334</v>
      </c>
      <c r="L107" s="70" t="s">
        <v>66</v>
      </c>
      <c r="M107" s="70" t="s">
        <v>595</v>
      </c>
      <c r="N107" s="69" t="s">
        <v>769</v>
      </c>
      <c r="O107" s="69" t="s">
        <v>770</v>
      </c>
      <c r="P107" s="72" t="s">
        <v>334</v>
      </c>
      <c r="Q107" s="75" t="s">
        <v>677</v>
      </c>
      <c r="R107" s="75" t="s">
        <v>718</v>
      </c>
      <c r="S107" s="72" t="s">
        <v>768</v>
      </c>
      <c r="T107" s="76"/>
    </row>
    <row r="108" spans="8:20" x14ac:dyDescent="0.2">
      <c r="H108" s="199"/>
      <c r="I108" s="72" t="s">
        <v>771</v>
      </c>
      <c r="J108" s="72" t="s">
        <v>134</v>
      </c>
      <c r="K108" s="72" t="s">
        <v>26</v>
      </c>
      <c r="L108" s="70" t="s">
        <v>66</v>
      </c>
      <c r="M108" s="70" t="s">
        <v>595</v>
      </c>
      <c r="N108" s="69" t="s">
        <v>772</v>
      </c>
      <c r="O108" s="69" t="s">
        <v>773</v>
      </c>
      <c r="P108" s="72" t="s">
        <v>26</v>
      </c>
      <c r="Q108" s="75" t="s">
        <v>605</v>
      </c>
      <c r="R108" s="75" t="s">
        <v>612</v>
      </c>
      <c r="S108" s="72" t="s">
        <v>771</v>
      </c>
      <c r="T108" s="76"/>
    </row>
    <row r="109" spans="8:20" x14ac:dyDescent="0.2">
      <c r="H109" s="199"/>
      <c r="I109" s="72" t="s">
        <v>774</v>
      </c>
      <c r="J109" s="72" t="s">
        <v>610</v>
      </c>
      <c r="K109" s="72" t="s">
        <v>135</v>
      </c>
      <c r="L109" s="70" t="s">
        <v>66</v>
      </c>
      <c r="M109" s="70" t="s">
        <v>595</v>
      </c>
      <c r="N109" s="69" t="s">
        <v>368</v>
      </c>
      <c r="O109" s="69" t="s">
        <v>368</v>
      </c>
      <c r="P109" s="72" t="s">
        <v>135</v>
      </c>
      <c r="Q109" s="75" t="s">
        <v>775</v>
      </c>
      <c r="R109" s="75" t="s">
        <v>741</v>
      </c>
      <c r="S109" s="72" t="s">
        <v>774</v>
      </c>
      <c r="T109" s="76"/>
    </row>
    <row r="110" spans="8:20" x14ac:dyDescent="0.2">
      <c r="H110" s="199"/>
      <c r="I110" s="72" t="s">
        <v>776</v>
      </c>
      <c r="J110" s="72" t="s">
        <v>610</v>
      </c>
      <c r="K110" s="72" t="s">
        <v>139</v>
      </c>
      <c r="L110" s="70" t="s">
        <v>66</v>
      </c>
      <c r="M110" s="70" t="s">
        <v>595</v>
      </c>
      <c r="N110" s="69" t="s">
        <v>777</v>
      </c>
      <c r="O110" s="69" t="s">
        <v>476</v>
      </c>
      <c r="P110" s="72" t="s">
        <v>139</v>
      </c>
      <c r="Q110" s="75" t="s">
        <v>643</v>
      </c>
      <c r="R110" s="75" t="s">
        <v>691</v>
      </c>
      <c r="S110" s="72" t="s">
        <v>776</v>
      </c>
      <c r="T110" s="76"/>
    </row>
    <row r="111" spans="8:20" x14ac:dyDescent="0.2">
      <c r="H111" s="199"/>
      <c r="I111" s="72" t="s">
        <v>778</v>
      </c>
      <c r="J111" s="72" t="s">
        <v>613</v>
      </c>
      <c r="K111" s="72" t="s">
        <v>136</v>
      </c>
      <c r="L111" s="70" t="s">
        <v>66</v>
      </c>
      <c r="M111" s="70" t="s">
        <v>595</v>
      </c>
      <c r="N111" s="69" t="s">
        <v>779</v>
      </c>
      <c r="O111" s="69" t="s">
        <v>779</v>
      </c>
      <c r="P111" s="72" t="s">
        <v>136</v>
      </c>
      <c r="Q111" s="75" t="s">
        <v>962</v>
      </c>
      <c r="R111" s="75" t="s">
        <v>600</v>
      </c>
      <c r="S111" s="72" t="s">
        <v>778</v>
      </c>
      <c r="T111" s="76"/>
    </row>
    <row r="112" spans="8:20" x14ac:dyDescent="0.2">
      <c r="H112" s="199"/>
      <c r="I112" s="72" t="s">
        <v>780</v>
      </c>
      <c r="J112" s="72" t="s">
        <v>613</v>
      </c>
      <c r="K112" s="72" t="s">
        <v>136</v>
      </c>
      <c r="L112" s="70" t="s">
        <v>66</v>
      </c>
      <c r="M112" s="70" t="s">
        <v>595</v>
      </c>
      <c r="N112" s="69" t="s">
        <v>479</v>
      </c>
      <c r="O112" s="69" t="s">
        <v>479</v>
      </c>
      <c r="P112" s="72" t="s">
        <v>136</v>
      </c>
      <c r="Q112" s="75" t="s">
        <v>781</v>
      </c>
      <c r="R112" s="75" t="s">
        <v>612</v>
      </c>
      <c r="S112" s="72" t="s">
        <v>780</v>
      </c>
      <c r="T112" s="76"/>
    </row>
    <row r="113" spans="8:20" x14ac:dyDescent="0.2">
      <c r="H113" s="199"/>
      <c r="I113" s="72" t="s">
        <v>782</v>
      </c>
      <c r="J113" s="72" t="s">
        <v>613</v>
      </c>
      <c r="K113" s="72" t="s">
        <v>137</v>
      </c>
      <c r="L113" s="70" t="s">
        <v>66</v>
      </c>
      <c r="M113" s="70" t="s">
        <v>595</v>
      </c>
      <c r="N113" s="69" t="s">
        <v>358</v>
      </c>
      <c r="O113" s="69" t="s">
        <v>358</v>
      </c>
      <c r="P113" s="72" t="s">
        <v>137</v>
      </c>
      <c r="Q113" s="75" t="s">
        <v>961</v>
      </c>
      <c r="R113" s="75" t="s">
        <v>612</v>
      </c>
      <c r="S113" s="72" t="s">
        <v>782</v>
      </c>
      <c r="T113" s="76"/>
    </row>
    <row r="114" spans="8:20" x14ac:dyDescent="0.2">
      <c r="H114" s="199"/>
      <c r="I114" s="72" t="s">
        <v>783</v>
      </c>
      <c r="J114" s="72" t="s">
        <v>613</v>
      </c>
      <c r="K114" s="72" t="s">
        <v>138</v>
      </c>
      <c r="L114" s="70" t="s">
        <v>66</v>
      </c>
      <c r="M114" s="70" t="s">
        <v>595</v>
      </c>
      <c r="N114" s="69" t="s">
        <v>784</v>
      </c>
      <c r="O114" s="69" t="s">
        <v>785</v>
      </c>
      <c r="P114" s="72" t="s">
        <v>138</v>
      </c>
      <c r="Q114" s="75" t="s">
        <v>786</v>
      </c>
      <c r="R114" s="75" t="s">
        <v>600</v>
      </c>
      <c r="S114" s="72" t="s">
        <v>783</v>
      </c>
      <c r="T114" s="76"/>
    </row>
    <row r="115" spans="8:20" x14ac:dyDescent="0.2">
      <c r="H115" s="199"/>
      <c r="I115" s="72" t="s">
        <v>787</v>
      </c>
      <c r="J115" s="72" t="s">
        <v>329</v>
      </c>
      <c r="K115" s="72" t="s">
        <v>24</v>
      </c>
      <c r="L115" s="70" t="s">
        <v>66</v>
      </c>
      <c r="M115" s="70" t="s">
        <v>620</v>
      </c>
      <c r="N115" s="69" t="s">
        <v>421</v>
      </c>
      <c r="O115" s="69" t="s">
        <v>422</v>
      </c>
      <c r="P115" s="72" t="s">
        <v>24</v>
      </c>
      <c r="Q115" s="75" t="s">
        <v>608</v>
      </c>
      <c r="R115" s="75" t="s">
        <v>612</v>
      </c>
      <c r="S115" s="72" t="s">
        <v>787</v>
      </c>
      <c r="T115" s="76"/>
    </row>
    <row r="116" spans="8:20" x14ac:dyDescent="0.2">
      <c r="H116" s="199"/>
      <c r="I116" s="72" t="s">
        <v>788</v>
      </c>
      <c r="J116" s="72" t="s">
        <v>134</v>
      </c>
      <c r="K116" s="72" t="s">
        <v>334</v>
      </c>
      <c r="L116" s="70" t="s">
        <v>66</v>
      </c>
      <c r="M116" s="70" t="s">
        <v>620</v>
      </c>
      <c r="N116" s="69" t="s">
        <v>392</v>
      </c>
      <c r="O116" s="69" t="s">
        <v>393</v>
      </c>
      <c r="P116" s="72" t="s">
        <v>334</v>
      </c>
      <c r="Q116" s="75" t="s">
        <v>608</v>
      </c>
      <c r="R116" s="75" t="s">
        <v>644</v>
      </c>
      <c r="S116" s="72" t="s">
        <v>788</v>
      </c>
      <c r="T116" s="76"/>
    </row>
    <row r="117" spans="8:20" x14ac:dyDescent="0.2">
      <c r="H117" s="199"/>
      <c r="I117" s="72" t="s">
        <v>789</v>
      </c>
      <c r="J117" s="72" t="s">
        <v>613</v>
      </c>
      <c r="K117" s="72" t="s">
        <v>137</v>
      </c>
      <c r="L117" s="70" t="s">
        <v>66</v>
      </c>
      <c r="M117" s="70" t="s">
        <v>620</v>
      </c>
      <c r="N117" s="69" t="s">
        <v>615</v>
      </c>
      <c r="O117" s="69" t="s">
        <v>790</v>
      </c>
      <c r="P117" s="72" t="s">
        <v>137</v>
      </c>
      <c r="Q117" s="75" t="s">
        <v>963</v>
      </c>
      <c r="R117" s="75" t="s">
        <v>600</v>
      </c>
      <c r="S117" s="72" t="s">
        <v>789</v>
      </c>
      <c r="T117" s="76"/>
    </row>
    <row r="118" spans="8:20" x14ac:dyDescent="0.2">
      <c r="H118" s="200"/>
      <c r="I118" s="70" t="s">
        <v>791</v>
      </c>
      <c r="J118" s="70" t="s">
        <v>339</v>
      </c>
      <c r="K118" s="70" t="s">
        <v>344</v>
      </c>
      <c r="L118" s="70" t="s">
        <v>66</v>
      </c>
      <c r="M118" s="70" t="s">
        <v>620</v>
      </c>
      <c r="N118" s="69" t="s">
        <v>400</v>
      </c>
      <c r="O118" s="69" t="s">
        <v>401</v>
      </c>
      <c r="P118" s="72" t="s">
        <v>344</v>
      </c>
      <c r="Q118" s="75" t="s">
        <v>618</v>
      </c>
      <c r="R118" s="75" t="s">
        <v>656</v>
      </c>
      <c r="S118" s="70" t="s">
        <v>791</v>
      </c>
      <c r="T118" s="76"/>
    </row>
    <row r="119" spans="8:20" x14ac:dyDescent="0.2">
      <c r="H119" s="198" t="s">
        <v>271</v>
      </c>
      <c r="I119" s="69"/>
      <c r="J119" s="69"/>
      <c r="K119" s="69"/>
      <c r="L119" s="70"/>
      <c r="M119" s="70"/>
      <c r="N119" s="69"/>
      <c r="O119" s="71" t="s">
        <v>259</v>
      </c>
      <c r="P119" s="72" t="s">
        <v>259</v>
      </c>
      <c r="Q119" s="75" t="s">
        <v>626</v>
      </c>
      <c r="R119" s="75" t="s">
        <v>626</v>
      </c>
      <c r="S119" s="75" t="s">
        <v>626</v>
      </c>
      <c r="T119" s="76"/>
    </row>
    <row r="120" spans="8:20" x14ac:dyDescent="0.2">
      <c r="H120" s="199"/>
      <c r="I120" s="69"/>
      <c r="J120" s="69"/>
      <c r="K120" s="69"/>
      <c r="L120" s="70"/>
      <c r="M120" s="70"/>
      <c r="N120" s="69"/>
      <c r="O120" s="73" t="s">
        <v>260</v>
      </c>
      <c r="P120" s="72" t="s">
        <v>265</v>
      </c>
      <c r="Q120" s="75" t="s">
        <v>626</v>
      </c>
      <c r="R120" s="75" t="s">
        <v>626</v>
      </c>
      <c r="S120" s="75" t="s">
        <v>626</v>
      </c>
      <c r="T120" s="76"/>
    </row>
    <row r="121" spans="8:20" x14ac:dyDescent="0.2">
      <c r="H121" s="199"/>
      <c r="I121" s="69"/>
      <c r="J121" s="69"/>
      <c r="K121" s="69"/>
      <c r="L121" s="70"/>
      <c r="M121" s="70"/>
      <c r="N121" s="69"/>
      <c r="O121" s="73" t="s">
        <v>262</v>
      </c>
      <c r="P121" s="72" t="s">
        <v>266</v>
      </c>
      <c r="Q121" s="75" t="s">
        <v>626</v>
      </c>
      <c r="R121" s="75" t="s">
        <v>626</v>
      </c>
      <c r="S121" s="75" t="s">
        <v>626</v>
      </c>
      <c r="T121" s="76"/>
    </row>
    <row r="122" spans="8:20" x14ac:dyDescent="0.2">
      <c r="H122" s="199"/>
      <c r="I122" s="69"/>
      <c r="J122" s="69"/>
      <c r="K122" s="69"/>
      <c r="L122" s="70"/>
      <c r="M122" s="70"/>
      <c r="N122" s="69"/>
      <c r="O122" s="73" t="s">
        <v>261</v>
      </c>
      <c r="P122" s="72" t="s">
        <v>267</v>
      </c>
      <c r="Q122" s="75" t="s">
        <v>626</v>
      </c>
      <c r="R122" s="75" t="s">
        <v>626</v>
      </c>
      <c r="S122" s="75" t="s">
        <v>626</v>
      </c>
      <c r="T122" s="76"/>
    </row>
    <row r="123" spans="8:20" x14ac:dyDescent="0.2">
      <c r="H123" s="199"/>
      <c r="I123" s="69"/>
      <c r="J123" s="69"/>
      <c r="K123" s="69"/>
      <c r="L123" s="70"/>
      <c r="M123" s="70"/>
      <c r="N123" s="69"/>
      <c r="O123" s="73" t="s">
        <v>263</v>
      </c>
      <c r="P123" s="72" t="s">
        <v>268</v>
      </c>
      <c r="Q123" s="75" t="s">
        <v>626</v>
      </c>
      <c r="R123" s="75" t="s">
        <v>626</v>
      </c>
      <c r="S123" s="75" t="s">
        <v>626</v>
      </c>
      <c r="T123" s="76"/>
    </row>
    <row r="124" spans="8:20" x14ac:dyDescent="0.2">
      <c r="H124" s="200"/>
      <c r="I124" s="69"/>
      <c r="J124" s="69"/>
      <c r="K124" s="69"/>
      <c r="L124" s="70"/>
      <c r="M124" s="70"/>
      <c r="N124" s="69"/>
      <c r="O124" s="73" t="s">
        <v>264</v>
      </c>
      <c r="P124" s="72" t="s">
        <v>269</v>
      </c>
      <c r="Q124" s="75" t="s">
        <v>626</v>
      </c>
      <c r="R124" s="75" t="s">
        <v>626</v>
      </c>
      <c r="S124" s="75" t="s">
        <v>626</v>
      </c>
      <c r="T124" s="76"/>
    </row>
    <row r="125" spans="8:20" x14ac:dyDescent="0.2">
      <c r="H125" s="198" t="s">
        <v>513</v>
      </c>
      <c r="I125" s="72" t="s">
        <v>792</v>
      </c>
      <c r="J125" s="72" t="s">
        <v>329</v>
      </c>
      <c r="K125" s="72" t="s">
        <v>27</v>
      </c>
      <c r="L125" s="70" t="s">
        <v>74</v>
      </c>
      <c r="M125" s="70" t="s">
        <v>595</v>
      </c>
      <c r="N125" s="69" t="s">
        <v>418</v>
      </c>
      <c r="O125" s="69" t="s">
        <v>418</v>
      </c>
      <c r="P125" s="72" t="s">
        <v>27</v>
      </c>
      <c r="Q125" s="75" t="s">
        <v>793</v>
      </c>
      <c r="R125" s="75" t="s">
        <v>600</v>
      </c>
      <c r="S125" s="72" t="s">
        <v>792</v>
      </c>
      <c r="T125" s="76"/>
    </row>
    <row r="126" spans="8:20" x14ac:dyDescent="0.2">
      <c r="H126" s="199"/>
      <c r="I126" s="72" t="s">
        <v>794</v>
      </c>
      <c r="J126" s="72" t="s">
        <v>329</v>
      </c>
      <c r="K126" s="72" t="s">
        <v>24</v>
      </c>
      <c r="L126" s="70" t="s">
        <v>74</v>
      </c>
      <c r="M126" s="70" t="s">
        <v>595</v>
      </c>
      <c r="N126" s="69" t="s">
        <v>402</v>
      </c>
      <c r="O126" s="69" t="s">
        <v>403</v>
      </c>
      <c r="P126" s="72" t="s">
        <v>24</v>
      </c>
      <c r="Q126" s="75" t="s">
        <v>795</v>
      </c>
      <c r="R126" s="75" t="s">
        <v>612</v>
      </c>
      <c r="S126" s="72" t="s">
        <v>794</v>
      </c>
      <c r="T126" s="76"/>
    </row>
    <row r="127" spans="8:20" x14ac:dyDescent="0.2">
      <c r="H127" s="199"/>
      <c r="I127" s="72" t="s">
        <v>796</v>
      </c>
      <c r="J127" s="72" t="s">
        <v>329</v>
      </c>
      <c r="K127" s="72" t="s">
        <v>24</v>
      </c>
      <c r="L127" s="70" t="s">
        <v>74</v>
      </c>
      <c r="M127" s="70" t="s">
        <v>595</v>
      </c>
      <c r="N127" s="69" t="s">
        <v>420</v>
      </c>
      <c r="O127" s="69" t="s">
        <v>420</v>
      </c>
      <c r="P127" s="72" t="s">
        <v>24</v>
      </c>
      <c r="Q127" s="75" t="s">
        <v>797</v>
      </c>
      <c r="R127" s="75" t="s">
        <v>705</v>
      </c>
      <c r="S127" s="72" t="s">
        <v>796</v>
      </c>
      <c r="T127" s="76"/>
    </row>
    <row r="128" spans="8:20" x14ac:dyDescent="0.2">
      <c r="H128" s="199"/>
      <c r="I128" s="72" t="s">
        <v>798</v>
      </c>
      <c r="J128" s="72" t="s">
        <v>329</v>
      </c>
      <c r="K128" s="72" t="s">
        <v>24</v>
      </c>
      <c r="L128" s="70" t="s">
        <v>74</v>
      </c>
      <c r="M128" s="70" t="s">
        <v>595</v>
      </c>
      <c r="N128" s="69" t="s">
        <v>799</v>
      </c>
      <c r="O128" s="69" t="s">
        <v>389</v>
      </c>
      <c r="P128" s="72" t="s">
        <v>24</v>
      </c>
      <c r="Q128" s="75" t="s">
        <v>800</v>
      </c>
      <c r="R128" s="75" t="s">
        <v>801</v>
      </c>
      <c r="S128" s="72" t="s">
        <v>798</v>
      </c>
      <c r="T128" s="76"/>
    </row>
    <row r="129" spans="8:20" x14ac:dyDescent="0.2">
      <c r="H129" s="199"/>
      <c r="I129" s="72" t="s">
        <v>802</v>
      </c>
      <c r="J129" s="72" t="s">
        <v>134</v>
      </c>
      <c r="K129" s="72" t="s">
        <v>134</v>
      </c>
      <c r="L129" s="70" t="s">
        <v>74</v>
      </c>
      <c r="M129" s="70" t="s">
        <v>595</v>
      </c>
      <c r="N129" s="69" t="s">
        <v>414</v>
      </c>
      <c r="O129" s="69" t="s">
        <v>415</v>
      </c>
      <c r="P129" s="72" t="s">
        <v>134</v>
      </c>
      <c r="Q129" s="75" t="s">
        <v>803</v>
      </c>
      <c r="R129" s="75" t="s">
        <v>804</v>
      </c>
      <c r="S129" s="72" t="s">
        <v>802</v>
      </c>
      <c r="T129" s="76"/>
    </row>
    <row r="130" spans="8:20" x14ac:dyDescent="0.2">
      <c r="H130" s="199"/>
      <c r="I130" s="72" t="s">
        <v>805</v>
      </c>
      <c r="J130" s="72" t="s">
        <v>134</v>
      </c>
      <c r="K130" s="72" t="s">
        <v>134</v>
      </c>
      <c r="L130" s="70" t="s">
        <v>74</v>
      </c>
      <c r="M130" s="70" t="s">
        <v>595</v>
      </c>
      <c r="N130" s="69" t="s">
        <v>806</v>
      </c>
      <c r="O130" s="69" t="s">
        <v>426</v>
      </c>
      <c r="P130" s="72" t="s">
        <v>134</v>
      </c>
      <c r="Q130" s="75" t="s">
        <v>643</v>
      </c>
      <c r="R130" s="75" t="s">
        <v>807</v>
      </c>
      <c r="S130" s="72" t="s">
        <v>805</v>
      </c>
      <c r="T130" s="76"/>
    </row>
    <row r="131" spans="8:20" x14ac:dyDescent="0.2">
      <c r="H131" s="199"/>
      <c r="I131" s="72" t="s">
        <v>808</v>
      </c>
      <c r="J131" s="72" t="s">
        <v>134</v>
      </c>
      <c r="K131" s="72" t="s">
        <v>134</v>
      </c>
      <c r="L131" s="70" t="s">
        <v>74</v>
      </c>
      <c r="M131" s="70" t="s">
        <v>595</v>
      </c>
      <c r="N131" s="69" t="s">
        <v>809</v>
      </c>
      <c r="O131" s="69" t="s">
        <v>809</v>
      </c>
      <c r="P131" s="72" t="s">
        <v>134</v>
      </c>
      <c r="Q131" s="75" t="s">
        <v>964</v>
      </c>
      <c r="R131" s="75" t="s">
        <v>612</v>
      </c>
      <c r="S131" s="72" t="s">
        <v>808</v>
      </c>
      <c r="T131" s="76"/>
    </row>
    <row r="132" spans="8:20" x14ac:dyDescent="0.2">
      <c r="H132" s="199"/>
      <c r="I132" s="72" t="s">
        <v>810</v>
      </c>
      <c r="J132" s="72" t="s">
        <v>134</v>
      </c>
      <c r="K132" s="72" t="s">
        <v>334</v>
      </c>
      <c r="L132" s="70" t="s">
        <v>74</v>
      </c>
      <c r="M132" s="70" t="s">
        <v>595</v>
      </c>
      <c r="N132" s="69" t="s">
        <v>394</v>
      </c>
      <c r="O132" s="69" t="s">
        <v>395</v>
      </c>
      <c r="P132" s="72" t="s">
        <v>334</v>
      </c>
      <c r="Q132" s="75" t="s">
        <v>605</v>
      </c>
      <c r="R132" s="75" t="s">
        <v>609</v>
      </c>
      <c r="S132" s="72" t="s">
        <v>810</v>
      </c>
      <c r="T132" s="76"/>
    </row>
    <row r="133" spans="8:20" x14ac:dyDescent="0.2">
      <c r="H133" s="199"/>
      <c r="I133" s="72" t="s">
        <v>811</v>
      </c>
      <c r="J133" s="72" t="s">
        <v>134</v>
      </c>
      <c r="K133" s="72" t="s">
        <v>26</v>
      </c>
      <c r="L133" s="70" t="s">
        <v>74</v>
      </c>
      <c r="M133" s="70" t="s">
        <v>595</v>
      </c>
      <c r="N133" s="69" t="s">
        <v>812</v>
      </c>
      <c r="O133" s="69" t="s">
        <v>813</v>
      </c>
      <c r="P133" s="72" t="s">
        <v>26</v>
      </c>
      <c r="Q133" s="75" t="s">
        <v>683</v>
      </c>
      <c r="R133" s="75" t="s">
        <v>612</v>
      </c>
      <c r="S133" s="72" t="s">
        <v>811</v>
      </c>
      <c r="T133" s="76"/>
    </row>
    <row r="134" spans="8:20" x14ac:dyDescent="0.2">
      <c r="H134" s="199"/>
      <c r="I134" s="70" t="s">
        <v>814</v>
      </c>
      <c r="J134" s="70" t="s">
        <v>610</v>
      </c>
      <c r="K134" s="70" t="s">
        <v>135</v>
      </c>
      <c r="L134" s="70" t="s">
        <v>74</v>
      </c>
      <c r="M134" s="70" t="s">
        <v>595</v>
      </c>
      <c r="N134" s="69" t="s">
        <v>398</v>
      </c>
      <c r="O134" s="69" t="s">
        <v>398</v>
      </c>
      <c r="P134" s="72" t="s">
        <v>135</v>
      </c>
      <c r="Q134" s="75" t="s">
        <v>725</v>
      </c>
      <c r="R134" s="75" t="s">
        <v>718</v>
      </c>
      <c r="S134" s="70" t="s">
        <v>814</v>
      </c>
      <c r="T134" s="76"/>
    </row>
    <row r="135" spans="8:20" x14ac:dyDescent="0.2">
      <c r="H135" s="199"/>
      <c r="I135" s="70" t="s">
        <v>815</v>
      </c>
      <c r="J135" s="70" t="s">
        <v>610</v>
      </c>
      <c r="K135" s="70" t="s">
        <v>139</v>
      </c>
      <c r="L135" s="70" t="s">
        <v>74</v>
      </c>
      <c r="M135" s="70" t="s">
        <v>595</v>
      </c>
      <c r="N135" s="69" t="s">
        <v>383</v>
      </c>
      <c r="O135" s="69" t="s">
        <v>383</v>
      </c>
      <c r="P135" s="72" t="s">
        <v>139</v>
      </c>
      <c r="Q135" s="75" t="s">
        <v>816</v>
      </c>
      <c r="R135" s="75" t="s">
        <v>600</v>
      </c>
      <c r="S135" s="70" t="s">
        <v>815</v>
      </c>
      <c r="T135" s="76"/>
    </row>
    <row r="136" spans="8:20" x14ac:dyDescent="0.2">
      <c r="H136" s="199"/>
      <c r="I136" s="70" t="s">
        <v>817</v>
      </c>
      <c r="J136" s="70" t="s">
        <v>613</v>
      </c>
      <c r="K136" s="70" t="s">
        <v>136</v>
      </c>
      <c r="L136" s="70" t="s">
        <v>74</v>
      </c>
      <c r="M136" s="70" t="s">
        <v>595</v>
      </c>
      <c r="N136" s="69" t="s">
        <v>413</v>
      </c>
      <c r="O136" s="69" t="s">
        <v>413</v>
      </c>
      <c r="P136" s="72" t="s">
        <v>136</v>
      </c>
      <c r="Q136" s="75" t="s">
        <v>818</v>
      </c>
      <c r="R136" s="75" t="s">
        <v>600</v>
      </c>
      <c r="S136" s="70" t="s">
        <v>817</v>
      </c>
      <c r="T136" s="76"/>
    </row>
    <row r="137" spans="8:20" x14ac:dyDescent="0.2">
      <c r="H137" s="199"/>
      <c r="I137" s="70" t="s">
        <v>819</v>
      </c>
      <c r="J137" s="70" t="s">
        <v>613</v>
      </c>
      <c r="K137" s="70" t="s">
        <v>136</v>
      </c>
      <c r="L137" s="70" t="s">
        <v>74</v>
      </c>
      <c r="M137" s="70" t="s">
        <v>595</v>
      </c>
      <c r="N137" s="69" t="s">
        <v>436</v>
      </c>
      <c r="O137" s="69" t="s">
        <v>436</v>
      </c>
      <c r="P137" s="72" t="s">
        <v>136</v>
      </c>
      <c r="Q137" s="75" t="s">
        <v>820</v>
      </c>
      <c r="R137" s="75" t="s">
        <v>600</v>
      </c>
      <c r="S137" s="70" t="s">
        <v>819</v>
      </c>
      <c r="T137" s="76"/>
    </row>
    <row r="138" spans="8:20" x14ac:dyDescent="0.2">
      <c r="H138" s="199"/>
      <c r="I138" s="70" t="s">
        <v>821</v>
      </c>
      <c r="J138" s="70" t="s">
        <v>613</v>
      </c>
      <c r="K138" s="70" t="s">
        <v>136</v>
      </c>
      <c r="L138" s="70" t="s">
        <v>74</v>
      </c>
      <c r="M138" s="70" t="s">
        <v>595</v>
      </c>
      <c r="N138" s="69" t="s">
        <v>370</v>
      </c>
      <c r="O138" s="69" t="s">
        <v>370</v>
      </c>
      <c r="P138" s="72" t="s">
        <v>136</v>
      </c>
      <c r="Q138" s="75" t="s">
        <v>888</v>
      </c>
      <c r="R138" s="75" t="s">
        <v>600</v>
      </c>
      <c r="S138" s="70" t="s">
        <v>821</v>
      </c>
      <c r="T138" s="76"/>
    </row>
    <row r="139" spans="8:20" x14ac:dyDescent="0.2">
      <c r="H139" s="199"/>
      <c r="I139" s="70" t="s">
        <v>822</v>
      </c>
      <c r="J139" s="70" t="s">
        <v>613</v>
      </c>
      <c r="K139" s="70" t="s">
        <v>136</v>
      </c>
      <c r="L139" s="70" t="s">
        <v>74</v>
      </c>
      <c r="M139" s="70" t="s">
        <v>595</v>
      </c>
      <c r="N139" s="69" t="s">
        <v>467</v>
      </c>
      <c r="O139" s="69" t="s">
        <v>468</v>
      </c>
      <c r="P139" s="72" t="s">
        <v>136</v>
      </c>
      <c r="Q139" s="75" t="s">
        <v>823</v>
      </c>
      <c r="R139" s="75" t="s">
        <v>600</v>
      </c>
      <c r="S139" s="70" t="s">
        <v>822</v>
      </c>
      <c r="T139" s="76"/>
    </row>
    <row r="140" spans="8:20" x14ac:dyDescent="0.2">
      <c r="H140" s="199"/>
      <c r="I140" s="72" t="s">
        <v>824</v>
      </c>
      <c r="J140" s="72" t="s">
        <v>613</v>
      </c>
      <c r="K140" s="72" t="s">
        <v>137</v>
      </c>
      <c r="L140" s="70" t="s">
        <v>74</v>
      </c>
      <c r="M140" s="70" t="s">
        <v>595</v>
      </c>
      <c r="N140" s="69" t="s">
        <v>454</v>
      </c>
      <c r="O140" s="69" t="s">
        <v>455</v>
      </c>
      <c r="P140" s="72" t="s">
        <v>137</v>
      </c>
      <c r="Q140" s="75" t="s">
        <v>825</v>
      </c>
      <c r="R140" s="75" t="s">
        <v>612</v>
      </c>
      <c r="S140" s="72" t="s">
        <v>824</v>
      </c>
      <c r="T140" s="76"/>
    </row>
    <row r="141" spans="8:20" x14ac:dyDescent="0.2">
      <c r="H141" s="199"/>
      <c r="I141" s="72" t="s">
        <v>826</v>
      </c>
      <c r="J141" s="72" t="s">
        <v>329</v>
      </c>
      <c r="K141" s="72" t="s">
        <v>24</v>
      </c>
      <c r="L141" s="70" t="s">
        <v>74</v>
      </c>
      <c r="M141" s="70" t="s">
        <v>620</v>
      </c>
      <c r="N141" s="69" t="s">
        <v>490</v>
      </c>
      <c r="O141" s="69" t="s">
        <v>491</v>
      </c>
      <c r="P141" s="72" t="s">
        <v>24</v>
      </c>
      <c r="Q141" s="75" t="s">
        <v>827</v>
      </c>
      <c r="R141" s="75" t="s">
        <v>600</v>
      </c>
      <c r="S141" s="72" t="s">
        <v>826</v>
      </c>
      <c r="T141" s="76"/>
    </row>
    <row r="142" spans="8:20" x14ac:dyDescent="0.2">
      <c r="H142" s="199"/>
      <c r="I142" s="72" t="s">
        <v>828</v>
      </c>
      <c r="J142" s="72" t="s">
        <v>329</v>
      </c>
      <c r="K142" s="72" t="s">
        <v>24</v>
      </c>
      <c r="L142" s="70" t="s">
        <v>74</v>
      </c>
      <c r="M142" s="70" t="s">
        <v>620</v>
      </c>
      <c r="N142" s="69" t="s">
        <v>502</v>
      </c>
      <c r="O142" s="69" t="s">
        <v>503</v>
      </c>
      <c r="P142" s="72" t="s">
        <v>24</v>
      </c>
      <c r="Q142" s="75" t="s">
        <v>965</v>
      </c>
      <c r="R142" s="75" t="s">
        <v>600</v>
      </c>
      <c r="S142" s="72" t="s">
        <v>828</v>
      </c>
      <c r="T142" s="76"/>
    </row>
    <row r="143" spans="8:20" x14ac:dyDescent="0.2">
      <c r="H143" s="199"/>
      <c r="I143" s="72" t="s">
        <v>829</v>
      </c>
      <c r="J143" s="72" t="s">
        <v>329</v>
      </c>
      <c r="K143" s="72" t="s">
        <v>25</v>
      </c>
      <c r="L143" s="70" t="s">
        <v>74</v>
      </c>
      <c r="M143" s="70" t="s">
        <v>620</v>
      </c>
      <c r="N143" s="69" t="s">
        <v>504</v>
      </c>
      <c r="O143" s="69" t="s">
        <v>504</v>
      </c>
      <c r="P143" s="72" t="s">
        <v>25</v>
      </c>
      <c r="Q143" s="75" t="s">
        <v>675</v>
      </c>
      <c r="R143" s="75" t="s">
        <v>609</v>
      </c>
      <c r="S143" s="72" t="s">
        <v>829</v>
      </c>
      <c r="T143" s="76"/>
    </row>
    <row r="144" spans="8:20" x14ac:dyDescent="0.2">
      <c r="H144" s="199"/>
      <c r="I144" s="72" t="s">
        <v>830</v>
      </c>
      <c r="J144" s="72" t="s">
        <v>134</v>
      </c>
      <c r="K144" s="72" t="s">
        <v>134</v>
      </c>
      <c r="L144" s="70" t="s">
        <v>74</v>
      </c>
      <c r="M144" s="70" t="s">
        <v>620</v>
      </c>
      <c r="N144" s="69" t="s">
        <v>493</v>
      </c>
      <c r="O144" s="69" t="s">
        <v>494</v>
      </c>
      <c r="P144" s="72" t="s">
        <v>134</v>
      </c>
      <c r="Q144" s="75" t="s">
        <v>831</v>
      </c>
      <c r="R144" s="75" t="s">
        <v>745</v>
      </c>
      <c r="S144" s="72" t="s">
        <v>830</v>
      </c>
      <c r="T144" s="76"/>
    </row>
    <row r="145" spans="8:20" x14ac:dyDescent="0.2">
      <c r="H145" s="199"/>
      <c r="I145" s="72" t="s">
        <v>832</v>
      </c>
      <c r="J145" s="72" t="s">
        <v>613</v>
      </c>
      <c r="K145" s="72" t="s">
        <v>140</v>
      </c>
      <c r="L145" s="70" t="s">
        <v>74</v>
      </c>
      <c r="M145" s="70" t="s">
        <v>620</v>
      </c>
      <c r="N145" s="69" t="s">
        <v>749</v>
      </c>
      <c r="O145" s="69" t="s">
        <v>500</v>
      </c>
      <c r="P145" s="72" t="s">
        <v>140</v>
      </c>
      <c r="Q145" s="75" t="s">
        <v>833</v>
      </c>
      <c r="R145" s="75" t="s">
        <v>600</v>
      </c>
      <c r="S145" s="72" t="s">
        <v>832</v>
      </c>
      <c r="T145" s="76"/>
    </row>
    <row r="146" spans="8:20" x14ac:dyDescent="0.2">
      <c r="H146" s="199"/>
      <c r="I146" s="72" t="s">
        <v>834</v>
      </c>
      <c r="J146" s="72" t="s">
        <v>613</v>
      </c>
      <c r="K146" s="72" t="s">
        <v>138</v>
      </c>
      <c r="L146" s="70" t="s">
        <v>74</v>
      </c>
      <c r="M146" s="70" t="s">
        <v>620</v>
      </c>
      <c r="N146" s="69" t="s">
        <v>492</v>
      </c>
      <c r="O146" s="69" t="s">
        <v>492</v>
      </c>
      <c r="P146" s="72" t="s">
        <v>138</v>
      </c>
      <c r="Q146" s="75" t="s">
        <v>835</v>
      </c>
      <c r="R146" s="75" t="s">
        <v>609</v>
      </c>
      <c r="S146" s="72" t="s">
        <v>834</v>
      </c>
      <c r="T146" s="76"/>
    </row>
    <row r="147" spans="8:20" x14ac:dyDescent="0.2">
      <c r="H147" s="199"/>
      <c r="I147" s="72" t="s">
        <v>791</v>
      </c>
      <c r="J147" s="72" t="s">
        <v>339</v>
      </c>
      <c r="K147" s="72" t="s">
        <v>344</v>
      </c>
      <c r="L147" s="70" t="s">
        <v>74</v>
      </c>
      <c r="M147" s="70" t="s">
        <v>620</v>
      </c>
      <c r="N147" s="69" t="s">
        <v>400</v>
      </c>
      <c r="O147" s="69" t="s">
        <v>401</v>
      </c>
      <c r="P147" s="72" t="s">
        <v>344</v>
      </c>
      <c r="Q147" s="75" t="s">
        <v>618</v>
      </c>
      <c r="R147" s="75" t="s">
        <v>656</v>
      </c>
      <c r="S147" s="72" t="s">
        <v>791</v>
      </c>
      <c r="T147" s="76"/>
    </row>
    <row r="148" spans="8:20" x14ac:dyDescent="0.2">
      <c r="H148" s="198" t="s">
        <v>271</v>
      </c>
      <c r="I148" s="69"/>
      <c r="J148" s="69"/>
      <c r="K148" s="69"/>
      <c r="L148" s="70"/>
      <c r="M148" s="70"/>
      <c r="N148" s="69"/>
      <c r="O148" s="71" t="s">
        <v>259</v>
      </c>
      <c r="P148" s="72" t="s">
        <v>259</v>
      </c>
      <c r="Q148" s="75" t="s">
        <v>626</v>
      </c>
      <c r="R148" s="75" t="s">
        <v>626</v>
      </c>
      <c r="S148" s="75" t="s">
        <v>626</v>
      </c>
      <c r="T148" s="76"/>
    </row>
    <row r="149" spans="8:20" x14ac:dyDescent="0.2">
      <c r="H149" s="199"/>
      <c r="I149" s="69"/>
      <c r="J149" s="69"/>
      <c r="K149" s="69"/>
      <c r="L149" s="70"/>
      <c r="M149" s="70"/>
      <c r="N149" s="69"/>
      <c r="O149" s="73" t="s">
        <v>260</v>
      </c>
      <c r="P149" s="72" t="s">
        <v>265</v>
      </c>
      <c r="Q149" s="75" t="s">
        <v>626</v>
      </c>
      <c r="R149" s="75" t="s">
        <v>626</v>
      </c>
      <c r="S149" s="75" t="s">
        <v>626</v>
      </c>
      <c r="T149" s="76"/>
    </row>
    <row r="150" spans="8:20" x14ac:dyDescent="0.2">
      <c r="H150" s="199"/>
      <c r="I150" s="69"/>
      <c r="J150" s="69"/>
      <c r="K150" s="69"/>
      <c r="L150" s="70"/>
      <c r="M150" s="70"/>
      <c r="N150" s="69"/>
      <c r="O150" s="73" t="s">
        <v>262</v>
      </c>
      <c r="P150" s="72" t="s">
        <v>266</v>
      </c>
      <c r="Q150" s="75" t="s">
        <v>626</v>
      </c>
      <c r="R150" s="75" t="s">
        <v>626</v>
      </c>
      <c r="S150" s="75" t="s">
        <v>626</v>
      </c>
      <c r="T150" s="76"/>
    </row>
    <row r="151" spans="8:20" x14ac:dyDescent="0.2">
      <c r="H151" s="199"/>
      <c r="I151" s="69"/>
      <c r="J151" s="69"/>
      <c r="K151" s="69"/>
      <c r="L151" s="70"/>
      <c r="M151" s="70"/>
      <c r="N151" s="69"/>
      <c r="O151" s="73" t="s">
        <v>261</v>
      </c>
      <c r="P151" s="72" t="s">
        <v>267</v>
      </c>
      <c r="Q151" s="75" t="s">
        <v>626</v>
      </c>
      <c r="R151" s="75" t="s">
        <v>626</v>
      </c>
      <c r="S151" s="75" t="s">
        <v>626</v>
      </c>
      <c r="T151" s="76"/>
    </row>
    <row r="152" spans="8:20" x14ac:dyDescent="0.2">
      <c r="H152" s="199"/>
      <c r="I152" s="69"/>
      <c r="J152" s="69"/>
      <c r="K152" s="69"/>
      <c r="L152" s="70"/>
      <c r="M152" s="70"/>
      <c r="N152" s="69"/>
      <c r="O152" s="73" t="s">
        <v>263</v>
      </c>
      <c r="P152" s="72" t="s">
        <v>268</v>
      </c>
      <c r="Q152" s="75" t="s">
        <v>626</v>
      </c>
      <c r="R152" s="75" t="s">
        <v>626</v>
      </c>
      <c r="S152" s="75" t="s">
        <v>626</v>
      </c>
      <c r="T152" s="76"/>
    </row>
    <row r="153" spans="8:20" x14ac:dyDescent="0.2">
      <c r="H153" s="200"/>
      <c r="I153" s="69"/>
      <c r="J153" s="69"/>
      <c r="K153" s="69"/>
      <c r="L153" s="70"/>
      <c r="M153" s="70"/>
      <c r="N153" s="69"/>
      <c r="O153" s="73" t="s">
        <v>264</v>
      </c>
      <c r="P153" s="72" t="s">
        <v>269</v>
      </c>
      <c r="Q153" s="75" t="s">
        <v>626</v>
      </c>
      <c r="R153" s="75" t="s">
        <v>626</v>
      </c>
      <c r="S153" s="75" t="s">
        <v>626</v>
      </c>
      <c r="T153" s="76"/>
    </row>
    <row r="154" spans="8:20" x14ac:dyDescent="0.2">
      <c r="H154" s="198" t="s">
        <v>512</v>
      </c>
      <c r="I154" s="72" t="s">
        <v>836</v>
      </c>
      <c r="J154" s="72" t="s">
        <v>329</v>
      </c>
      <c r="K154" s="72" t="s">
        <v>24</v>
      </c>
      <c r="L154" s="70" t="s">
        <v>29</v>
      </c>
      <c r="M154" s="70" t="s">
        <v>595</v>
      </c>
      <c r="N154" s="69" t="s">
        <v>837</v>
      </c>
      <c r="O154" s="69" t="s">
        <v>459</v>
      </c>
      <c r="P154" s="72" t="s">
        <v>24</v>
      </c>
      <c r="Q154" s="75" t="s">
        <v>966</v>
      </c>
      <c r="R154" s="75" t="s">
        <v>612</v>
      </c>
      <c r="S154" s="72" t="s">
        <v>836</v>
      </c>
      <c r="T154" s="76"/>
    </row>
    <row r="155" spans="8:20" x14ac:dyDescent="0.2">
      <c r="H155" s="199"/>
      <c r="I155" s="72" t="s">
        <v>838</v>
      </c>
      <c r="J155" s="72" t="s">
        <v>329</v>
      </c>
      <c r="K155" s="72" t="s">
        <v>24</v>
      </c>
      <c r="L155" s="70" t="s">
        <v>29</v>
      </c>
      <c r="M155" s="70" t="s">
        <v>595</v>
      </c>
      <c r="N155" s="69" t="s">
        <v>839</v>
      </c>
      <c r="O155" s="69" t="s">
        <v>840</v>
      </c>
      <c r="P155" s="72" t="s">
        <v>24</v>
      </c>
      <c r="Q155" s="75" t="s">
        <v>841</v>
      </c>
      <c r="R155" s="75" t="s">
        <v>600</v>
      </c>
      <c r="S155" s="72" t="s">
        <v>838</v>
      </c>
      <c r="T155" s="76"/>
    </row>
    <row r="156" spans="8:20" x14ac:dyDescent="0.2">
      <c r="H156" s="199"/>
      <c r="I156" s="72" t="s">
        <v>842</v>
      </c>
      <c r="J156" s="72" t="s">
        <v>329</v>
      </c>
      <c r="K156" s="72" t="s">
        <v>24</v>
      </c>
      <c r="L156" s="70" t="s">
        <v>29</v>
      </c>
      <c r="M156" s="70" t="s">
        <v>595</v>
      </c>
      <c r="N156" s="69" t="s">
        <v>470</v>
      </c>
      <c r="O156" s="69" t="s">
        <v>471</v>
      </c>
      <c r="P156" s="72" t="s">
        <v>24</v>
      </c>
      <c r="Q156" s="75" t="s">
        <v>967</v>
      </c>
      <c r="R156" s="75" t="s">
        <v>843</v>
      </c>
      <c r="S156" s="72" t="s">
        <v>842</v>
      </c>
      <c r="T156" s="76"/>
    </row>
    <row r="157" spans="8:20" x14ac:dyDescent="0.2">
      <c r="H157" s="199"/>
      <c r="I157" s="72" t="s">
        <v>844</v>
      </c>
      <c r="J157" s="72" t="s">
        <v>329</v>
      </c>
      <c r="K157" s="72" t="s">
        <v>25</v>
      </c>
      <c r="L157" s="70" t="s">
        <v>29</v>
      </c>
      <c r="M157" s="70" t="s">
        <v>595</v>
      </c>
      <c r="N157" s="69" t="s">
        <v>845</v>
      </c>
      <c r="O157" s="69" t="s">
        <v>406</v>
      </c>
      <c r="P157" s="72" t="s">
        <v>25</v>
      </c>
      <c r="Q157" s="75" t="s">
        <v>846</v>
      </c>
      <c r="R157" s="75" t="s">
        <v>646</v>
      </c>
      <c r="S157" s="72" t="s">
        <v>844</v>
      </c>
      <c r="T157" s="76"/>
    </row>
    <row r="158" spans="8:20" x14ac:dyDescent="0.2">
      <c r="H158" s="199"/>
      <c r="I158" s="72" t="s">
        <v>847</v>
      </c>
      <c r="J158" s="72" t="s">
        <v>134</v>
      </c>
      <c r="K158" s="72" t="s">
        <v>134</v>
      </c>
      <c r="L158" s="70" t="s">
        <v>29</v>
      </c>
      <c r="M158" s="70" t="s">
        <v>595</v>
      </c>
      <c r="N158" s="69" t="s">
        <v>707</v>
      </c>
      <c r="O158" s="69" t="s">
        <v>428</v>
      </c>
      <c r="P158" s="72" t="s">
        <v>134</v>
      </c>
      <c r="Q158" s="75" t="s">
        <v>848</v>
      </c>
      <c r="R158" s="75" t="s">
        <v>691</v>
      </c>
      <c r="S158" s="72" t="s">
        <v>847</v>
      </c>
      <c r="T158" s="76"/>
    </row>
    <row r="159" spans="8:20" x14ac:dyDescent="0.2">
      <c r="H159" s="199"/>
      <c r="I159" s="72" t="s">
        <v>849</v>
      </c>
      <c r="J159" s="72" t="s">
        <v>134</v>
      </c>
      <c r="K159" s="72" t="s">
        <v>134</v>
      </c>
      <c r="L159" s="70" t="s">
        <v>29</v>
      </c>
      <c r="M159" s="70" t="s">
        <v>595</v>
      </c>
      <c r="N159" s="69" t="s">
        <v>485</v>
      </c>
      <c r="O159" s="69" t="s">
        <v>486</v>
      </c>
      <c r="P159" s="72" t="s">
        <v>134</v>
      </c>
      <c r="Q159" s="75" t="s">
        <v>850</v>
      </c>
      <c r="R159" s="75" t="s">
        <v>807</v>
      </c>
      <c r="S159" s="72" t="s">
        <v>849</v>
      </c>
      <c r="T159" s="76"/>
    </row>
    <row r="160" spans="8:20" x14ac:dyDescent="0.2">
      <c r="H160" s="199"/>
      <c r="I160" s="72" t="s">
        <v>851</v>
      </c>
      <c r="J160" s="72" t="s">
        <v>134</v>
      </c>
      <c r="K160" s="72" t="s">
        <v>134</v>
      </c>
      <c r="L160" s="70" t="s">
        <v>29</v>
      </c>
      <c r="M160" s="70" t="s">
        <v>595</v>
      </c>
      <c r="N160" s="69" t="s">
        <v>424</v>
      </c>
      <c r="O160" s="69" t="s">
        <v>425</v>
      </c>
      <c r="P160" s="72" t="s">
        <v>134</v>
      </c>
      <c r="Q160" s="75" t="s">
        <v>608</v>
      </c>
      <c r="R160" s="75" t="s">
        <v>606</v>
      </c>
      <c r="S160" s="72" t="s">
        <v>851</v>
      </c>
      <c r="T160" s="76"/>
    </row>
    <row r="161" spans="8:20" x14ac:dyDescent="0.2">
      <c r="H161" s="199"/>
      <c r="I161" s="72" t="s">
        <v>852</v>
      </c>
      <c r="J161" s="72" t="s">
        <v>134</v>
      </c>
      <c r="K161" s="72" t="s">
        <v>334</v>
      </c>
      <c r="L161" s="70" t="s">
        <v>29</v>
      </c>
      <c r="M161" s="70" t="s">
        <v>595</v>
      </c>
      <c r="N161" s="69" t="s">
        <v>431</v>
      </c>
      <c r="O161" s="69" t="s">
        <v>432</v>
      </c>
      <c r="P161" s="72" t="s">
        <v>334</v>
      </c>
      <c r="Q161" s="75" t="s">
        <v>853</v>
      </c>
      <c r="R161" s="75" t="s">
        <v>691</v>
      </c>
      <c r="S161" s="72" t="s">
        <v>852</v>
      </c>
      <c r="T161" s="76"/>
    </row>
    <row r="162" spans="8:20" x14ac:dyDescent="0.2">
      <c r="H162" s="199"/>
      <c r="I162" s="72" t="s">
        <v>854</v>
      </c>
      <c r="J162" s="72" t="s">
        <v>134</v>
      </c>
      <c r="K162" s="72" t="s">
        <v>26</v>
      </c>
      <c r="L162" s="70" t="s">
        <v>29</v>
      </c>
      <c r="M162" s="70" t="s">
        <v>595</v>
      </c>
      <c r="N162" s="69" t="s">
        <v>408</v>
      </c>
      <c r="O162" s="69" t="s">
        <v>409</v>
      </c>
      <c r="P162" s="72" t="s">
        <v>26</v>
      </c>
      <c r="Q162" s="75" t="s">
        <v>820</v>
      </c>
      <c r="R162" s="75" t="s">
        <v>729</v>
      </c>
      <c r="S162" s="72" t="s">
        <v>854</v>
      </c>
      <c r="T162" s="76"/>
    </row>
    <row r="163" spans="8:20" x14ac:dyDescent="0.2">
      <c r="H163" s="199"/>
      <c r="I163" s="72" t="s">
        <v>855</v>
      </c>
      <c r="J163" s="72" t="s">
        <v>613</v>
      </c>
      <c r="K163" s="72" t="s">
        <v>136</v>
      </c>
      <c r="L163" s="70" t="s">
        <v>29</v>
      </c>
      <c r="M163" s="70" t="s">
        <v>595</v>
      </c>
      <c r="N163" s="69" t="s">
        <v>856</v>
      </c>
      <c r="O163" s="69" t="s">
        <v>856</v>
      </c>
      <c r="P163" s="72" t="s">
        <v>136</v>
      </c>
      <c r="Q163" s="75" t="s">
        <v>968</v>
      </c>
      <c r="R163" s="75" t="s">
        <v>857</v>
      </c>
      <c r="S163" s="72" t="s">
        <v>855</v>
      </c>
      <c r="T163" s="76"/>
    </row>
    <row r="164" spans="8:20" x14ac:dyDescent="0.2">
      <c r="H164" s="199"/>
      <c r="I164" s="72" t="s">
        <v>858</v>
      </c>
      <c r="J164" s="72" t="s">
        <v>613</v>
      </c>
      <c r="K164" s="72" t="s">
        <v>345</v>
      </c>
      <c r="L164" s="70" t="s">
        <v>29</v>
      </c>
      <c r="M164" s="70" t="s">
        <v>595</v>
      </c>
      <c r="N164" s="69" t="s">
        <v>437</v>
      </c>
      <c r="O164" s="69" t="s">
        <v>438</v>
      </c>
      <c r="P164" s="72" t="s">
        <v>345</v>
      </c>
      <c r="Q164" s="75" t="s">
        <v>683</v>
      </c>
      <c r="R164" s="75" t="s">
        <v>859</v>
      </c>
      <c r="S164" s="72" t="s">
        <v>858</v>
      </c>
      <c r="T164" s="76"/>
    </row>
    <row r="165" spans="8:20" x14ac:dyDescent="0.2">
      <c r="H165" s="199"/>
      <c r="I165" s="72" t="s">
        <v>860</v>
      </c>
      <c r="J165" s="72" t="s">
        <v>613</v>
      </c>
      <c r="K165" s="72" t="s">
        <v>140</v>
      </c>
      <c r="L165" s="70" t="s">
        <v>29</v>
      </c>
      <c r="M165" s="70" t="s">
        <v>595</v>
      </c>
      <c r="N165" s="69" t="s">
        <v>469</v>
      </c>
      <c r="O165" s="69" t="s">
        <v>469</v>
      </c>
      <c r="P165" s="72" t="s">
        <v>140</v>
      </c>
      <c r="Q165" s="75" t="s">
        <v>820</v>
      </c>
      <c r="R165" s="75" t="s">
        <v>741</v>
      </c>
      <c r="S165" s="72" t="s">
        <v>860</v>
      </c>
      <c r="T165" s="76"/>
    </row>
    <row r="166" spans="8:20" x14ac:dyDescent="0.2">
      <c r="H166" s="199"/>
      <c r="I166" s="72" t="s">
        <v>861</v>
      </c>
      <c r="J166" s="72" t="s">
        <v>613</v>
      </c>
      <c r="K166" s="72" t="s">
        <v>138</v>
      </c>
      <c r="L166" s="70" t="s">
        <v>29</v>
      </c>
      <c r="M166" s="70" t="s">
        <v>595</v>
      </c>
      <c r="N166" s="69" t="s">
        <v>862</v>
      </c>
      <c r="O166" s="69" t="s">
        <v>863</v>
      </c>
      <c r="P166" s="72" t="s">
        <v>138</v>
      </c>
      <c r="Q166" s="75" t="s">
        <v>605</v>
      </c>
      <c r="R166" s="75" t="s">
        <v>691</v>
      </c>
      <c r="S166" s="72" t="s">
        <v>861</v>
      </c>
      <c r="T166" s="76"/>
    </row>
    <row r="167" spans="8:20" x14ac:dyDescent="0.2">
      <c r="H167" s="199"/>
      <c r="I167" s="72" t="s">
        <v>864</v>
      </c>
      <c r="J167" s="72" t="s">
        <v>339</v>
      </c>
      <c r="K167" s="72" t="s">
        <v>340</v>
      </c>
      <c r="L167" s="70" t="s">
        <v>29</v>
      </c>
      <c r="M167" s="70" t="s">
        <v>595</v>
      </c>
      <c r="N167" s="69" t="s">
        <v>359</v>
      </c>
      <c r="O167" s="69" t="s">
        <v>360</v>
      </c>
      <c r="P167" s="72" t="s">
        <v>340</v>
      </c>
      <c r="Q167" s="75" t="s">
        <v>618</v>
      </c>
      <c r="R167" s="75" t="s">
        <v>600</v>
      </c>
      <c r="S167" s="72" t="s">
        <v>864</v>
      </c>
      <c r="T167" s="76"/>
    </row>
    <row r="168" spans="8:20" x14ac:dyDescent="0.2">
      <c r="H168" s="199"/>
      <c r="I168" s="72" t="s">
        <v>865</v>
      </c>
      <c r="J168" s="72" t="s">
        <v>134</v>
      </c>
      <c r="K168" s="72" t="s">
        <v>26</v>
      </c>
      <c r="L168" s="70" t="s">
        <v>29</v>
      </c>
      <c r="M168" s="70" t="s">
        <v>620</v>
      </c>
      <c r="N168" s="69" t="s">
        <v>463</v>
      </c>
      <c r="O168" s="69" t="s">
        <v>463</v>
      </c>
      <c r="P168" s="72" t="s">
        <v>26</v>
      </c>
      <c r="Q168" s="75" t="s">
        <v>969</v>
      </c>
      <c r="R168" s="75" t="s">
        <v>609</v>
      </c>
      <c r="S168" s="72" t="s">
        <v>865</v>
      </c>
      <c r="T168" s="76"/>
    </row>
    <row r="169" spans="8:20" x14ac:dyDescent="0.2">
      <c r="H169" s="199"/>
      <c r="I169" s="72" t="s">
        <v>866</v>
      </c>
      <c r="J169" s="72" t="s">
        <v>610</v>
      </c>
      <c r="K169" s="72" t="s">
        <v>135</v>
      </c>
      <c r="L169" s="70" t="s">
        <v>29</v>
      </c>
      <c r="M169" s="70" t="s">
        <v>620</v>
      </c>
      <c r="N169" s="69" t="s">
        <v>356</v>
      </c>
      <c r="O169" s="69" t="s">
        <v>357</v>
      </c>
      <c r="P169" s="72" t="s">
        <v>135</v>
      </c>
      <c r="Q169" s="75" t="s">
        <v>867</v>
      </c>
      <c r="R169" s="75" t="s">
        <v>612</v>
      </c>
      <c r="S169" s="72" t="s">
        <v>866</v>
      </c>
      <c r="T169" s="76"/>
    </row>
    <row r="170" spans="8:20" x14ac:dyDescent="0.2">
      <c r="H170" s="200"/>
      <c r="I170" s="72" t="s">
        <v>868</v>
      </c>
      <c r="J170" s="72" t="s">
        <v>613</v>
      </c>
      <c r="K170" s="72" t="s">
        <v>136</v>
      </c>
      <c r="L170" s="70" t="s">
        <v>29</v>
      </c>
      <c r="M170" s="70" t="s">
        <v>620</v>
      </c>
      <c r="N170" s="69" t="s">
        <v>869</v>
      </c>
      <c r="O170" s="69" t="s">
        <v>495</v>
      </c>
      <c r="P170" s="72" t="s">
        <v>136</v>
      </c>
      <c r="Q170" s="75" t="s">
        <v>970</v>
      </c>
      <c r="R170" s="75" t="s">
        <v>600</v>
      </c>
      <c r="S170" s="72" t="s">
        <v>868</v>
      </c>
      <c r="T170" s="76"/>
    </row>
    <row r="171" spans="8:20" x14ac:dyDescent="0.2">
      <c r="H171" s="198" t="s">
        <v>271</v>
      </c>
      <c r="I171" s="69"/>
      <c r="J171" s="69"/>
      <c r="K171" s="69"/>
      <c r="L171" s="70"/>
      <c r="M171" s="70"/>
      <c r="N171" s="69"/>
      <c r="O171" s="71" t="s">
        <v>259</v>
      </c>
      <c r="P171" s="72" t="s">
        <v>259</v>
      </c>
      <c r="Q171" s="75" t="s">
        <v>626</v>
      </c>
      <c r="R171" s="75" t="s">
        <v>626</v>
      </c>
      <c r="S171" s="75" t="s">
        <v>626</v>
      </c>
      <c r="T171" s="76"/>
    </row>
    <row r="172" spans="8:20" x14ac:dyDescent="0.2">
      <c r="H172" s="199"/>
      <c r="I172" s="69"/>
      <c r="J172" s="69"/>
      <c r="K172" s="69"/>
      <c r="L172" s="70"/>
      <c r="M172" s="70"/>
      <c r="N172" s="69"/>
      <c r="O172" s="73" t="s">
        <v>260</v>
      </c>
      <c r="P172" s="72" t="s">
        <v>265</v>
      </c>
      <c r="Q172" s="75" t="s">
        <v>626</v>
      </c>
      <c r="R172" s="75" t="s">
        <v>626</v>
      </c>
      <c r="S172" s="75" t="s">
        <v>626</v>
      </c>
      <c r="T172" s="76"/>
    </row>
    <row r="173" spans="8:20" x14ac:dyDescent="0.2">
      <c r="H173" s="199"/>
      <c r="I173" s="69"/>
      <c r="J173" s="69"/>
      <c r="K173" s="69"/>
      <c r="L173" s="70"/>
      <c r="M173" s="70"/>
      <c r="N173" s="69"/>
      <c r="O173" s="73" t="s">
        <v>262</v>
      </c>
      <c r="P173" s="72" t="s">
        <v>266</v>
      </c>
      <c r="Q173" s="75" t="s">
        <v>626</v>
      </c>
      <c r="R173" s="75" t="s">
        <v>626</v>
      </c>
      <c r="S173" s="75" t="s">
        <v>626</v>
      </c>
      <c r="T173" s="76"/>
    </row>
    <row r="174" spans="8:20" x14ac:dyDescent="0.2">
      <c r="H174" s="199"/>
      <c r="I174" s="69"/>
      <c r="J174" s="69"/>
      <c r="K174" s="69"/>
      <c r="L174" s="70"/>
      <c r="M174" s="70"/>
      <c r="N174" s="69"/>
      <c r="O174" s="73" t="s">
        <v>261</v>
      </c>
      <c r="P174" s="72" t="s">
        <v>267</v>
      </c>
      <c r="Q174" s="75" t="s">
        <v>626</v>
      </c>
      <c r="R174" s="75" t="s">
        <v>626</v>
      </c>
      <c r="S174" s="75" t="s">
        <v>626</v>
      </c>
      <c r="T174" s="76"/>
    </row>
    <row r="175" spans="8:20" x14ac:dyDescent="0.2">
      <c r="H175" s="199"/>
      <c r="I175" s="69"/>
      <c r="J175" s="69"/>
      <c r="K175" s="69"/>
      <c r="L175" s="70"/>
      <c r="M175" s="70"/>
      <c r="N175" s="69"/>
      <c r="O175" s="73" t="s">
        <v>263</v>
      </c>
      <c r="P175" s="72" t="s">
        <v>268</v>
      </c>
      <c r="Q175" s="75" t="s">
        <v>626</v>
      </c>
      <c r="R175" s="75" t="s">
        <v>626</v>
      </c>
      <c r="S175" s="75" t="s">
        <v>626</v>
      </c>
      <c r="T175" s="76"/>
    </row>
    <row r="176" spans="8:20" x14ac:dyDescent="0.2">
      <c r="H176" s="200"/>
      <c r="I176" s="69"/>
      <c r="J176" s="69"/>
      <c r="K176" s="69"/>
      <c r="L176" s="70"/>
      <c r="M176" s="70"/>
      <c r="N176" s="69"/>
      <c r="O176" s="73" t="s">
        <v>264</v>
      </c>
      <c r="P176" s="72" t="s">
        <v>269</v>
      </c>
      <c r="Q176" s="75" t="s">
        <v>626</v>
      </c>
      <c r="R176" s="75" t="s">
        <v>626</v>
      </c>
      <c r="S176" s="75" t="s">
        <v>626</v>
      </c>
      <c r="T176" s="76"/>
    </row>
    <row r="177" spans="8:20" x14ac:dyDescent="0.2">
      <c r="H177" s="198" t="s">
        <v>511</v>
      </c>
      <c r="I177" s="72" t="s">
        <v>870</v>
      </c>
      <c r="J177" s="72" t="s">
        <v>329</v>
      </c>
      <c r="K177" s="72" t="s">
        <v>24</v>
      </c>
      <c r="L177" s="70" t="s">
        <v>30</v>
      </c>
      <c r="M177" s="70" t="s">
        <v>595</v>
      </c>
      <c r="N177" s="69" t="s">
        <v>871</v>
      </c>
      <c r="O177" s="69" t="s">
        <v>419</v>
      </c>
      <c r="P177" s="72" t="s">
        <v>24</v>
      </c>
      <c r="Q177" s="75" t="s">
        <v>872</v>
      </c>
      <c r="R177" s="75" t="s">
        <v>654</v>
      </c>
      <c r="S177" s="72" t="s">
        <v>870</v>
      </c>
      <c r="T177" s="76"/>
    </row>
    <row r="178" spans="8:20" x14ac:dyDescent="0.2">
      <c r="H178" s="199"/>
      <c r="I178" s="72" t="s">
        <v>873</v>
      </c>
      <c r="J178" s="72" t="s">
        <v>329</v>
      </c>
      <c r="K178" s="72" t="s">
        <v>24</v>
      </c>
      <c r="L178" s="70" t="s">
        <v>30</v>
      </c>
      <c r="M178" s="70" t="s">
        <v>595</v>
      </c>
      <c r="N178" s="69" t="s">
        <v>442</v>
      </c>
      <c r="O178" s="69" t="s">
        <v>443</v>
      </c>
      <c r="P178" s="72" t="s">
        <v>24</v>
      </c>
      <c r="Q178" s="75" t="s">
        <v>874</v>
      </c>
      <c r="R178" s="75" t="s">
        <v>646</v>
      </c>
      <c r="S178" s="72" t="s">
        <v>873</v>
      </c>
      <c r="T178" s="76"/>
    </row>
    <row r="179" spans="8:20" x14ac:dyDescent="0.2">
      <c r="H179" s="199"/>
      <c r="I179" s="72" t="s">
        <v>875</v>
      </c>
      <c r="J179" s="72" t="s">
        <v>329</v>
      </c>
      <c r="K179" s="72" t="s">
        <v>25</v>
      </c>
      <c r="L179" s="70" t="s">
        <v>30</v>
      </c>
      <c r="M179" s="70" t="s">
        <v>595</v>
      </c>
      <c r="N179" s="69" t="s">
        <v>423</v>
      </c>
      <c r="O179" s="69" t="s">
        <v>423</v>
      </c>
      <c r="P179" s="72" t="s">
        <v>25</v>
      </c>
      <c r="Q179" s="75" t="s">
        <v>605</v>
      </c>
      <c r="R179" s="75" t="s">
        <v>644</v>
      </c>
      <c r="S179" s="72" t="s">
        <v>875</v>
      </c>
      <c r="T179" s="76"/>
    </row>
    <row r="180" spans="8:20" x14ac:dyDescent="0.2">
      <c r="H180" s="199"/>
      <c r="I180" s="72" t="s">
        <v>876</v>
      </c>
      <c r="J180" s="72" t="s">
        <v>134</v>
      </c>
      <c r="K180" s="72" t="s">
        <v>134</v>
      </c>
      <c r="L180" s="70" t="s">
        <v>30</v>
      </c>
      <c r="M180" s="70" t="s">
        <v>595</v>
      </c>
      <c r="N180" s="69" t="s">
        <v>364</v>
      </c>
      <c r="O180" s="69" t="s">
        <v>364</v>
      </c>
      <c r="P180" s="72" t="s">
        <v>134</v>
      </c>
      <c r="Q180" s="75" t="s">
        <v>643</v>
      </c>
      <c r="R180" s="75" t="s">
        <v>612</v>
      </c>
      <c r="S180" s="72" t="s">
        <v>876</v>
      </c>
      <c r="T180" s="76"/>
    </row>
    <row r="181" spans="8:20" x14ac:dyDescent="0.2">
      <c r="H181" s="199"/>
      <c r="I181" s="72" t="s">
        <v>877</v>
      </c>
      <c r="J181" s="72" t="s">
        <v>134</v>
      </c>
      <c r="K181" s="72" t="s">
        <v>134</v>
      </c>
      <c r="L181" s="70" t="s">
        <v>30</v>
      </c>
      <c r="M181" s="70" t="s">
        <v>595</v>
      </c>
      <c r="N181" s="69" t="s">
        <v>407</v>
      </c>
      <c r="O181" s="69" t="s">
        <v>407</v>
      </c>
      <c r="P181" s="72" t="s">
        <v>134</v>
      </c>
      <c r="Q181" s="75" t="s">
        <v>878</v>
      </c>
      <c r="R181" s="75" t="s">
        <v>879</v>
      </c>
      <c r="S181" s="72" t="s">
        <v>877</v>
      </c>
      <c r="T181" s="76"/>
    </row>
    <row r="182" spans="8:20" x14ac:dyDescent="0.2">
      <c r="H182" s="199"/>
      <c r="I182" s="72" t="s">
        <v>880</v>
      </c>
      <c r="J182" s="72" t="s">
        <v>134</v>
      </c>
      <c r="K182" s="72" t="s">
        <v>26</v>
      </c>
      <c r="L182" s="70" t="s">
        <v>30</v>
      </c>
      <c r="M182" s="70" t="s">
        <v>595</v>
      </c>
      <c r="N182" s="69" t="s">
        <v>463</v>
      </c>
      <c r="O182" s="69" t="s">
        <v>463</v>
      </c>
      <c r="P182" s="72" t="s">
        <v>26</v>
      </c>
      <c r="Q182" s="75" t="s">
        <v>969</v>
      </c>
      <c r="R182" s="75" t="s">
        <v>609</v>
      </c>
      <c r="S182" s="72" t="s">
        <v>880</v>
      </c>
      <c r="T182" s="76"/>
    </row>
    <row r="183" spans="8:20" x14ac:dyDescent="0.2">
      <c r="H183" s="199"/>
      <c r="I183" s="70" t="s">
        <v>881</v>
      </c>
      <c r="J183" s="70" t="s">
        <v>610</v>
      </c>
      <c r="K183" s="70" t="s">
        <v>135</v>
      </c>
      <c r="L183" s="70" t="s">
        <v>30</v>
      </c>
      <c r="M183" s="70" t="s">
        <v>595</v>
      </c>
      <c r="N183" s="69" t="s">
        <v>433</v>
      </c>
      <c r="O183" s="69" t="s">
        <v>434</v>
      </c>
      <c r="P183" s="72" t="s">
        <v>135</v>
      </c>
      <c r="Q183" s="75" t="s">
        <v>971</v>
      </c>
      <c r="R183" s="75" t="s">
        <v>729</v>
      </c>
      <c r="S183" s="70" t="s">
        <v>881</v>
      </c>
      <c r="T183" s="76"/>
    </row>
    <row r="184" spans="8:20" x14ac:dyDescent="0.2">
      <c r="H184" s="199"/>
      <c r="I184" s="70" t="s">
        <v>882</v>
      </c>
      <c r="J184" s="70" t="s">
        <v>610</v>
      </c>
      <c r="K184" s="70" t="s">
        <v>139</v>
      </c>
      <c r="L184" s="70" t="s">
        <v>30</v>
      </c>
      <c r="M184" s="70" t="s">
        <v>595</v>
      </c>
      <c r="N184" s="69" t="s">
        <v>883</v>
      </c>
      <c r="O184" s="69" t="s">
        <v>884</v>
      </c>
      <c r="P184" s="72" t="s">
        <v>139</v>
      </c>
      <c r="Q184" s="75" t="s">
        <v>972</v>
      </c>
      <c r="R184" s="75" t="s">
        <v>885</v>
      </c>
      <c r="S184" s="70" t="s">
        <v>882</v>
      </c>
      <c r="T184" s="76"/>
    </row>
    <row r="185" spans="8:20" x14ac:dyDescent="0.2">
      <c r="H185" s="199"/>
      <c r="I185" s="70" t="s">
        <v>886</v>
      </c>
      <c r="J185" s="70" t="s">
        <v>613</v>
      </c>
      <c r="K185" s="70" t="s">
        <v>136</v>
      </c>
      <c r="L185" s="70" t="s">
        <v>30</v>
      </c>
      <c r="M185" s="70" t="s">
        <v>595</v>
      </c>
      <c r="N185" s="69" t="s">
        <v>399</v>
      </c>
      <c r="O185" s="69" t="s">
        <v>399</v>
      </c>
      <c r="P185" s="72" t="s">
        <v>136</v>
      </c>
      <c r="Q185" s="75" t="s">
        <v>608</v>
      </c>
      <c r="R185" s="75" t="s">
        <v>612</v>
      </c>
      <c r="S185" s="70" t="s">
        <v>886</v>
      </c>
      <c r="T185" s="76"/>
    </row>
    <row r="186" spans="8:20" x14ac:dyDescent="0.2">
      <c r="H186" s="199"/>
      <c r="I186" s="70" t="s">
        <v>887</v>
      </c>
      <c r="J186" s="70" t="s">
        <v>613</v>
      </c>
      <c r="K186" s="70" t="s">
        <v>137</v>
      </c>
      <c r="L186" s="70" t="s">
        <v>30</v>
      </c>
      <c r="M186" s="70" t="s">
        <v>595</v>
      </c>
      <c r="N186" s="69" t="s">
        <v>713</v>
      </c>
      <c r="O186" s="69" t="s">
        <v>416</v>
      </c>
      <c r="P186" s="72" t="s">
        <v>137</v>
      </c>
      <c r="Q186" s="75" t="s">
        <v>888</v>
      </c>
      <c r="R186" s="75" t="s">
        <v>600</v>
      </c>
      <c r="S186" s="70" t="s">
        <v>887</v>
      </c>
      <c r="T186" s="76"/>
    </row>
    <row r="187" spans="8:20" x14ac:dyDescent="0.2">
      <c r="H187" s="199"/>
      <c r="I187" s="70" t="s">
        <v>889</v>
      </c>
      <c r="J187" s="70" t="s">
        <v>613</v>
      </c>
      <c r="K187" s="70" t="s">
        <v>138</v>
      </c>
      <c r="L187" s="70" t="s">
        <v>30</v>
      </c>
      <c r="M187" s="70" t="s">
        <v>595</v>
      </c>
      <c r="N187" s="69" t="s">
        <v>439</v>
      </c>
      <c r="O187" s="69" t="s">
        <v>439</v>
      </c>
      <c r="P187" s="72" t="s">
        <v>138</v>
      </c>
      <c r="Q187" s="75" t="s">
        <v>625</v>
      </c>
      <c r="R187" s="75" t="s">
        <v>609</v>
      </c>
      <c r="S187" s="70" t="s">
        <v>889</v>
      </c>
      <c r="T187" s="76"/>
    </row>
    <row r="188" spans="8:20" x14ac:dyDescent="0.2">
      <c r="H188" s="199"/>
      <c r="I188" s="70" t="s">
        <v>864</v>
      </c>
      <c r="J188" s="70" t="s">
        <v>339</v>
      </c>
      <c r="K188" s="70" t="s">
        <v>340</v>
      </c>
      <c r="L188" s="70" t="s">
        <v>30</v>
      </c>
      <c r="M188" s="70" t="s">
        <v>595</v>
      </c>
      <c r="N188" s="69" t="s">
        <v>359</v>
      </c>
      <c r="O188" s="69" t="s">
        <v>360</v>
      </c>
      <c r="P188" s="72" t="s">
        <v>340</v>
      </c>
      <c r="Q188" s="75" t="s">
        <v>618</v>
      </c>
      <c r="R188" s="75" t="s">
        <v>600</v>
      </c>
      <c r="S188" s="70" t="s">
        <v>864</v>
      </c>
      <c r="T188" s="76"/>
    </row>
    <row r="189" spans="8:20" x14ac:dyDescent="0.2">
      <c r="H189" s="199"/>
      <c r="I189" s="72" t="s">
        <v>346</v>
      </c>
      <c r="J189" s="72" t="s">
        <v>329</v>
      </c>
      <c r="K189" s="72" t="s">
        <v>24</v>
      </c>
      <c r="L189" s="70" t="s">
        <v>30</v>
      </c>
      <c r="M189" s="70" t="s">
        <v>620</v>
      </c>
      <c r="N189" s="69" t="s">
        <v>890</v>
      </c>
      <c r="O189" s="69" t="s">
        <v>891</v>
      </c>
      <c r="P189" s="72" t="s">
        <v>24</v>
      </c>
      <c r="Q189" s="75" t="s">
        <v>888</v>
      </c>
      <c r="R189" s="75" t="s">
        <v>600</v>
      </c>
      <c r="S189" s="72" t="s">
        <v>346</v>
      </c>
      <c r="T189" s="76"/>
    </row>
    <row r="190" spans="8:20" x14ac:dyDescent="0.2">
      <c r="H190" s="199"/>
      <c r="I190" s="72" t="s">
        <v>347</v>
      </c>
      <c r="J190" s="72" t="s">
        <v>134</v>
      </c>
      <c r="K190" s="72" t="s">
        <v>134</v>
      </c>
      <c r="L190" s="70" t="s">
        <v>30</v>
      </c>
      <c r="M190" s="70" t="s">
        <v>620</v>
      </c>
      <c r="N190" s="69" t="s">
        <v>892</v>
      </c>
      <c r="O190" s="69" t="s">
        <v>892</v>
      </c>
      <c r="P190" s="72" t="s">
        <v>134</v>
      </c>
      <c r="Q190" s="75" t="s">
        <v>949</v>
      </c>
      <c r="R190" s="75" t="s">
        <v>600</v>
      </c>
      <c r="S190" s="72" t="s">
        <v>347</v>
      </c>
      <c r="T190" s="76"/>
    </row>
    <row r="191" spans="8:20" x14ac:dyDescent="0.2">
      <c r="H191" s="198" t="s">
        <v>271</v>
      </c>
      <c r="I191" s="69"/>
      <c r="J191" s="69"/>
      <c r="K191" s="69"/>
      <c r="L191" s="70"/>
      <c r="M191" s="70"/>
      <c r="N191" s="69"/>
      <c r="O191" s="71" t="s">
        <v>259</v>
      </c>
      <c r="P191" s="72" t="s">
        <v>259</v>
      </c>
      <c r="Q191" s="75" t="s">
        <v>626</v>
      </c>
      <c r="R191" s="75" t="s">
        <v>626</v>
      </c>
      <c r="S191" s="75" t="s">
        <v>626</v>
      </c>
      <c r="T191" s="76"/>
    </row>
    <row r="192" spans="8:20" x14ac:dyDescent="0.2">
      <c r="H192" s="199"/>
      <c r="I192" s="69"/>
      <c r="J192" s="69"/>
      <c r="K192" s="69"/>
      <c r="L192" s="70"/>
      <c r="M192" s="70"/>
      <c r="N192" s="69"/>
      <c r="O192" s="73" t="s">
        <v>260</v>
      </c>
      <c r="P192" s="72" t="s">
        <v>265</v>
      </c>
      <c r="Q192" s="75" t="s">
        <v>626</v>
      </c>
      <c r="R192" s="75" t="s">
        <v>626</v>
      </c>
      <c r="S192" s="75" t="s">
        <v>626</v>
      </c>
      <c r="T192" s="76"/>
    </row>
    <row r="193" spans="8:20" x14ac:dyDescent="0.2">
      <c r="H193" s="199"/>
      <c r="I193" s="69"/>
      <c r="J193" s="69"/>
      <c r="K193" s="69"/>
      <c r="L193" s="70"/>
      <c r="M193" s="70"/>
      <c r="N193" s="69"/>
      <c r="O193" s="73" t="s">
        <v>262</v>
      </c>
      <c r="P193" s="72" t="s">
        <v>266</v>
      </c>
      <c r="Q193" s="75" t="s">
        <v>626</v>
      </c>
      <c r="R193" s="75" t="s">
        <v>626</v>
      </c>
      <c r="S193" s="75" t="s">
        <v>626</v>
      </c>
      <c r="T193" s="76"/>
    </row>
    <row r="194" spans="8:20" x14ac:dyDescent="0.2">
      <c r="H194" s="199"/>
      <c r="I194" s="69"/>
      <c r="J194" s="69"/>
      <c r="K194" s="69"/>
      <c r="L194" s="70"/>
      <c r="M194" s="70"/>
      <c r="N194" s="69"/>
      <c r="O194" s="73" t="s">
        <v>261</v>
      </c>
      <c r="P194" s="72" t="s">
        <v>267</v>
      </c>
      <c r="Q194" s="75" t="s">
        <v>626</v>
      </c>
      <c r="R194" s="75" t="s">
        <v>626</v>
      </c>
      <c r="S194" s="75" t="s">
        <v>626</v>
      </c>
      <c r="T194" s="76"/>
    </row>
    <row r="195" spans="8:20" x14ac:dyDescent="0.2">
      <c r="H195" s="199"/>
      <c r="I195" s="69"/>
      <c r="J195" s="69"/>
      <c r="K195" s="69"/>
      <c r="L195" s="70"/>
      <c r="M195" s="70"/>
      <c r="N195" s="69"/>
      <c r="O195" s="73" t="s">
        <v>263</v>
      </c>
      <c r="P195" s="72" t="s">
        <v>268</v>
      </c>
      <c r="Q195" s="75" t="s">
        <v>626</v>
      </c>
      <c r="R195" s="75" t="s">
        <v>626</v>
      </c>
      <c r="S195" s="75" t="s">
        <v>626</v>
      </c>
      <c r="T195" s="76"/>
    </row>
    <row r="196" spans="8:20" x14ac:dyDescent="0.2">
      <c r="H196" s="200"/>
      <c r="I196" s="69"/>
      <c r="J196" s="69"/>
      <c r="K196" s="69"/>
      <c r="L196" s="70"/>
      <c r="M196" s="70"/>
      <c r="N196" s="69"/>
      <c r="O196" s="73" t="s">
        <v>264</v>
      </c>
      <c r="P196" s="72" t="s">
        <v>269</v>
      </c>
      <c r="Q196" s="75" t="s">
        <v>626</v>
      </c>
      <c r="R196" s="75" t="s">
        <v>626</v>
      </c>
      <c r="S196" s="75" t="s">
        <v>626</v>
      </c>
      <c r="T196" s="76"/>
    </row>
    <row r="197" spans="8:20" x14ac:dyDescent="0.2">
      <c r="H197" s="198" t="s">
        <v>258</v>
      </c>
      <c r="I197" s="72" t="s">
        <v>893</v>
      </c>
      <c r="J197" s="72" t="s">
        <v>329</v>
      </c>
      <c r="K197" s="72" t="s">
        <v>27</v>
      </c>
      <c r="L197" s="70" t="s">
        <v>31</v>
      </c>
      <c r="M197" s="70" t="s">
        <v>595</v>
      </c>
      <c r="N197" s="69" t="s">
        <v>480</v>
      </c>
      <c r="O197" s="69" t="s">
        <v>481</v>
      </c>
      <c r="P197" s="72" t="s">
        <v>27</v>
      </c>
      <c r="Q197" s="75" t="s">
        <v>894</v>
      </c>
      <c r="R197" s="75" t="s">
        <v>612</v>
      </c>
      <c r="S197" s="72" t="s">
        <v>893</v>
      </c>
      <c r="T197" s="76"/>
    </row>
    <row r="198" spans="8:20" x14ac:dyDescent="0.2">
      <c r="H198" s="199"/>
      <c r="I198" s="72" t="s">
        <v>895</v>
      </c>
      <c r="J198" s="72" t="s">
        <v>329</v>
      </c>
      <c r="K198" s="72" t="s">
        <v>24</v>
      </c>
      <c r="L198" s="70" t="s">
        <v>31</v>
      </c>
      <c r="M198" s="70" t="s">
        <v>595</v>
      </c>
      <c r="N198" s="69" t="s">
        <v>404</v>
      </c>
      <c r="O198" s="69" t="s">
        <v>405</v>
      </c>
      <c r="P198" s="72" t="s">
        <v>24</v>
      </c>
      <c r="Q198" s="75" t="s">
        <v>800</v>
      </c>
      <c r="R198" s="75" t="s">
        <v>896</v>
      </c>
      <c r="S198" s="72" t="s">
        <v>895</v>
      </c>
      <c r="T198" s="76"/>
    </row>
    <row r="199" spans="8:20" x14ac:dyDescent="0.2">
      <c r="H199" s="199"/>
      <c r="I199" s="72" t="s">
        <v>897</v>
      </c>
      <c r="J199" s="72" t="s">
        <v>329</v>
      </c>
      <c r="K199" s="72" t="s">
        <v>24</v>
      </c>
      <c r="L199" s="70" t="s">
        <v>31</v>
      </c>
      <c r="M199" s="70" t="s">
        <v>595</v>
      </c>
      <c r="N199" s="69" t="s">
        <v>898</v>
      </c>
      <c r="O199" s="69" t="s">
        <v>899</v>
      </c>
      <c r="P199" s="72" t="s">
        <v>24</v>
      </c>
      <c r="Q199" s="75" t="s">
        <v>900</v>
      </c>
      <c r="R199" s="75" t="s">
        <v>741</v>
      </c>
      <c r="S199" s="72" t="s">
        <v>897</v>
      </c>
      <c r="T199" s="76"/>
    </row>
    <row r="200" spans="8:20" x14ac:dyDescent="0.2">
      <c r="H200" s="199"/>
      <c r="I200" s="72" t="s">
        <v>901</v>
      </c>
      <c r="J200" s="72" t="s">
        <v>134</v>
      </c>
      <c r="K200" s="72" t="s">
        <v>134</v>
      </c>
      <c r="L200" s="70" t="s">
        <v>31</v>
      </c>
      <c r="M200" s="70" t="s">
        <v>595</v>
      </c>
      <c r="N200" s="69" t="s">
        <v>902</v>
      </c>
      <c r="O200" s="69" t="s">
        <v>903</v>
      </c>
      <c r="P200" s="72" t="s">
        <v>134</v>
      </c>
      <c r="Q200" s="75" t="s">
        <v>608</v>
      </c>
      <c r="R200" s="75" t="s">
        <v>600</v>
      </c>
      <c r="S200" s="72" t="s">
        <v>901</v>
      </c>
      <c r="T200" s="76"/>
    </row>
    <row r="201" spans="8:20" x14ac:dyDescent="0.2">
      <c r="H201" s="199"/>
      <c r="I201" s="72" t="s">
        <v>904</v>
      </c>
      <c r="J201" s="72" t="s">
        <v>134</v>
      </c>
      <c r="K201" s="72" t="s">
        <v>134</v>
      </c>
      <c r="L201" s="70" t="s">
        <v>31</v>
      </c>
      <c r="M201" s="70" t="s">
        <v>595</v>
      </c>
      <c r="N201" s="69" t="s">
        <v>460</v>
      </c>
      <c r="O201" s="69" t="s">
        <v>461</v>
      </c>
      <c r="P201" s="72" t="s">
        <v>134</v>
      </c>
      <c r="Q201" s="75" t="s">
        <v>820</v>
      </c>
      <c r="R201" s="75" t="s">
        <v>859</v>
      </c>
      <c r="S201" s="72" t="s">
        <v>904</v>
      </c>
      <c r="T201" s="76"/>
    </row>
    <row r="202" spans="8:20" x14ac:dyDescent="0.2">
      <c r="H202" s="199"/>
      <c r="I202" s="72" t="s">
        <v>905</v>
      </c>
      <c r="J202" s="72" t="s">
        <v>134</v>
      </c>
      <c r="K202" s="72" t="s">
        <v>26</v>
      </c>
      <c r="L202" s="70" t="s">
        <v>31</v>
      </c>
      <c r="M202" s="70" t="s">
        <v>595</v>
      </c>
      <c r="N202" s="69" t="s">
        <v>906</v>
      </c>
      <c r="O202" s="69" t="s">
        <v>907</v>
      </c>
      <c r="P202" s="72" t="s">
        <v>26</v>
      </c>
      <c r="Q202" s="75" t="s">
        <v>973</v>
      </c>
      <c r="R202" s="75" t="s">
        <v>908</v>
      </c>
      <c r="S202" s="72" t="s">
        <v>905</v>
      </c>
      <c r="T202" s="76"/>
    </row>
    <row r="203" spans="8:20" x14ac:dyDescent="0.2">
      <c r="H203" s="199"/>
      <c r="I203" s="72" t="s">
        <v>909</v>
      </c>
      <c r="J203" s="72" t="s">
        <v>610</v>
      </c>
      <c r="K203" s="72" t="s">
        <v>135</v>
      </c>
      <c r="L203" s="70" t="s">
        <v>31</v>
      </c>
      <c r="M203" s="70" t="s">
        <v>595</v>
      </c>
      <c r="N203" s="69" t="s">
        <v>464</v>
      </c>
      <c r="O203" s="69" t="s">
        <v>465</v>
      </c>
      <c r="P203" s="72" t="s">
        <v>135</v>
      </c>
      <c r="Q203" s="75" t="s">
        <v>910</v>
      </c>
      <c r="R203" s="75" t="s">
        <v>807</v>
      </c>
      <c r="S203" s="72" t="s">
        <v>909</v>
      </c>
      <c r="T203" s="76"/>
    </row>
    <row r="204" spans="8:20" x14ac:dyDescent="0.2">
      <c r="H204" s="199"/>
      <c r="I204" s="72" t="s">
        <v>911</v>
      </c>
      <c r="J204" s="72" t="s">
        <v>613</v>
      </c>
      <c r="K204" s="72" t="s">
        <v>136</v>
      </c>
      <c r="L204" s="70" t="s">
        <v>31</v>
      </c>
      <c r="M204" s="70" t="s">
        <v>595</v>
      </c>
      <c r="N204" s="69" t="s">
        <v>912</v>
      </c>
      <c r="O204" s="69" t="s">
        <v>913</v>
      </c>
      <c r="P204" s="72" t="s">
        <v>136</v>
      </c>
      <c r="Q204" s="75" t="s">
        <v>914</v>
      </c>
      <c r="R204" s="75" t="s">
        <v>600</v>
      </c>
      <c r="S204" s="72" t="s">
        <v>911</v>
      </c>
      <c r="T204" s="76"/>
    </row>
    <row r="205" spans="8:20" x14ac:dyDescent="0.2">
      <c r="H205" s="199"/>
      <c r="I205" s="72" t="s">
        <v>915</v>
      </c>
      <c r="J205" s="72" t="s">
        <v>613</v>
      </c>
      <c r="K205" s="72" t="s">
        <v>136</v>
      </c>
      <c r="L205" s="70" t="s">
        <v>31</v>
      </c>
      <c r="M205" s="70" t="s">
        <v>595</v>
      </c>
      <c r="N205" s="69" t="s">
        <v>384</v>
      </c>
      <c r="O205" s="69" t="s">
        <v>384</v>
      </c>
      <c r="P205" s="72" t="s">
        <v>136</v>
      </c>
      <c r="Q205" s="75" t="s">
        <v>974</v>
      </c>
      <c r="R205" s="75" t="s">
        <v>600</v>
      </c>
      <c r="S205" s="72" t="s">
        <v>915</v>
      </c>
      <c r="T205" s="76"/>
    </row>
    <row r="206" spans="8:20" x14ac:dyDescent="0.2">
      <c r="H206" s="199"/>
      <c r="I206" s="72" t="s">
        <v>916</v>
      </c>
      <c r="J206" s="72" t="s">
        <v>613</v>
      </c>
      <c r="K206" s="72" t="s">
        <v>345</v>
      </c>
      <c r="L206" s="70" t="s">
        <v>31</v>
      </c>
      <c r="M206" s="70" t="s">
        <v>595</v>
      </c>
      <c r="N206" s="69" t="s">
        <v>365</v>
      </c>
      <c r="O206" s="69" t="s">
        <v>917</v>
      </c>
      <c r="P206" s="72" t="s">
        <v>345</v>
      </c>
      <c r="Q206" s="75" t="s">
        <v>975</v>
      </c>
      <c r="R206" s="75" t="s">
        <v>918</v>
      </c>
      <c r="S206" s="72" t="s">
        <v>916</v>
      </c>
      <c r="T206" s="76"/>
    </row>
    <row r="207" spans="8:20" x14ac:dyDescent="0.2">
      <c r="H207" s="199"/>
      <c r="I207" s="72" t="s">
        <v>919</v>
      </c>
      <c r="J207" s="72" t="s">
        <v>613</v>
      </c>
      <c r="K207" s="72" t="s">
        <v>137</v>
      </c>
      <c r="L207" s="70" t="s">
        <v>31</v>
      </c>
      <c r="M207" s="70" t="s">
        <v>595</v>
      </c>
      <c r="N207" s="69" t="s">
        <v>920</v>
      </c>
      <c r="O207" s="69" t="s">
        <v>920</v>
      </c>
      <c r="P207" s="72" t="s">
        <v>137</v>
      </c>
      <c r="Q207" s="75" t="s">
        <v>976</v>
      </c>
      <c r="R207" s="75" t="s">
        <v>921</v>
      </c>
      <c r="S207" s="72" t="s">
        <v>919</v>
      </c>
      <c r="T207" s="76"/>
    </row>
    <row r="208" spans="8:20" x14ac:dyDescent="0.2">
      <c r="H208" s="199"/>
      <c r="I208" s="72" t="s">
        <v>922</v>
      </c>
      <c r="J208" s="72" t="s">
        <v>329</v>
      </c>
      <c r="K208" s="72" t="s">
        <v>24</v>
      </c>
      <c r="L208" s="70" t="s">
        <v>31</v>
      </c>
      <c r="M208" s="70" t="s">
        <v>620</v>
      </c>
      <c r="N208" s="69" t="s">
        <v>923</v>
      </c>
      <c r="O208" s="69" t="s">
        <v>507</v>
      </c>
      <c r="P208" s="72" t="s">
        <v>24</v>
      </c>
      <c r="Q208" s="75" t="s">
        <v>924</v>
      </c>
      <c r="R208" s="75" t="s">
        <v>644</v>
      </c>
      <c r="S208" s="72" t="s">
        <v>922</v>
      </c>
      <c r="T208" s="76"/>
    </row>
    <row r="209" spans="8:20" x14ac:dyDescent="0.2">
      <c r="H209" s="199"/>
      <c r="I209" s="70" t="s">
        <v>925</v>
      </c>
      <c r="J209" s="70" t="s">
        <v>134</v>
      </c>
      <c r="K209" s="70" t="s">
        <v>134</v>
      </c>
      <c r="L209" s="70" t="s">
        <v>31</v>
      </c>
      <c r="M209" s="70" t="s">
        <v>620</v>
      </c>
      <c r="N209" s="69" t="s">
        <v>408</v>
      </c>
      <c r="O209" s="69" t="s">
        <v>409</v>
      </c>
      <c r="P209" s="72" t="s">
        <v>134</v>
      </c>
      <c r="Q209" s="75" t="s">
        <v>977</v>
      </c>
      <c r="R209" s="75" t="s">
        <v>926</v>
      </c>
      <c r="S209" s="70" t="s">
        <v>925</v>
      </c>
      <c r="T209" s="76"/>
    </row>
    <row r="210" spans="8:20" x14ac:dyDescent="0.2">
      <c r="H210" s="200"/>
      <c r="I210" s="70" t="s">
        <v>927</v>
      </c>
      <c r="J210" s="70" t="s">
        <v>339</v>
      </c>
      <c r="K210" s="70" t="s">
        <v>340</v>
      </c>
      <c r="L210" s="70" t="s">
        <v>31</v>
      </c>
      <c r="M210" s="70" t="s">
        <v>620</v>
      </c>
      <c r="N210" s="69" t="s">
        <v>509</v>
      </c>
      <c r="O210" s="69" t="s">
        <v>509</v>
      </c>
      <c r="P210" s="72" t="s">
        <v>340</v>
      </c>
      <c r="Q210" s="75" t="s">
        <v>618</v>
      </c>
      <c r="R210" s="75" t="s">
        <v>600</v>
      </c>
      <c r="S210" s="70" t="s">
        <v>927</v>
      </c>
      <c r="T210" s="76"/>
    </row>
    <row r="211" spans="8:20" x14ac:dyDescent="0.2">
      <c r="H211" s="198" t="s">
        <v>271</v>
      </c>
      <c r="I211" s="69"/>
      <c r="J211" s="69"/>
      <c r="K211" s="69"/>
      <c r="L211" s="70"/>
      <c r="M211" s="70"/>
      <c r="N211" s="69"/>
      <c r="O211" s="71" t="s">
        <v>259</v>
      </c>
      <c r="P211" s="72" t="s">
        <v>259</v>
      </c>
      <c r="Q211" s="75" t="s">
        <v>626</v>
      </c>
      <c r="R211" s="75" t="s">
        <v>626</v>
      </c>
      <c r="S211" s="75" t="s">
        <v>626</v>
      </c>
      <c r="T211" s="76"/>
    </row>
    <row r="212" spans="8:20" x14ac:dyDescent="0.2">
      <c r="H212" s="199"/>
      <c r="I212" s="69"/>
      <c r="J212" s="69"/>
      <c r="K212" s="69"/>
      <c r="L212" s="70"/>
      <c r="M212" s="70"/>
      <c r="N212" s="69"/>
      <c r="O212" s="73" t="s">
        <v>260</v>
      </c>
      <c r="P212" s="72" t="s">
        <v>265</v>
      </c>
      <c r="Q212" s="75" t="s">
        <v>626</v>
      </c>
      <c r="R212" s="75" t="s">
        <v>626</v>
      </c>
      <c r="S212" s="75" t="s">
        <v>626</v>
      </c>
      <c r="T212" s="76"/>
    </row>
    <row r="213" spans="8:20" x14ac:dyDescent="0.2">
      <c r="H213" s="199"/>
      <c r="I213" s="69"/>
      <c r="J213" s="69"/>
      <c r="K213" s="69"/>
      <c r="L213" s="70"/>
      <c r="M213" s="70"/>
      <c r="N213" s="69"/>
      <c r="O213" s="73" t="s">
        <v>262</v>
      </c>
      <c r="P213" s="72" t="s">
        <v>266</v>
      </c>
      <c r="Q213" s="75" t="s">
        <v>626</v>
      </c>
      <c r="R213" s="75" t="s">
        <v>626</v>
      </c>
      <c r="S213" s="75" t="s">
        <v>626</v>
      </c>
      <c r="T213" s="76"/>
    </row>
    <row r="214" spans="8:20" x14ac:dyDescent="0.2">
      <c r="H214" s="199"/>
      <c r="I214" s="69"/>
      <c r="J214" s="69"/>
      <c r="K214" s="69"/>
      <c r="L214" s="70"/>
      <c r="M214" s="70"/>
      <c r="N214" s="69"/>
      <c r="O214" s="73" t="s">
        <v>261</v>
      </c>
      <c r="P214" s="72" t="s">
        <v>267</v>
      </c>
      <c r="Q214" s="75" t="s">
        <v>626</v>
      </c>
      <c r="R214" s="75" t="s">
        <v>626</v>
      </c>
      <c r="S214" s="75" t="s">
        <v>626</v>
      </c>
      <c r="T214" s="76"/>
    </row>
    <row r="215" spans="8:20" x14ac:dyDescent="0.2">
      <c r="H215" s="199"/>
      <c r="I215" s="69"/>
      <c r="J215" s="69"/>
      <c r="K215" s="69"/>
      <c r="L215" s="70"/>
      <c r="M215" s="70"/>
      <c r="N215" s="69"/>
      <c r="O215" s="73" t="s">
        <v>263</v>
      </c>
      <c r="P215" s="72" t="s">
        <v>268</v>
      </c>
      <c r="Q215" s="75" t="s">
        <v>626</v>
      </c>
      <c r="R215" s="75" t="s">
        <v>626</v>
      </c>
      <c r="S215" s="75" t="s">
        <v>626</v>
      </c>
      <c r="T215" s="76"/>
    </row>
    <row r="216" spans="8:20" x14ac:dyDescent="0.2">
      <c r="H216" s="200"/>
      <c r="I216" s="69"/>
      <c r="J216" s="69"/>
      <c r="K216" s="69"/>
      <c r="L216" s="70"/>
      <c r="M216" s="70"/>
      <c r="N216" s="69"/>
      <c r="O216" s="73" t="s">
        <v>264</v>
      </c>
      <c r="P216" s="72" t="s">
        <v>269</v>
      </c>
      <c r="Q216" s="75" t="s">
        <v>626</v>
      </c>
      <c r="R216" s="75" t="s">
        <v>626</v>
      </c>
      <c r="S216" s="75" t="s">
        <v>626</v>
      </c>
      <c r="T216" s="76"/>
    </row>
    <row r="217" spans="8:20" x14ac:dyDescent="0.2">
      <c r="H217" s="198" t="s">
        <v>510</v>
      </c>
      <c r="I217" s="72" t="s">
        <v>928</v>
      </c>
      <c r="J217" s="72" t="s">
        <v>329</v>
      </c>
      <c r="K217" s="72" t="s">
        <v>24</v>
      </c>
      <c r="L217" s="70" t="s">
        <v>32</v>
      </c>
      <c r="M217" s="70" t="s">
        <v>595</v>
      </c>
      <c r="N217" s="69" t="s">
        <v>482</v>
      </c>
      <c r="O217" s="69" t="s">
        <v>482</v>
      </c>
      <c r="P217" s="72" t="s">
        <v>24</v>
      </c>
      <c r="Q217" s="75" t="s">
        <v>929</v>
      </c>
      <c r="R217" s="75" t="s">
        <v>686</v>
      </c>
      <c r="S217" s="72" t="s">
        <v>928</v>
      </c>
      <c r="T217" s="76"/>
    </row>
    <row r="218" spans="8:20" x14ac:dyDescent="0.2">
      <c r="H218" s="199"/>
      <c r="I218" s="72" t="s">
        <v>930</v>
      </c>
      <c r="J218" s="72" t="s">
        <v>329</v>
      </c>
      <c r="K218" s="72" t="s">
        <v>24</v>
      </c>
      <c r="L218" s="70" t="s">
        <v>32</v>
      </c>
      <c r="M218" s="70" t="s">
        <v>595</v>
      </c>
      <c r="N218" s="69" t="s">
        <v>923</v>
      </c>
      <c r="O218" s="69" t="s">
        <v>507</v>
      </c>
      <c r="P218" s="72" t="s">
        <v>24</v>
      </c>
      <c r="Q218" s="75" t="s">
        <v>924</v>
      </c>
      <c r="R218" s="75" t="s">
        <v>644</v>
      </c>
      <c r="S218" s="72" t="s">
        <v>930</v>
      </c>
      <c r="T218" s="76"/>
    </row>
    <row r="219" spans="8:20" x14ac:dyDescent="0.2">
      <c r="H219" s="199"/>
      <c r="I219" s="72" t="s">
        <v>931</v>
      </c>
      <c r="J219" s="72" t="s">
        <v>134</v>
      </c>
      <c r="K219" s="72" t="s">
        <v>134</v>
      </c>
      <c r="L219" s="70" t="s">
        <v>32</v>
      </c>
      <c r="M219" s="70" t="s">
        <v>595</v>
      </c>
      <c r="N219" s="69" t="s">
        <v>932</v>
      </c>
      <c r="O219" s="69" t="s">
        <v>932</v>
      </c>
      <c r="P219" s="72" t="s">
        <v>134</v>
      </c>
      <c r="Q219" s="75" t="s">
        <v>978</v>
      </c>
      <c r="R219" s="75" t="s">
        <v>600</v>
      </c>
      <c r="S219" s="72" t="s">
        <v>931</v>
      </c>
      <c r="T219" s="76"/>
    </row>
    <row r="220" spans="8:20" x14ac:dyDescent="0.2">
      <c r="H220" s="199"/>
      <c r="I220" s="72" t="s">
        <v>933</v>
      </c>
      <c r="J220" s="72" t="s">
        <v>134</v>
      </c>
      <c r="K220" s="72" t="s">
        <v>134</v>
      </c>
      <c r="L220" s="70" t="s">
        <v>32</v>
      </c>
      <c r="M220" s="70" t="s">
        <v>595</v>
      </c>
      <c r="N220" s="69" t="s">
        <v>757</v>
      </c>
      <c r="O220" s="69" t="s">
        <v>379</v>
      </c>
      <c r="P220" s="72" t="s">
        <v>134</v>
      </c>
      <c r="Q220" s="75" t="s">
        <v>758</v>
      </c>
      <c r="R220" s="75" t="s">
        <v>609</v>
      </c>
      <c r="S220" s="72" t="s">
        <v>933</v>
      </c>
      <c r="T220" s="76"/>
    </row>
    <row r="221" spans="8:20" x14ac:dyDescent="0.2">
      <c r="H221" s="199"/>
      <c r="I221" s="72" t="s">
        <v>934</v>
      </c>
      <c r="J221" s="72" t="s">
        <v>134</v>
      </c>
      <c r="K221" s="72" t="s">
        <v>26</v>
      </c>
      <c r="L221" s="70" t="s">
        <v>32</v>
      </c>
      <c r="M221" s="70" t="s">
        <v>595</v>
      </c>
      <c r="N221" s="69" t="s">
        <v>381</v>
      </c>
      <c r="O221" s="69" t="s">
        <v>381</v>
      </c>
      <c r="P221" s="72" t="s">
        <v>26</v>
      </c>
      <c r="Q221" s="75" t="s">
        <v>608</v>
      </c>
      <c r="R221" s="75" t="s">
        <v>741</v>
      </c>
      <c r="S221" s="72" t="s">
        <v>934</v>
      </c>
      <c r="T221" s="76"/>
    </row>
    <row r="222" spans="8:20" x14ac:dyDescent="0.2">
      <c r="H222" s="199"/>
      <c r="I222" s="72" t="s">
        <v>935</v>
      </c>
      <c r="J222" s="72" t="s">
        <v>610</v>
      </c>
      <c r="K222" s="72" t="s">
        <v>135</v>
      </c>
      <c r="L222" s="70" t="s">
        <v>32</v>
      </c>
      <c r="M222" s="70" t="s">
        <v>595</v>
      </c>
      <c r="N222" s="69" t="s">
        <v>410</v>
      </c>
      <c r="O222" s="69" t="s">
        <v>411</v>
      </c>
      <c r="P222" s="72" t="s">
        <v>135</v>
      </c>
      <c r="Q222" s="75" t="s">
        <v>979</v>
      </c>
      <c r="R222" s="75" t="s">
        <v>622</v>
      </c>
      <c r="S222" s="72" t="s">
        <v>935</v>
      </c>
      <c r="T222" s="76"/>
    </row>
    <row r="223" spans="8:20" x14ac:dyDescent="0.2">
      <c r="H223" s="199"/>
      <c r="I223" s="70" t="s">
        <v>936</v>
      </c>
      <c r="J223" s="70" t="s">
        <v>613</v>
      </c>
      <c r="K223" s="70" t="s">
        <v>136</v>
      </c>
      <c r="L223" s="70" t="s">
        <v>32</v>
      </c>
      <c r="M223" s="70" t="s">
        <v>595</v>
      </c>
      <c r="N223" s="69" t="s">
        <v>937</v>
      </c>
      <c r="O223" s="69" t="s">
        <v>937</v>
      </c>
      <c r="P223" s="72" t="s">
        <v>136</v>
      </c>
      <c r="Q223" s="75" t="s">
        <v>980</v>
      </c>
      <c r="R223" s="75" t="s">
        <v>600</v>
      </c>
      <c r="S223" s="70" t="s">
        <v>936</v>
      </c>
      <c r="T223" s="76"/>
    </row>
    <row r="224" spans="8:20" x14ac:dyDescent="0.2">
      <c r="H224" s="199"/>
      <c r="I224" s="70" t="s">
        <v>938</v>
      </c>
      <c r="J224" s="70" t="s">
        <v>613</v>
      </c>
      <c r="K224" s="70" t="s">
        <v>137</v>
      </c>
      <c r="L224" s="70" t="s">
        <v>32</v>
      </c>
      <c r="M224" s="70" t="s">
        <v>595</v>
      </c>
      <c r="N224" s="69" t="s">
        <v>939</v>
      </c>
      <c r="O224" s="69" t="s">
        <v>939</v>
      </c>
      <c r="P224" s="72" t="s">
        <v>137</v>
      </c>
      <c r="Q224" s="75" t="s">
        <v>940</v>
      </c>
      <c r="R224" s="75" t="s">
        <v>654</v>
      </c>
      <c r="S224" s="70" t="s">
        <v>938</v>
      </c>
      <c r="T224" s="76"/>
    </row>
    <row r="225" spans="8:20" x14ac:dyDescent="0.2">
      <c r="H225" s="199"/>
      <c r="I225" s="70" t="s">
        <v>941</v>
      </c>
      <c r="J225" s="70" t="s">
        <v>329</v>
      </c>
      <c r="K225" s="70" t="s">
        <v>27</v>
      </c>
      <c r="L225" s="70" t="s">
        <v>32</v>
      </c>
      <c r="M225" s="70" t="s">
        <v>620</v>
      </c>
      <c r="N225" s="69" t="s">
        <v>480</v>
      </c>
      <c r="O225" s="69" t="s">
        <v>481</v>
      </c>
      <c r="P225" s="72" t="s">
        <v>27</v>
      </c>
      <c r="Q225" s="75" t="s">
        <v>942</v>
      </c>
      <c r="R225" s="75" t="s">
        <v>612</v>
      </c>
      <c r="S225" s="70" t="s">
        <v>941</v>
      </c>
      <c r="T225" s="76"/>
    </row>
    <row r="226" spans="8:20" x14ac:dyDescent="0.2">
      <c r="H226" s="199"/>
      <c r="I226" s="70" t="s">
        <v>943</v>
      </c>
      <c r="J226" s="70" t="s">
        <v>613</v>
      </c>
      <c r="K226" s="70" t="s">
        <v>138</v>
      </c>
      <c r="L226" s="70" t="s">
        <v>32</v>
      </c>
      <c r="M226" s="70" t="s">
        <v>620</v>
      </c>
      <c r="N226" s="69" t="s">
        <v>698</v>
      </c>
      <c r="O226" s="69" t="s">
        <v>501</v>
      </c>
      <c r="P226" s="72" t="s">
        <v>138</v>
      </c>
      <c r="Q226" s="75" t="s">
        <v>625</v>
      </c>
      <c r="R226" s="75" t="s">
        <v>609</v>
      </c>
      <c r="S226" s="70" t="s">
        <v>943</v>
      </c>
      <c r="T226" s="76"/>
    </row>
    <row r="227" spans="8:20" x14ac:dyDescent="0.2">
      <c r="H227" s="200"/>
      <c r="I227" s="70" t="s">
        <v>927</v>
      </c>
      <c r="J227" s="70" t="s">
        <v>339</v>
      </c>
      <c r="K227" s="70" t="s">
        <v>340</v>
      </c>
      <c r="L227" s="70" t="s">
        <v>32</v>
      </c>
      <c r="M227" s="70" t="s">
        <v>620</v>
      </c>
      <c r="N227" s="69" t="s">
        <v>509</v>
      </c>
      <c r="O227" s="69" t="s">
        <v>509</v>
      </c>
      <c r="P227" s="72" t="s">
        <v>340</v>
      </c>
      <c r="Q227" s="75" t="s">
        <v>618</v>
      </c>
      <c r="R227" s="75" t="s">
        <v>600</v>
      </c>
      <c r="S227" s="70" t="s">
        <v>927</v>
      </c>
      <c r="T227" s="76"/>
    </row>
  </sheetData>
  <autoFilter ref="A1:U229" xr:uid="{00000000-0009-0000-0000-000001000000}"/>
  <sortState xmlns:xlrd2="http://schemas.microsoft.com/office/spreadsheetml/2017/richdata2" ref="H9:W172">
    <sortCondition ref="L9:L172"/>
  </sortState>
  <mergeCells count="33">
    <mergeCell ref="S1:S2"/>
    <mergeCell ref="H119:H124"/>
    <mergeCell ref="H148:H153"/>
    <mergeCell ref="H27:H42"/>
    <mergeCell ref="H125:H147"/>
    <mergeCell ref="T1:T2"/>
    <mergeCell ref="R1:R2"/>
    <mergeCell ref="Q1:Q2"/>
    <mergeCell ref="H1:H2"/>
    <mergeCell ref="H21:H26"/>
    <mergeCell ref="P1:P2"/>
    <mergeCell ref="I1:I2"/>
    <mergeCell ref="J1:J2"/>
    <mergeCell ref="K1:K2"/>
    <mergeCell ref="N1:N2"/>
    <mergeCell ref="O1:O2"/>
    <mergeCell ref="L1:L2"/>
    <mergeCell ref="H191:H196"/>
    <mergeCell ref="M1:M2"/>
    <mergeCell ref="H217:H227"/>
    <mergeCell ref="H211:H216"/>
    <mergeCell ref="H3:H8"/>
    <mergeCell ref="H77:H95"/>
    <mergeCell ref="H49:H70"/>
    <mergeCell ref="H9:H20"/>
    <mergeCell ref="H43:H48"/>
    <mergeCell ref="H71:H76"/>
    <mergeCell ref="H96:H101"/>
    <mergeCell ref="H197:H210"/>
    <mergeCell ref="H177:H190"/>
    <mergeCell ref="H154:H170"/>
    <mergeCell ref="H102:H118"/>
    <mergeCell ref="H171:H176"/>
  </mergeCells>
  <phoneticPr fontId="13"/>
  <pageMargins left="0.75" right="0.75" top="1" bottom="1" header="0.3" footer="0.3"/>
  <pageSetup paperSize="9" scale="28" orientation="portrait" horizontalDpi="1200" verticalDpi="1200" r:id="rId1"/>
  <headerFooter alignWithMargins="0"/>
  <rowBreaks count="1" manualBreakCount="1">
    <brk id="116"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Z12"/>
  <sheetViews>
    <sheetView zoomScale="130" zoomScaleNormal="130" workbookViewId="0">
      <selection activeCell="FZ2" sqref="FZ2"/>
    </sheetView>
  </sheetViews>
  <sheetFormatPr defaultColWidth="8.90625" defaultRowHeight="13" x14ac:dyDescent="0.2"/>
  <cols>
    <col min="1" max="1" width="8.90625" style="49"/>
    <col min="2" max="3" width="14.453125" style="49" customWidth="1"/>
    <col min="4" max="4" width="8.90625" style="49"/>
    <col min="5" max="6" width="15.08984375" style="49" customWidth="1"/>
    <col min="7" max="7" width="8.90625" style="49"/>
    <col min="8" max="9" width="11.6328125" style="49" customWidth="1"/>
    <col min="10" max="10" width="8.90625" style="49"/>
    <col min="11" max="11" width="20.90625" style="49" customWidth="1"/>
    <col min="12" max="12" width="21.90625" style="49" customWidth="1"/>
    <col min="13" max="21" width="13.6328125" style="49" customWidth="1"/>
    <col min="22" max="22" width="7.90625" style="49" customWidth="1"/>
    <col min="23" max="23" width="13.6328125" style="49" customWidth="1"/>
    <col min="24" max="28" width="4.453125" style="49" customWidth="1"/>
    <col min="29" max="34" width="4.08984375" style="49" customWidth="1"/>
    <col min="35" max="35" width="4.6328125" style="49" customWidth="1"/>
    <col min="36" max="36" width="4" style="49" customWidth="1"/>
    <col min="37" max="37" width="3.6328125" style="49" customWidth="1"/>
    <col min="38" max="45" width="4.08984375" style="49" customWidth="1"/>
    <col min="46" max="46" width="16.453125" style="49" customWidth="1"/>
    <col min="47" max="47" width="24.08984375" style="49" customWidth="1"/>
    <col min="48" max="48" width="19.08984375" style="49" customWidth="1"/>
    <col min="49" max="49" width="10.90625" style="49" customWidth="1"/>
    <col min="50" max="52" width="10.453125" style="49" customWidth="1"/>
    <col min="53" max="53" width="22.90625" style="49" customWidth="1"/>
    <col min="54" max="54" width="8.90625" style="55"/>
    <col min="55" max="55" width="8.90625" style="49"/>
    <col min="56" max="56" width="2.453125" style="49" customWidth="1"/>
    <col min="57" max="57" width="8.90625" style="49"/>
    <col min="58" max="58" width="3" style="49" customWidth="1"/>
    <col min="59" max="63" width="8.90625" style="49"/>
    <col min="64" max="64" width="3.36328125" style="49" customWidth="1"/>
    <col min="65" max="65" width="8.90625" style="49"/>
    <col min="66" max="66" width="3.90625" style="49" customWidth="1"/>
    <col min="67" max="67" width="8.90625" style="49"/>
    <col min="68" max="68" width="3.08984375" style="49" customWidth="1"/>
    <col min="69" max="69" width="8.90625" style="49"/>
    <col min="70" max="70" width="3.90625" style="49" customWidth="1"/>
    <col min="71" max="71" width="8.90625" style="49"/>
    <col min="72" max="72" width="3.08984375" style="49" customWidth="1"/>
    <col min="73" max="74" width="8.90625" style="49"/>
    <col min="75" max="75" width="4.08984375" style="49" customWidth="1"/>
    <col min="76" max="76" width="18.36328125" style="49" customWidth="1"/>
    <col min="77" max="78" width="8.90625" style="49"/>
    <col min="79" max="79" width="4.08984375" style="49" customWidth="1"/>
    <col min="80" max="80" width="11" style="49" customWidth="1"/>
    <col min="81" max="81" width="17.36328125" style="49" bestFit="1" customWidth="1"/>
    <col min="82" max="82" width="36.453125" style="49" customWidth="1"/>
    <col min="83" max="86" width="8.90625" style="49"/>
    <col min="87" max="87" width="32.08984375" style="49" customWidth="1"/>
    <col min="88" max="88" width="18.90625" style="49" customWidth="1"/>
    <col min="89" max="90" width="8.90625" style="49"/>
    <col min="91" max="91" width="5.08984375" style="49" customWidth="1"/>
    <col min="92" max="92" width="9.90625" style="49" customWidth="1"/>
    <col min="93" max="98" width="4.08984375" style="49" customWidth="1"/>
    <col min="99" max="99" width="4.6328125" style="49" customWidth="1"/>
    <col min="100" max="100" width="4" style="49" customWidth="1"/>
    <col min="101" max="101" width="3.6328125" style="49" customWidth="1"/>
    <col min="102" max="108" width="4.08984375" style="49" customWidth="1"/>
    <col min="109" max="109" width="32.08984375" style="49" customWidth="1"/>
    <col min="110" max="110" width="18.90625" style="49" customWidth="1"/>
    <col min="111" max="112" width="8.90625" style="49"/>
    <col min="113" max="113" width="5.08984375" style="49" customWidth="1"/>
    <col min="114" max="114" width="15.453125" style="49" bestFit="1" customWidth="1"/>
    <col min="115" max="120" width="4.08984375" style="49" customWidth="1"/>
    <col min="121" max="121" width="4.6328125" style="49" customWidth="1"/>
    <col min="122" max="122" width="4" style="49" customWidth="1"/>
    <col min="123" max="123" width="3.6328125" style="49" customWidth="1"/>
    <col min="124" max="130" width="4.08984375" style="49" customWidth="1"/>
    <col min="131" max="131" width="31.453125" style="49" customWidth="1"/>
    <col min="132" max="132" width="19.90625" style="49" customWidth="1"/>
    <col min="133" max="133" width="8.90625" style="49"/>
    <col min="134" max="134" width="9" style="49" customWidth="1"/>
    <col min="135" max="135" width="5.90625" style="49" customWidth="1"/>
    <col min="136" max="136" width="8.90625" style="49"/>
    <col min="137" max="152" width="5.08984375" style="49" customWidth="1"/>
    <col min="153" max="153" width="29.453125" style="49" customWidth="1"/>
    <col min="154" max="154" width="24.90625" style="49" customWidth="1"/>
    <col min="155" max="156" width="8.90625" style="49"/>
    <col min="157" max="157" width="5.08984375" style="49" customWidth="1"/>
    <col min="158" max="158" width="14.08984375" style="49" customWidth="1"/>
    <col min="159" max="159" width="4.90625" style="49" customWidth="1"/>
    <col min="160" max="174" width="4.08984375" style="49" customWidth="1"/>
    <col min="175" max="180" width="5.90625" style="49" customWidth="1"/>
    <col min="181" max="181" width="7.90625" style="49" customWidth="1"/>
    <col min="182" max="16384" width="8.90625" style="49"/>
  </cols>
  <sheetData>
    <row r="1" spans="1:182" ht="51.65" customHeight="1" x14ac:dyDescent="0.2">
      <c r="A1" s="19" t="s">
        <v>288</v>
      </c>
      <c r="B1" s="48" t="s">
        <v>285</v>
      </c>
      <c r="C1" s="48" t="s">
        <v>584</v>
      </c>
      <c r="D1" s="19" t="s">
        <v>289</v>
      </c>
      <c r="E1" s="48" t="s">
        <v>286</v>
      </c>
      <c r="F1" s="48" t="s">
        <v>585</v>
      </c>
      <c r="G1" s="19" t="s">
        <v>290</v>
      </c>
      <c r="H1" s="48" t="s">
        <v>287</v>
      </c>
      <c r="I1" s="48" t="s">
        <v>586</v>
      </c>
      <c r="J1" s="48" t="s">
        <v>202</v>
      </c>
      <c r="K1" s="48" t="s">
        <v>124</v>
      </c>
      <c r="L1" s="19" t="s">
        <v>185</v>
      </c>
      <c r="M1" s="48" t="s">
        <v>231</v>
      </c>
      <c r="N1" s="48" t="s">
        <v>232</v>
      </c>
      <c r="O1" s="19" t="s">
        <v>291</v>
      </c>
      <c r="P1" s="48" t="s">
        <v>233</v>
      </c>
      <c r="Q1" s="48" t="s">
        <v>233</v>
      </c>
      <c r="R1" s="48" t="s">
        <v>234</v>
      </c>
      <c r="S1" s="52" t="s">
        <v>292</v>
      </c>
      <c r="T1" s="48" t="s">
        <v>235</v>
      </c>
      <c r="U1" s="51" t="s">
        <v>580</v>
      </c>
      <c r="V1" s="51" t="s">
        <v>236</v>
      </c>
      <c r="W1" s="48" t="s">
        <v>186</v>
      </c>
      <c r="X1" s="53" t="s">
        <v>540</v>
      </c>
      <c r="Y1" s="53" t="s">
        <v>541</v>
      </c>
      <c r="Z1" s="53" t="s">
        <v>542</v>
      </c>
      <c r="AA1" s="53" t="s">
        <v>543</v>
      </c>
      <c r="AB1" s="53" t="s">
        <v>544</v>
      </c>
      <c r="AC1" s="19" t="s">
        <v>188</v>
      </c>
      <c r="AD1" s="19" t="s">
        <v>189</v>
      </c>
      <c r="AE1" s="19" t="s">
        <v>190</v>
      </c>
      <c r="AF1" s="19" t="s">
        <v>191</v>
      </c>
      <c r="AG1" s="19" t="s">
        <v>192</v>
      </c>
      <c r="AH1" s="19" t="s">
        <v>193</v>
      </c>
      <c r="AI1" s="48" t="s">
        <v>187</v>
      </c>
      <c r="AJ1" s="48" t="s">
        <v>194</v>
      </c>
      <c r="AK1" s="48" t="s">
        <v>195</v>
      </c>
      <c r="AL1" s="48" t="s">
        <v>196</v>
      </c>
      <c r="AM1" s="48" t="s">
        <v>197</v>
      </c>
      <c r="AN1" s="48" t="s">
        <v>198</v>
      </c>
      <c r="AO1" s="48" t="s">
        <v>199</v>
      </c>
      <c r="AP1" s="48" t="s">
        <v>200</v>
      </c>
      <c r="AQ1" s="54" t="s">
        <v>203</v>
      </c>
      <c r="AR1" s="52" t="s">
        <v>201</v>
      </c>
      <c r="AS1" s="53" t="s">
        <v>293</v>
      </c>
      <c r="AT1" s="48" t="s">
        <v>204</v>
      </c>
      <c r="AU1" s="54" t="s">
        <v>205</v>
      </c>
      <c r="AV1" s="54" t="s">
        <v>206</v>
      </c>
      <c r="AW1" s="54" t="s">
        <v>207</v>
      </c>
      <c r="AX1" s="54" t="s">
        <v>208</v>
      </c>
      <c r="AY1" s="54" t="s">
        <v>209</v>
      </c>
      <c r="AZ1" s="54" t="s">
        <v>209</v>
      </c>
      <c r="BA1" s="54" t="s">
        <v>210</v>
      </c>
      <c r="BB1" s="54" t="s">
        <v>211</v>
      </c>
      <c r="BC1" s="57" t="s">
        <v>212</v>
      </c>
      <c r="BD1" s="56"/>
      <c r="BE1" s="57" t="s">
        <v>213</v>
      </c>
      <c r="BF1" s="56"/>
      <c r="BG1" s="54" t="s">
        <v>214</v>
      </c>
      <c r="BH1" s="54" t="s">
        <v>215</v>
      </c>
      <c r="BI1" s="54" t="s">
        <v>216</v>
      </c>
      <c r="BJ1" s="54" t="s">
        <v>217</v>
      </c>
      <c r="BK1" s="57" t="s">
        <v>218</v>
      </c>
      <c r="BL1" s="56"/>
      <c r="BM1" s="57" t="s">
        <v>219</v>
      </c>
      <c r="BN1" s="56"/>
      <c r="BO1" s="57" t="s">
        <v>220</v>
      </c>
      <c r="BP1" s="58"/>
      <c r="BQ1" s="57" t="s">
        <v>221</v>
      </c>
      <c r="BR1" s="56"/>
      <c r="BS1" s="57" t="s">
        <v>222</v>
      </c>
      <c r="BT1" s="56"/>
      <c r="BU1" s="54" t="s">
        <v>223</v>
      </c>
      <c r="BV1" s="57" t="s">
        <v>224</v>
      </c>
      <c r="BW1" s="56"/>
      <c r="BX1" s="54" t="s">
        <v>225</v>
      </c>
      <c r="BY1" s="54" t="s">
        <v>226</v>
      </c>
      <c r="BZ1" s="57" t="s">
        <v>227</v>
      </c>
      <c r="CA1" s="56"/>
      <c r="CB1" s="54" t="s">
        <v>294</v>
      </c>
      <c r="CC1" s="54" t="s">
        <v>295</v>
      </c>
      <c r="CD1" s="54" t="s">
        <v>228</v>
      </c>
      <c r="CE1" s="54" t="s">
        <v>237</v>
      </c>
      <c r="CF1" s="54" t="s">
        <v>238</v>
      </c>
      <c r="CG1" s="54" t="s">
        <v>239</v>
      </c>
      <c r="CH1" s="54" t="s">
        <v>581</v>
      </c>
      <c r="CI1" s="65" t="s">
        <v>240</v>
      </c>
      <c r="CJ1" s="54" t="s">
        <v>231</v>
      </c>
      <c r="CK1" s="54" t="s">
        <v>241</v>
      </c>
      <c r="CL1" s="57" t="s">
        <v>229</v>
      </c>
      <c r="CM1" s="56"/>
      <c r="CN1" s="54" t="s">
        <v>230</v>
      </c>
      <c r="CO1" s="19" t="s">
        <v>188</v>
      </c>
      <c r="CP1" s="19" t="s">
        <v>189</v>
      </c>
      <c r="CQ1" s="19" t="s">
        <v>190</v>
      </c>
      <c r="CR1" s="19" t="s">
        <v>191</v>
      </c>
      <c r="CS1" s="19" t="s">
        <v>192</v>
      </c>
      <c r="CT1" s="19" t="s">
        <v>193</v>
      </c>
      <c r="CU1" s="48" t="s">
        <v>187</v>
      </c>
      <c r="CV1" s="48" t="s">
        <v>194</v>
      </c>
      <c r="CW1" s="48" t="s">
        <v>195</v>
      </c>
      <c r="CX1" s="48" t="s">
        <v>196</v>
      </c>
      <c r="CY1" s="48" t="s">
        <v>197</v>
      </c>
      <c r="CZ1" s="48" t="s">
        <v>198</v>
      </c>
      <c r="DA1" s="48" t="s">
        <v>199</v>
      </c>
      <c r="DB1" s="48" t="s">
        <v>200</v>
      </c>
      <c r="DC1" s="52" t="s">
        <v>201</v>
      </c>
      <c r="DD1" s="54" t="s">
        <v>203</v>
      </c>
      <c r="DE1" s="54" t="s">
        <v>242</v>
      </c>
      <c r="DF1" s="54" t="s">
        <v>243</v>
      </c>
      <c r="DG1" s="54" t="s">
        <v>241</v>
      </c>
      <c r="DH1" s="57" t="s">
        <v>229</v>
      </c>
      <c r="DI1" s="56"/>
      <c r="DJ1" s="54" t="s">
        <v>230</v>
      </c>
      <c r="DK1" s="19" t="s">
        <v>188</v>
      </c>
      <c r="DL1" s="19" t="s">
        <v>189</v>
      </c>
      <c r="DM1" s="19" t="s">
        <v>190</v>
      </c>
      <c r="DN1" s="19" t="s">
        <v>191</v>
      </c>
      <c r="DO1" s="19" t="s">
        <v>192</v>
      </c>
      <c r="DP1" s="19" t="s">
        <v>193</v>
      </c>
      <c r="DQ1" s="48" t="s">
        <v>187</v>
      </c>
      <c r="DR1" s="48" t="s">
        <v>194</v>
      </c>
      <c r="DS1" s="48" t="s">
        <v>195</v>
      </c>
      <c r="DT1" s="48" t="s">
        <v>196</v>
      </c>
      <c r="DU1" s="48" t="s">
        <v>197</v>
      </c>
      <c r="DV1" s="48" t="s">
        <v>198</v>
      </c>
      <c r="DW1" s="48" t="s">
        <v>199</v>
      </c>
      <c r="DX1" s="48" t="s">
        <v>200</v>
      </c>
      <c r="DY1" s="52" t="s">
        <v>201</v>
      </c>
      <c r="DZ1" s="54" t="s">
        <v>203</v>
      </c>
      <c r="EA1" s="54" t="s">
        <v>244</v>
      </c>
      <c r="EB1" s="54" t="s">
        <v>243</v>
      </c>
      <c r="EC1" s="54" t="s">
        <v>241</v>
      </c>
      <c r="ED1" s="57" t="s">
        <v>229</v>
      </c>
      <c r="EE1" s="56"/>
      <c r="EF1" s="54" t="s">
        <v>230</v>
      </c>
      <c r="EG1" s="19" t="s">
        <v>188</v>
      </c>
      <c r="EH1" s="19" t="s">
        <v>189</v>
      </c>
      <c r="EI1" s="19" t="s">
        <v>190</v>
      </c>
      <c r="EJ1" s="19" t="s">
        <v>191</v>
      </c>
      <c r="EK1" s="19" t="s">
        <v>192</v>
      </c>
      <c r="EL1" s="19" t="s">
        <v>193</v>
      </c>
      <c r="EM1" s="48" t="s">
        <v>187</v>
      </c>
      <c r="EN1" s="48" t="s">
        <v>194</v>
      </c>
      <c r="EO1" s="48" t="s">
        <v>195</v>
      </c>
      <c r="EP1" s="48" t="s">
        <v>196</v>
      </c>
      <c r="EQ1" s="48" t="s">
        <v>197</v>
      </c>
      <c r="ER1" s="48" t="s">
        <v>198</v>
      </c>
      <c r="ES1" s="48" t="s">
        <v>199</v>
      </c>
      <c r="ET1" s="48" t="s">
        <v>200</v>
      </c>
      <c r="EU1" s="52" t="s">
        <v>201</v>
      </c>
      <c r="EV1" s="54" t="s">
        <v>203</v>
      </c>
      <c r="EW1" s="54" t="s">
        <v>245</v>
      </c>
      <c r="EX1" s="54" t="s">
        <v>243</v>
      </c>
      <c r="EY1" s="54" t="s">
        <v>241</v>
      </c>
      <c r="EZ1" s="57" t="s">
        <v>229</v>
      </c>
      <c r="FA1" s="56"/>
      <c r="FB1" s="54" t="s">
        <v>230</v>
      </c>
      <c r="FC1" s="19" t="s">
        <v>188</v>
      </c>
      <c r="FD1" s="19" t="s">
        <v>189</v>
      </c>
      <c r="FE1" s="19" t="s">
        <v>190</v>
      </c>
      <c r="FF1" s="19" t="s">
        <v>191</v>
      </c>
      <c r="FG1" s="19" t="s">
        <v>192</v>
      </c>
      <c r="FH1" s="19" t="s">
        <v>193</v>
      </c>
      <c r="FI1" s="48" t="s">
        <v>187</v>
      </c>
      <c r="FJ1" s="48" t="s">
        <v>194</v>
      </c>
      <c r="FK1" s="48" t="s">
        <v>195</v>
      </c>
      <c r="FL1" s="48" t="s">
        <v>196</v>
      </c>
      <c r="FM1" s="48" t="s">
        <v>197</v>
      </c>
      <c r="FN1" s="48" t="s">
        <v>198</v>
      </c>
      <c r="FO1" s="48" t="s">
        <v>199</v>
      </c>
      <c r="FP1" s="48" t="s">
        <v>200</v>
      </c>
      <c r="FQ1" s="52" t="s">
        <v>201</v>
      </c>
      <c r="FR1" s="54" t="s">
        <v>203</v>
      </c>
      <c r="FS1" s="66" t="s">
        <v>246</v>
      </c>
      <c r="FT1" s="66" t="s">
        <v>296</v>
      </c>
      <c r="FU1" s="54" t="s">
        <v>297</v>
      </c>
      <c r="FV1" s="54" t="s">
        <v>247</v>
      </c>
      <c r="FW1" s="54" t="s">
        <v>250</v>
      </c>
      <c r="FX1" s="54" t="s">
        <v>249</v>
      </c>
      <c r="FY1" s="54" t="s">
        <v>248</v>
      </c>
      <c r="FZ1" s="54" t="s">
        <v>582</v>
      </c>
    </row>
    <row r="2" spans="1:182" ht="25.5" customHeight="1" x14ac:dyDescent="0.2">
      <c r="A2" s="79" t="str">
        <f>様式1_1!G14</f>
        <v/>
      </c>
      <c r="B2" s="79">
        <f>様式1_1!G15</f>
        <v>0</v>
      </c>
      <c r="C2" s="79" t="str">
        <f>様式1_1!M14</f>
        <v/>
      </c>
      <c r="D2" s="79" t="str">
        <f>様式1_1!G17</f>
        <v/>
      </c>
      <c r="E2" s="79">
        <f>様式1_1!G18</f>
        <v>0</v>
      </c>
      <c r="F2" s="79" t="str">
        <f>様式1_1!M17</f>
        <v/>
      </c>
      <c r="G2" s="79" t="str">
        <f>様式1_1!G20</f>
        <v/>
      </c>
      <c r="H2" s="79">
        <f>様式1_1!G21</f>
        <v>0</v>
      </c>
      <c r="I2" s="79" t="str">
        <f>様式1_1!M20</f>
        <v/>
      </c>
      <c r="J2" s="79">
        <f>様式1_1!G12</f>
        <v>0</v>
      </c>
      <c r="K2" s="79">
        <f>様式1_1!E26</f>
        <v>0</v>
      </c>
      <c r="L2" s="79">
        <f>様式1_1!E25</f>
        <v>0</v>
      </c>
      <c r="M2" s="79">
        <f>様式1_1!O25</f>
        <v>0</v>
      </c>
      <c r="N2" s="79">
        <f>様式1_1!X26</f>
        <v>0</v>
      </c>
      <c r="O2" s="79">
        <f>様式1_1!X25</f>
        <v>0</v>
      </c>
      <c r="P2" s="79">
        <f>様式1_1!X27</f>
        <v>0</v>
      </c>
      <c r="Q2" s="50">
        <f>様式1_1!X28</f>
        <v>0</v>
      </c>
      <c r="R2" s="50">
        <f>様式1_1!X29</f>
        <v>0</v>
      </c>
      <c r="S2" s="79">
        <f>様式1_1!X30</f>
        <v>0</v>
      </c>
      <c r="T2" s="79">
        <f>様式1_1!E28</f>
        <v>0</v>
      </c>
      <c r="U2" s="79">
        <f>様式1_1!L28</f>
        <v>0</v>
      </c>
      <c r="V2" s="79" t="str">
        <f>様式1_1!T28</f>
        <v>市</v>
      </c>
      <c r="W2" s="79">
        <f>様式1_1!E29</f>
        <v>0</v>
      </c>
      <c r="X2" s="80">
        <f>様式1_1!K30</f>
        <v>0</v>
      </c>
      <c r="Y2" s="80">
        <f>様式1_1!M30</f>
        <v>0</v>
      </c>
      <c r="Z2" s="80">
        <f>様式1_1!O30</f>
        <v>0</v>
      </c>
      <c r="AA2" s="80">
        <f>様式1_1!Q30</f>
        <v>0</v>
      </c>
      <c r="AB2" s="80">
        <f>様式1_1!T30</f>
        <v>0</v>
      </c>
      <c r="AC2" s="79">
        <f>様式1_1!H32</f>
        <v>0</v>
      </c>
      <c r="AD2" s="79">
        <f>様式1_1!M32</f>
        <v>0</v>
      </c>
      <c r="AE2" s="79">
        <f>様式1_1!R32</f>
        <v>0</v>
      </c>
      <c r="AF2" s="79">
        <f>様式1_1!W32</f>
        <v>0</v>
      </c>
      <c r="AG2" s="79">
        <f>様式1_1!AB32</f>
        <v>0</v>
      </c>
      <c r="AH2" s="79">
        <f>様式1_1!H33</f>
        <v>0</v>
      </c>
      <c r="AI2" s="79">
        <f>様式1_1!M33</f>
        <v>0</v>
      </c>
      <c r="AJ2" s="79">
        <f>様式1_1!R33</f>
        <v>0</v>
      </c>
      <c r="AK2" s="79">
        <f>様式1_1!W33</f>
        <v>0</v>
      </c>
      <c r="AL2" s="79">
        <f>様式1_1!AB33</f>
        <v>0</v>
      </c>
      <c r="AM2" s="79">
        <f>様式1_1!H34</f>
        <v>0</v>
      </c>
      <c r="AN2" s="79">
        <f>様式1_1!M34</f>
        <v>0</v>
      </c>
      <c r="AO2" s="79">
        <f>様式1_1!R34</f>
        <v>0</v>
      </c>
      <c r="AP2" s="79">
        <f>様式1_1!AB34</f>
        <v>0</v>
      </c>
      <c r="AQ2" s="79">
        <f>様式1_1!Z35</f>
        <v>0</v>
      </c>
      <c r="AR2" s="79">
        <f>様式1_1!F35</f>
        <v>0</v>
      </c>
      <c r="AS2" s="79">
        <f>様式1_1!P35</f>
        <v>0</v>
      </c>
      <c r="AT2" s="79">
        <f>様式1_1!F38</f>
        <v>0</v>
      </c>
      <c r="AU2" s="79">
        <f>様式1_1!F42</f>
        <v>0</v>
      </c>
      <c r="AV2" s="79">
        <f>様式1_1!F45</f>
        <v>0</v>
      </c>
      <c r="AW2" s="79">
        <f>様式1_1!G47</f>
        <v>0</v>
      </c>
      <c r="AX2" s="79">
        <f>様式1_1!K47</f>
        <v>0</v>
      </c>
      <c r="AY2" s="79">
        <f>様式1_1!Q47</f>
        <v>0</v>
      </c>
      <c r="AZ2" s="79" t="str">
        <f>様式1_1!X47</f>
        <v>市</v>
      </c>
      <c r="BA2" s="79">
        <f>様式1_1!F48</f>
        <v>0</v>
      </c>
      <c r="BB2" s="80">
        <f>様式1_1!G51</f>
        <v>0</v>
      </c>
      <c r="BC2" s="81">
        <f>様式1_1!G52</f>
        <v>0</v>
      </c>
      <c r="BD2" s="81" t="str">
        <f>様式1_1!H52</f>
        <v>m</v>
      </c>
      <c r="BE2" s="81">
        <f>様式1_1!J52</f>
        <v>0</v>
      </c>
      <c r="BF2" s="81" t="str">
        <f>様式1_1!K52</f>
        <v>ｍ</v>
      </c>
      <c r="BG2" s="80">
        <f>様式1_1!G53</f>
        <v>0</v>
      </c>
      <c r="BH2" s="80">
        <f>様式1_1!G54</f>
        <v>0</v>
      </c>
      <c r="BI2" s="80">
        <f>様式1_1!G55</f>
        <v>0</v>
      </c>
      <c r="BJ2" s="80">
        <f>様式1_1!G56</f>
        <v>0</v>
      </c>
      <c r="BK2" s="80">
        <f>様式1_1!S51</f>
        <v>0</v>
      </c>
      <c r="BL2" s="80" t="str">
        <f>様式1_1!T51</f>
        <v>m</v>
      </c>
      <c r="BM2" s="80">
        <f>様式1_1!V51</f>
        <v>0</v>
      </c>
      <c r="BN2" s="80" t="str">
        <f>様式1_1!W51</f>
        <v>ｍ</v>
      </c>
      <c r="BO2" s="80">
        <f>様式1_1!S52</f>
        <v>0</v>
      </c>
      <c r="BP2" s="80" t="str">
        <f>様式1_1!W52</f>
        <v>ｍ</v>
      </c>
      <c r="BQ2" s="80">
        <f>様式1_1!S53</f>
        <v>0</v>
      </c>
      <c r="BR2" s="80" t="str">
        <f>様式1_1!T53</f>
        <v>m</v>
      </c>
      <c r="BS2" s="80">
        <f>様式1_1!V53</f>
        <v>0</v>
      </c>
      <c r="BT2" s="80" t="str">
        <f>様式1_1!W53</f>
        <v>ｍ</v>
      </c>
      <c r="BU2" s="80">
        <f>様式1_1!S54</f>
        <v>0</v>
      </c>
      <c r="BV2" s="80">
        <f>様式1_1!S55</f>
        <v>0</v>
      </c>
      <c r="BW2" s="80" t="str">
        <f>様式1_1!W55</f>
        <v>ｍ</v>
      </c>
      <c r="BX2" s="80">
        <f>様式1_1!S56</f>
        <v>0</v>
      </c>
      <c r="BY2" s="80">
        <f>様式1_1!AA51</f>
        <v>0</v>
      </c>
      <c r="BZ2" s="80">
        <f>様式1_1!AA52</f>
        <v>0</v>
      </c>
      <c r="CA2" s="80" t="str">
        <f>様式1_1!AD52</f>
        <v>Ａ</v>
      </c>
      <c r="CB2" s="80">
        <f>様式1_1!L57</f>
        <v>0</v>
      </c>
      <c r="CC2" s="80">
        <f>様式1_1!L58</f>
        <v>0</v>
      </c>
      <c r="CD2" s="80">
        <f>様式1_1!AA53</f>
        <v>0</v>
      </c>
      <c r="CE2" s="82">
        <f>様式1_1!N59</f>
        <v>0</v>
      </c>
      <c r="CF2" s="82">
        <f>様式1_1!T59</f>
        <v>0</v>
      </c>
      <c r="CG2" s="82">
        <f>様式1_1!AB59</f>
        <v>0</v>
      </c>
      <c r="CH2" s="82">
        <f>様式1_1!F63</f>
        <v>0</v>
      </c>
      <c r="CI2" s="83">
        <f>様式1_1!F65</f>
        <v>0</v>
      </c>
      <c r="CJ2" s="84">
        <f>様式1_1!T65</f>
        <v>0</v>
      </c>
      <c r="CK2" s="83">
        <f>様式1_1!H66</f>
        <v>0</v>
      </c>
      <c r="CL2" s="85">
        <f>様式1_1!P73</f>
        <v>0</v>
      </c>
      <c r="CM2" s="86" t="str">
        <f>様式1_1!T73</f>
        <v>ｋｍ</v>
      </c>
      <c r="CN2" s="83">
        <f>様式1_1!Y73</f>
        <v>0</v>
      </c>
      <c r="CO2" s="79">
        <f>様式1_1!H67</f>
        <v>0</v>
      </c>
      <c r="CP2" s="79">
        <f>様式1_1!M67</f>
        <v>0</v>
      </c>
      <c r="CQ2" s="79">
        <f>様式1_1!R67</f>
        <v>0</v>
      </c>
      <c r="CR2" s="79">
        <f>様式1_1!W67</f>
        <v>0</v>
      </c>
      <c r="CS2" s="79">
        <f>様式1_1!AB67</f>
        <v>0</v>
      </c>
      <c r="CT2" s="79">
        <f>様式1_1!H68</f>
        <v>0</v>
      </c>
      <c r="CU2" s="79">
        <f>様式1_1!M68</f>
        <v>0</v>
      </c>
      <c r="CV2" s="79">
        <f>様式1_1!R68</f>
        <v>0</v>
      </c>
      <c r="CW2" s="79">
        <f>様式1_1!W68</f>
        <v>0</v>
      </c>
      <c r="CX2" s="79">
        <f>様式1_1!AB68</f>
        <v>0</v>
      </c>
      <c r="CY2" s="79">
        <f>様式1_1!H69</f>
        <v>0</v>
      </c>
      <c r="CZ2" s="79">
        <f>様式1_1!M69</f>
        <v>0</v>
      </c>
      <c r="DA2" s="79">
        <f>様式1_1!R69</f>
        <v>0</v>
      </c>
      <c r="DB2" s="79">
        <f>様式1_1!W69</f>
        <v>0</v>
      </c>
      <c r="DC2" s="79">
        <f>様式1_1!AB69</f>
        <v>0</v>
      </c>
      <c r="DD2" s="79">
        <f>様式1_1!F70</f>
        <v>0</v>
      </c>
      <c r="DE2" s="83">
        <f>様式1_1!F72</f>
        <v>0</v>
      </c>
      <c r="DF2" s="84">
        <f>様式1_1!T72</f>
        <v>0</v>
      </c>
      <c r="DG2" s="83">
        <f>様式1_1!H73</f>
        <v>0</v>
      </c>
      <c r="DH2" s="85">
        <f>様式1_1!P73</f>
        <v>0</v>
      </c>
      <c r="DI2" s="86" t="str">
        <f>様式1_1!T73</f>
        <v>ｋｍ</v>
      </c>
      <c r="DJ2" s="83">
        <f>様式1_1!Y73</f>
        <v>0</v>
      </c>
      <c r="DK2" s="79">
        <f>様式1_1!H74</f>
        <v>0</v>
      </c>
      <c r="DL2" s="79">
        <f>様式1_1!M74</f>
        <v>0</v>
      </c>
      <c r="DM2" s="79">
        <f>様式1_1!R74</f>
        <v>0</v>
      </c>
      <c r="DN2" s="79">
        <f>様式1_1!W74</f>
        <v>0</v>
      </c>
      <c r="DO2" s="79">
        <f>様式1_1!AB74</f>
        <v>0</v>
      </c>
      <c r="DP2" s="79">
        <f>様式1_1!H75</f>
        <v>0</v>
      </c>
      <c r="DQ2" s="79">
        <f>様式1_1!M75</f>
        <v>0</v>
      </c>
      <c r="DR2" s="79">
        <f>様式1_1!R75</f>
        <v>0</v>
      </c>
      <c r="DS2" s="79">
        <f>様式1_1!W75</f>
        <v>0</v>
      </c>
      <c r="DT2" s="79">
        <f>様式1_1!AB75</f>
        <v>0</v>
      </c>
      <c r="DU2" s="79">
        <f>様式1_1!H76</f>
        <v>0</v>
      </c>
      <c r="DV2" s="79">
        <f>様式1_1!M76</f>
        <v>0</v>
      </c>
      <c r="DW2" s="79">
        <f>様式1_1!R76</f>
        <v>0</v>
      </c>
      <c r="DX2" s="79">
        <f>様式1_1!W76</f>
        <v>0</v>
      </c>
      <c r="DY2" s="79">
        <f>様式1_1!AB76</f>
        <v>0</v>
      </c>
      <c r="DZ2" s="79">
        <f>様式1_1!F77</f>
        <v>0</v>
      </c>
      <c r="EA2" s="83">
        <f>様式1_1!F79</f>
        <v>0</v>
      </c>
      <c r="EB2" s="84">
        <f>様式1_1!T79</f>
        <v>0</v>
      </c>
      <c r="EC2" s="83">
        <f>様式1_1!H80</f>
        <v>0</v>
      </c>
      <c r="ED2" s="85">
        <f>様式1_1!P80</f>
        <v>0</v>
      </c>
      <c r="EE2" s="86" t="str">
        <f>様式1_1!T80</f>
        <v>ｋｍ</v>
      </c>
      <c r="EF2" s="83">
        <f>様式1_1!Y80</f>
        <v>0</v>
      </c>
      <c r="EG2" s="79">
        <f>様式1_1!H81</f>
        <v>0</v>
      </c>
      <c r="EH2" s="79">
        <f>様式1_1!M81</f>
        <v>0</v>
      </c>
      <c r="EI2" s="79">
        <f>様式1_1!R81</f>
        <v>0</v>
      </c>
      <c r="EJ2" s="79">
        <f>様式1_1!W81</f>
        <v>0</v>
      </c>
      <c r="EK2" s="79">
        <f>様式1_1!AB81</f>
        <v>0</v>
      </c>
      <c r="EL2" s="79">
        <f>様式1_1!H82</f>
        <v>0</v>
      </c>
      <c r="EM2" s="79">
        <f>様式1_1!M82</f>
        <v>0</v>
      </c>
      <c r="EN2" s="79">
        <f>様式1_1!R82</f>
        <v>0</v>
      </c>
      <c r="EO2" s="79">
        <f>様式1_1!W82</f>
        <v>0</v>
      </c>
      <c r="EP2" s="79">
        <f>様式1_1!AB82</f>
        <v>0</v>
      </c>
      <c r="EQ2" s="79">
        <f>様式1_1!H83</f>
        <v>0</v>
      </c>
      <c r="ER2" s="79">
        <f>様式1_1!M83</f>
        <v>0</v>
      </c>
      <c r="ES2" s="79">
        <f>様式1_1!R83</f>
        <v>0</v>
      </c>
      <c r="ET2" s="79">
        <f>様式1_1!W83</f>
        <v>0</v>
      </c>
      <c r="EU2" s="79">
        <f>様式1_1!AB83</f>
        <v>0</v>
      </c>
      <c r="EV2" s="79">
        <f>様式1_1!F84</f>
        <v>0</v>
      </c>
      <c r="EW2" s="83">
        <f>様式1_1!F86</f>
        <v>0</v>
      </c>
      <c r="EX2" s="84">
        <f>様式1_1!T86</f>
        <v>0</v>
      </c>
      <c r="EY2" s="83">
        <f>様式1_1!H87</f>
        <v>0</v>
      </c>
      <c r="EZ2" s="85">
        <f>様式1_1!P87</f>
        <v>0</v>
      </c>
      <c r="FA2" s="86" t="str">
        <f>様式1_1!T87</f>
        <v>ｋｍ</v>
      </c>
      <c r="FB2" s="83">
        <f>様式1_1!Y87</f>
        <v>0</v>
      </c>
      <c r="FC2" s="79">
        <f>様式1_1!H88</f>
        <v>0</v>
      </c>
      <c r="FD2" s="79">
        <f>様式1_1!M88</f>
        <v>0</v>
      </c>
      <c r="FE2" s="79">
        <f>様式1_1!R88</f>
        <v>0</v>
      </c>
      <c r="FF2" s="79">
        <f>様式1_1!W88</f>
        <v>0</v>
      </c>
      <c r="FG2" s="79">
        <f>様式1_1!AB88</f>
        <v>0</v>
      </c>
      <c r="FH2" s="79">
        <f>様式1_1!H89</f>
        <v>0</v>
      </c>
      <c r="FI2" s="79">
        <f>様式1_1!M89</f>
        <v>0</v>
      </c>
      <c r="FJ2" s="79">
        <f>様式1_1!R89</f>
        <v>0</v>
      </c>
      <c r="FK2" s="79">
        <f>様式1_1!W89</f>
        <v>0</v>
      </c>
      <c r="FL2" s="79">
        <f>様式1_1!AB89</f>
        <v>0</v>
      </c>
      <c r="FM2" s="79">
        <f>様式1_1!H90</f>
        <v>0</v>
      </c>
      <c r="FN2" s="79">
        <f>様式1_1!M90</f>
        <v>0</v>
      </c>
      <c r="FO2" s="79">
        <f>様式1_1!R90</f>
        <v>0</v>
      </c>
      <c r="FP2" s="79">
        <f>様式1_1!W90</f>
        <v>0</v>
      </c>
      <c r="FQ2" s="79">
        <f>様式1_1!AB90</f>
        <v>0</v>
      </c>
      <c r="FR2" s="79">
        <f>様式1_1!F91</f>
        <v>0</v>
      </c>
      <c r="FS2" s="80">
        <f>様式1_1!X96</f>
        <v>0</v>
      </c>
      <c r="FT2" s="80">
        <f>様式1_1!X100</f>
        <v>0</v>
      </c>
      <c r="FU2" s="80">
        <f>様式1_1!X102</f>
        <v>0</v>
      </c>
      <c r="FV2" s="80">
        <f>様式1_1!X106</f>
        <v>0</v>
      </c>
      <c r="FW2" s="80">
        <f>様式1_1!X109</f>
        <v>0</v>
      </c>
      <c r="FX2" s="79">
        <f>様式1_1!X114</f>
        <v>0</v>
      </c>
      <c r="FY2" s="79">
        <f>様式1_1!C118</f>
        <v>0</v>
      </c>
      <c r="FZ2" s="79">
        <f>COUNTIF(様式1_2!C8:D252,"○")-COUNTIF(様式1_2!G8:G252,"A")</f>
        <v>0</v>
      </c>
    </row>
    <row r="3" spans="1:182" ht="14.25" customHeight="1" x14ac:dyDescent="0.2"/>
    <row r="4" spans="1:182" ht="14.25" customHeight="1" x14ac:dyDescent="0.2"/>
    <row r="5" spans="1:182" ht="14.25" customHeight="1" x14ac:dyDescent="0.2"/>
    <row r="6" spans="1:182" ht="14.25" customHeight="1" x14ac:dyDescent="0.2"/>
    <row r="7" spans="1:182" ht="14.25" customHeight="1" x14ac:dyDescent="0.2"/>
    <row r="8" spans="1:182" ht="14.25" customHeight="1" x14ac:dyDescent="0.2"/>
    <row r="9" spans="1:182" ht="14.25" customHeight="1" x14ac:dyDescent="0.2"/>
    <row r="10" spans="1:182" ht="14.25" customHeight="1" x14ac:dyDescent="0.2"/>
    <row r="11" spans="1:182" ht="14.25" customHeight="1" x14ac:dyDescent="0.2"/>
    <row r="12" spans="1:182" ht="14.25" customHeight="1" x14ac:dyDescent="0.2"/>
  </sheetData>
  <phoneticPr fontId="25"/>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R305"/>
  <sheetViews>
    <sheetView showGridLines="0" tabSelected="1" view="pageBreakPreview" zoomScale="50" zoomScaleNormal="60" zoomScaleSheetLayoutView="50" workbookViewId="0">
      <selection activeCell="G12" sqref="G12:K12"/>
    </sheetView>
  </sheetViews>
  <sheetFormatPr defaultColWidth="3.453125" defaultRowHeight="18.75" customHeight="1" x14ac:dyDescent="0.2"/>
  <cols>
    <col min="1" max="1" width="3.08984375" style="101" customWidth="1"/>
    <col min="2" max="30" width="5.08984375" style="10" customWidth="1"/>
    <col min="31" max="31" width="2.453125" style="101" customWidth="1"/>
    <col min="32" max="16384" width="3.453125" style="10"/>
  </cols>
  <sheetData>
    <row r="1" spans="1:32" ht="18.75" customHeight="1" x14ac:dyDescent="1.1499999999999999">
      <c r="B1" s="338" t="s">
        <v>177</v>
      </c>
      <c r="C1" s="338"/>
      <c r="D1" s="338"/>
      <c r="E1" s="338"/>
      <c r="F1" s="338"/>
      <c r="G1" s="110"/>
      <c r="H1" s="101"/>
      <c r="I1" s="101"/>
      <c r="J1" s="101"/>
      <c r="K1" s="101"/>
      <c r="L1" s="101"/>
      <c r="M1" s="101"/>
      <c r="N1" s="101"/>
      <c r="O1" s="101"/>
      <c r="P1" s="101"/>
      <c r="Q1" s="101"/>
      <c r="R1" s="101"/>
      <c r="S1" s="101"/>
      <c r="T1" s="101"/>
      <c r="U1" s="101"/>
      <c r="V1" s="101"/>
      <c r="W1" s="101"/>
      <c r="X1" s="101"/>
      <c r="Y1" s="101"/>
      <c r="Z1" s="101"/>
      <c r="AA1" s="101"/>
      <c r="AB1" s="101"/>
      <c r="AC1" s="101"/>
      <c r="AD1" s="101"/>
      <c r="AF1" s="101"/>
    </row>
    <row r="2" spans="1:32" s="9" customFormat="1" ht="21.75" customHeight="1" x14ac:dyDescent="1.1499999999999999">
      <c r="A2" s="102"/>
      <c r="B2" s="338"/>
      <c r="C2" s="338"/>
      <c r="D2" s="338"/>
      <c r="E2" s="338"/>
      <c r="F2" s="338"/>
      <c r="G2" s="110"/>
      <c r="H2" s="111"/>
      <c r="I2" s="111"/>
      <c r="J2" s="111"/>
      <c r="K2" s="102"/>
      <c r="L2" s="102"/>
      <c r="M2" s="102"/>
      <c r="N2" s="102"/>
      <c r="O2" s="343" t="s">
        <v>553</v>
      </c>
      <c r="P2" s="343"/>
      <c r="Q2" s="343"/>
      <c r="R2" s="343"/>
      <c r="S2" s="343"/>
      <c r="T2" s="343"/>
      <c r="U2" s="343"/>
      <c r="V2" s="343"/>
      <c r="W2" s="339" t="s">
        <v>123</v>
      </c>
      <c r="X2" s="339"/>
      <c r="Y2" s="339"/>
      <c r="Z2" s="339"/>
      <c r="AA2" s="339"/>
      <c r="AB2" s="112"/>
      <c r="AC2" s="112"/>
      <c r="AD2" s="112"/>
      <c r="AE2" s="102"/>
    </row>
    <row r="3" spans="1:32" s="9" customFormat="1" ht="29.25" customHeight="1" x14ac:dyDescent="0.2">
      <c r="A3" s="102"/>
      <c r="B3" s="102"/>
      <c r="C3" s="102"/>
      <c r="D3" s="102"/>
      <c r="E3" s="102"/>
      <c r="F3" s="102"/>
      <c r="G3" s="102"/>
      <c r="H3" s="102"/>
      <c r="I3" s="102"/>
      <c r="J3" s="102"/>
      <c r="K3" s="102"/>
      <c r="L3" s="102"/>
      <c r="M3" s="102"/>
      <c r="N3" s="102"/>
      <c r="O3" s="340" t="s">
        <v>554</v>
      </c>
      <c r="P3" s="340"/>
      <c r="Q3" s="340"/>
      <c r="R3" s="340"/>
      <c r="S3" s="340"/>
      <c r="T3" s="340"/>
      <c r="U3" s="340"/>
      <c r="V3" s="340"/>
      <c r="W3" s="340"/>
      <c r="X3" s="340"/>
      <c r="Y3" s="107"/>
      <c r="Z3" s="108"/>
      <c r="AA3" s="109"/>
      <c r="AB3" s="109"/>
      <c r="AC3" s="109"/>
      <c r="AD3" s="109"/>
      <c r="AE3" s="102"/>
    </row>
    <row r="4" spans="1:32" s="12" customFormat="1" ht="24.75" customHeight="1" x14ac:dyDescent="0.2">
      <c r="A4" s="102"/>
      <c r="B4" s="341" t="s">
        <v>545</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106"/>
    </row>
    <row r="5" spans="1:32" s="12" customFormat="1" ht="23.5" customHeight="1" thickBot="1" x14ac:dyDescent="0.25">
      <c r="A5" s="102"/>
      <c r="B5" s="345" t="s">
        <v>0</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106"/>
    </row>
    <row r="6" spans="1:32" s="12" customFormat="1" ht="18.75" customHeight="1" x14ac:dyDescent="0.2">
      <c r="A6" s="102"/>
      <c r="B6" s="114"/>
      <c r="C6" s="114"/>
      <c r="D6" s="114"/>
      <c r="E6" s="114"/>
      <c r="F6" s="114"/>
      <c r="G6" s="114"/>
      <c r="H6" s="114"/>
      <c r="I6" s="114"/>
      <c r="J6" s="114"/>
      <c r="K6" s="115"/>
      <c r="L6" s="101"/>
      <c r="M6" s="101"/>
      <c r="N6" s="101"/>
      <c r="O6" s="101"/>
      <c r="P6" s="101"/>
      <c r="Q6" s="103"/>
      <c r="R6" s="103"/>
      <c r="S6" s="103"/>
      <c r="T6" s="103"/>
      <c r="U6" s="103"/>
      <c r="V6" s="103"/>
      <c r="W6" s="103"/>
      <c r="X6" s="103"/>
      <c r="Y6" s="103"/>
      <c r="Z6" s="103"/>
      <c r="AA6" s="103"/>
      <c r="AB6" s="346"/>
      <c r="AC6" s="346"/>
      <c r="AD6" s="346"/>
      <c r="AE6" s="106"/>
    </row>
    <row r="7" spans="1:32" s="12" customFormat="1" ht="18.75" customHeight="1" x14ac:dyDescent="0.2">
      <c r="A7" s="103"/>
      <c r="B7" s="195" t="s">
        <v>592</v>
      </c>
      <c r="C7" s="116"/>
      <c r="D7" s="116"/>
      <c r="E7" s="116"/>
      <c r="F7" s="116"/>
      <c r="G7" s="117"/>
      <c r="H7" s="117"/>
      <c r="I7" s="117"/>
      <c r="J7" s="117"/>
      <c r="K7" s="118"/>
      <c r="L7" s="102"/>
      <c r="M7" s="102"/>
      <c r="N7" s="102"/>
      <c r="O7" s="102"/>
      <c r="P7" s="102"/>
      <c r="Q7" s="106"/>
      <c r="R7" s="106"/>
      <c r="S7" s="106"/>
      <c r="T7" s="106"/>
      <c r="U7" s="106"/>
      <c r="V7" s="106"/>
      <c r="W7" s="106"/>
      <c r="X7" s="106"/>
      <c r="Y7" s="106"/>
      <c r="Z7" s="106"/>
      <c r="AA7" s="106"/>
      <c r="AB7" s="106"/>
      <c r="AC7" s="106"/>
      <c r="AD7" s="106"/>
      <c r="AE7" s="106"/>
    </row>
    <row r="8" spans="1:32" s="12" customFormat="1" ht="18.75" customHeight="1" x14ac:dyDescent="0.2">
      <c r="A8" s="103"/>
      <c r="B8" s="196" t="s">
        <v>327</v>
      </c>
      <c r="C8" s="116"/>
      <c r="D8" s="116"/>
      <c r="E8" s="116"/>
      <c r="F8" s="116"/>
      <c r="G8" s="117"/>
      <c r="H8" s="117"/>
      <c r="I8" s="117"/>
      <c r="J8" s="117"/>
      <c r="K8" s="118"/>
      <c r="L8" s="102"/>
      <c r="M8" s="102"/>
      <c r="N8" s="102"/>
      <c r="O8" s="102"/>
      <c r="P8" s="102"/>
      <c r="Q8" s="106"/>
      <c r="R8" s="106"/>
      <c r="S8" s="106"/>
      <c r="T8" s="106"/>
      <c r="U8" s="106"/>
      <c r="V8" s="106"/>
      <c r="W8" s="106"/>
      <c r="X8" s="106"/>
      <c r="Y8" s="106"/>
      <c r="Z8" s="106"/>
      <c r="AA8" s="106"/>
      <c r="AB8" s="106"/>
      <c r="AC8" s="106"/>
      <c r="AD8" s="106"/>
      <c r="AE8" s="106"/>
    </row>
    <row r="9" spans="1:32" s="12" customFormat="1" ht="18.75" customHeight="1" x14ac:dyDescent="0.2">
      <c r="A9" s="103"/>
      <c r="B9" s="197" t="s">
        <v>981</v>
      </c>
      <c r="C9" s="116"/>
      <c r="D9" s="116"/>
      <c r="E9" s="116"/>
      <c r="F9" s="116"/>
      <c r="G9" s="117"/>
      <c r="H9" s="117"/>
      <c r="I9" s="117"/>
      <c r="J9" s="117"/>
      <c r="K9" s="118"/>
      <c r="L9" s="102"/>
      <c r="M9" s="102"/>
      <c r="N9" s="102"/>
      <c r="O9" s="102"/>
      <c r="P9" s="102"/>
      <c r="Q9" s="106"/>
      <c r="R9" s="106"/>
      <c r="S9" s="106"/>
      <c r="T9" s="106"/>
      <c r="U9" s="106"/>
      <c r="V9" s="106"/>
      <c r="W9" s="106"/>
      <c r="X9" s="106"/>
      <c r="Y9" s="106"/>
      <c r="Z9" s="106"/>
      <c r="AA9" s="106"/>
      <c r="AB9" s="106"/>
      <c r="AC9" s="106"/>
      <c r="AD9" s="106"/>
      <c r="AE9" s="106"/>
    </row>
    <row r="10" spans="1:32" s="12" customFormat="1" ht="18.75" customHeight="1" thickBot="1" x14ac:dyDescent="0.25">
      <c r="A10" s="103"/>
      <c r="B10" s="336"/>
      <c r="C10" s="336"/>
      <c r="D10" s="336"/>
      <c r="E10" s="336"/>
      <c r="F10" s="336"/>
      <c r="G10" s="336"/>
      <c r="H10" s="336"/>
      <c r="I10" s="336"/>
      <c r="J10" s="336"/>
      <c r="K10" s="336"/>
      <c r="L10" s="336"/>
      <c r="M10" s="336"/>
      <c r="N10" s="336"/>
      <c r="O10" s="336"/>
      <c r="P10" s="102"/>
      <c r="Q10" s="106"/>
      <c r="R10" s="106"/>
      <c r="S10" s="106"/>
      <c r="T10" s="106"/>
      <c r="U10" s="106"/>
      <c r="V10" s="106"/>
      <c r="W10" s="106"/>
      <c r="X10" s="106"/>
      <c r="Y10" s="106"/>
      <c r="Z10" s="106"/>
      <c r="AA10" s="106"/>
      <c r="AB10" s="106"/>
      <c r="AC10" s="106"/>
      <c r="AD10" s="106"/>
      <c r="AE10" s="106"/>
    </row>
    <row r="11" spans="1:32" s="12" customFormat="1" ht="28.5" customHeight="1" thickBot="1" x14ac:dyDescent="0.25">
      <c r="A11" s="103"/>
      <c r="B11" s="119"/>
      <c r="C11" s="119"/>
      <c r="D11" s="119"/>
      <c r="E11" s="119"/>
      <c r="F11" s="119"/>
      <c r="G11" s="120"/>
      <c r="H11" s="120"/>
      <c r="I11" s="120"/>
      <c r="J11" s="120"/>
      <c r="K11" s="120"/>
      <c r="L11" s="120"/>
      <c r="M11" s="91" t="s">
        <v>144</v>
      </c>
      <c r="N11" s="347" t="s">
        <v>161</v>
      </c>
      <c r="O11" s="348"/>
      <c r="P11" s="101"/>
      <c r="Q11" s="106"/>
      <c r="R11" s="106"/>
      <c r="S11" s="106"/>
      <c r="T11" s="106"/>
      <c r="U11" s="106"/>
      <c r="V11" s="106"/>
      <c r="W11" s="106"/>
      <c r="X11" s="106"/>
      <c r="Y11" s="106"/>
      <c r="Z11" s="106"/>
      <c r="AA11" s="106"/>
      <c r="AB11" s="106"/>
      <c r="AC11" s="106"/>
      <c r="AD11" s="106"/>
      <c r="AE11" s="106"/>
    </row>
    <row r="12" spans="1:32" s="11" customFormat="1" ht="40.5" customHeight="1" thickBot="1" x14ac:dyDescent="0.25">
      <c r="A12" s="103"/>
      <c r="B12" s="349" t="s">
        <v>255</v>
      </c>
      <c r="C12" s="350"/>
      <c r="D12" s="350"/>
      <c r="E12" s="350"/>
      <c r="F12" s="351"/>
      <c r="G12" s="352"/>
      <c r="H12" s="353"/>
      <c r="I12" s="353"/>
      <c r="J12" s="353"/>
      <c r="K12" s="354"/>
      <c r="L12" s="121"/>
      <c r="M12" s="90" t="str">
        <f>IFERROR(VLOOKUP(G12,情報①!$N$2:$P$68,3,FALSE),"")</f>
        <v/>
      </c>
      <c r="N12" s="355" t="str">
        <f>IFERROR(VLOOKUP(G12,情報①!$N$2:$P$68,2,FALSE),"")</f>
        <v/>
      </c>
      <c r="O12" s="356"/>
      <c r="P12" s="101"/>
      <c r="Q12" s="357" t="s">
        <v>275</v>
      </c>
      <c r="R12" s="357"/>
      <c r="S12" s="357"/>
      <c r="T12" s="357"/>
      <c r="U12" s="357"/>
      <c r="V12" s="357"/>
      <c r="W12" s="357"/>
      <c r="X12" s="357"/>
      <c r="Y12" s="357"/>
      <c r="Z12" s="357"/>
      <c r="AA12" s="357"/>
      <c r="AB12" s="357"/>
      <c r="AC12" s="357"/>
      <c r="AD12" s="357"/>
      <c r="AE12" s="103"/>
    </row>
    <row r="13" spans="1:32" s="103" customFormat="1" ht="14.25" customHeight="1" thickBot="1" x14ac:dyDescent="0.25">
      <c r="B13" s="119"/>
      <c r="C13" s="119"/>
      <c r="D13" s="119"/>
      <c r="E13" s="119"/>
      <c r="F13" s="119"/>
      <c r="G13" s="120"/>
      <c r="H13" s="120"/>
      <c r="I13" s="120"/>
      <c r="J13" s="120"/>
      <c r="K13" s="120"/>
      <c r="L13" s="121"/>
      <c r="M13" s="122"/>
      <c r="N13" s="344"/>
      <c r="O13" s="344"/>
      <c r="P13" s="101"/>
    </row>
    <row r="14" spans="1:32" s="11" customFormat="1" ht="32.25" customHeight="1" x14ac:dyDescent="0.2">
      <c r="A14" s="103"/>
      <c r="B14" s="330" t="s">
        <v>251</v>
      </c>
      <c r="C14" s="319"/>
      <c r="D14" s="319" t="s">
        <v>120</v>
      </c>
      <c r="E14" s="319"/>
      <c r="F14" s="319"/>
      <c r="G14" s="333" t="str">
        <f>IF(G15="","",VLOOKUP(G15,情報②!$O$3:$P$227,2,FALSE))</f>
        <v/>
      </c>
      <c r="H14" s="334"/>
      <c r="I14" s="334"/>
      <c r="J14" s="334"/>
      <c r="K14" s="319" t="s">
        <v>944</v>
      </c>
      <c r="L14" s="319"/>
      <c r="M14" s="333" t="str">
        <f>IF(G15="","",VLOOKUP(G15,情報②!$O$3:$S$227,5,FALSE))</f>
        <v/>
      </c>
      <c r="N14" s="334"/>
      <c r="O14" s="335"/>
      <c r="P14" s="101"/>
      <c r="Q14" s="288" t="s">
        <v>550</v>
      </c>
      <c r="R14" s="289"/>
      <c r="S14" s="289"/>
      <c r="T14" s="289"/>
      <c r="U14" s="289"/>
      <c r="V14" s="289"/>
      <c r="W14" s="290"/>
      <c r="X14" s="294" t="s">
        <v>549</v>
      </c>
      <c r="Y14" s="289"/>
      <c r="Z14" s="289"/>
      <c r="AA14" s="289"/>
      <c r="AB14" s="289"/>
      <c r="AC14" s="289"/>
      <c r="AD14" s="295"/>
      <c r="AE14" s="103"/>
    </row>
    <row r="15" spans="1:32" s="11" customFormat="1" ht="69.75" customHeight="1" thickBot="1" x14ac:dyDescent="0.25">
      <c r="A15" s="103"/>
      <c r="B15" s="331"/>
      <c r="C15" s="332"/>
      <c r="D15" s="332" t="s">
        <v>253</v>
      </c>
      <c r="E15" s="332"/>
      <c r="F15" s="332"/>
      <c r="G15" s="323"/>
      <c r="H15" s="324"/>
      <c r="I15" s="324"/>
      <c r="J15" s="324"/>
      <c r="K15" s="324"/>
      <c r="L15" s="324"/>
      <c r="M15" s="324"/>
      <c r="N15" s="324"/>
      <c r="O15" s="325"/>
      <c r="P15" s="101"/>
      <c r="Q15" s="291" t="str">
        <f>IFERROR(VLOOKUP(G15,情報②!$O$3:$S$230,3,FALSE),"　")</f>
        <v>　</v>
      </c>
      <c r="R15" s="292"/>
      <c r="S15" s="292"/>
      <c r="T15" s="292"/>
      <c r="U15" s="292"/>
      <c r="V15" s="292"/>
      <c r="W15" s="293"/>
      <c r="X15" s="296" t="str">
        <f>IFERROR(VLOOKUP(G15,情報②!$O$3:$S$230,4,FALSE),"　")</f>
        <v>　</v>
      </c>
      <c r="Y15" s="292"/>
      <c r="Z15" s="292"/>
      <c r="AA15" s="292"/>
      <c r="AB15" s="292"/>
      <c r="AC15" s="292"/>
      <c r="AD15" s="297"/>
      <c r="AE15" s="103"/>
    </row>
    <row r="16" spans="1:32" s="103" customFormat="1" ht="5.5" customHeight="1" thickBot="1" x14ac:dyDescent="0.25">
      <c r="B16" s="123"/>
      <c r="C16" s="123"/>
      <c r="D16" s="123"/>
      <c r="E16" s="123"/>
      <c r="F16" s="123"/>
      <c r="G16" s="123"/>
      <c r="H16" s="123"/>
      <c r="I16" s="123"/>
      <c r="J16" s="123"/>
      <c r="K16" s="123"/>
      <c r="L16" s="123"/>
      <c r="M16" s="123"/>
      <c r="N16" s="123"/>
      <c r="O16" s="123"/>
      <c r="P16" s="101"/>
      <c r="Q16" s="192"/>
      <c r="R16" s="192"/>
      <c r="S16" s="193"/>
      <c r="T16" s="193"/>
      <c r="U16" s="193"/>
      <c r="V16" s="193"/>
      <c r="W16" s="193"/>
      <c r="X16" s="193"/>
      <c r="Y16" s="193"/>
      <c r="Z16" s="193"/>
      <c r="AA16" s="193"/>
      <c r="AB16" s="193"/>
      <c r="AC16" s="193"/>
      <c r="AD16" s="193"/>
    </row>
    <row r="17" spans="1:31" s="11" customFormat="1" ht="32.25" customHeight="1" x14ac:dyDescent="0.2">
      <c r="A17" s="103"/>
      <c r="B17" s="315" t="s">
        <v>252</v>
      </c>
      <c r="C17" s="316"/>
      <c r="D17" s="319" t="s">
        <v>120</v>
      </c>
      <c r="E17" s="319"/>
      <c r="F17" s="319"/>
      <c r="G17" s="333" t="str">
        <f>IF(G18="","",VLOOKUP(G18,情報②!$O$3:$P$227,2,FALSE))</f>
        <v/>
      </c>
      <c r="H17" s="334"/>
      <c r="I17" s="334"/>
      <c r="J17" s="334"/>
      <c r="K17" s="319" t="s">
        <v>944</v>
      </c>
      <c r="L17" s="319"/>
      <c r="M17" s="333" t="str">
        <f>IF(G18="","",VLOOKUP(G18,情報②!$O$3:$S$227,5,FALSE))</f>
        <v/>
      </c>
      <c r="N17" s="334"/>
      <c r="O17" s="335"/>
      <c r="P17" s="101"/>
      <c r="Q17" s="288" t="s">
        <v>550</v>
      </c>
      <c r="R17" s="289"/>
      <c r="S17" s="289"/>
      <c r="T17" s="289"/>
      <c r="U17" s="289"/>
      <c r="V17" s="289"/>
      <c r="W17" s="290"/>
      <c r="X17" s="294" t="s">
        <v>549</v>
      </c>
      <c r="Y17" s="289"/>
      <c r="Z17" s="289"/>
      <c r="AA17" s="289"/>
      <c r="AB17" s="289"/>
      <c r="AC17" s="289"/>
      <c r="AD17" s="295"/>
      <c r="AE17" s="103"/>
    </row>
    <row r="18" spans="1:31" s="11" customFormat="1" ht="69.75" customHeight="1" thickBot="1" x14ac:dyDescent="0.25">
      <c r="A18" s="103"/>
      <c r="B18" s="317"/>
      <c r="C18" s="318"/>
      <c r="D18" s="320" t="s">
        <v>253</v>
      </c>
      <c r="E18" s="321"/>
      <c r="F18" s="322"/>
      <c r="G18" s="323"/>
      <c r="H18" s="324"/>
      <c r="I18" s="324"/>
      <c r="J18" s="324"/>
      <c r="K18" s="324"/>
      <c r="L18" s="324"/>
      <c r="M18" s="324"/>
      <c r="N18" s="324"/>
      <c r="O18" s="325"/>
      <c r="P18" s="189" t="str">
        <f>IF(G18="","",IF(G15=G18,"同一選択",""))</f>
        <v/>
      </c>
      <c r="Q18" s="291" t="str">
        <f>IFERROR(VLOOKUP(G18,情報②!$O$3:$S$230,3,FALSE),"　")</f>
        <v>　</v>
      </c>
      <c r="R18" s="292"/>
      <c r="S18" s="292"/>
      <c r="T18" s="292"/>
      <c r="U18" s="292"/>
      <c r="V18" s="292"/>
      <c r="W18" s="293"/>
      <c r="X18" s="296" t="str">
        <f>IFERROR(VLOOKUP(G18,情報②!$O$3:$S$230,4,FALSE),"　")</f>
        <v>　</v>
      </c>
      <c r="Y18" s="292"/>
      <c r="Z18" s="292"/>
      <c r="AA18" s="292"/>
      <c r="AB18" s="292"/>
      <c r="AC18" s="292"/>
      <c r="AD18" s="297"/>
      <c r="AE18" s="103"/>
    </row>
    <row r="19" spans="1:31" s="103" customFormat="1" ht="5.5" customHeight="1" thickBot="1" x14ac:dyDescent="0.25">
      <c r="B19" s="123"/>
      <c r="C19" s="123"/>
      <c r="D19" s="123"/>
      <c r="E19" s="123"/>
      <c r="F19" s="123"/>
      <c r="G19" s="123"/>
      <c r="H19" s="123"/>
      <c r="I19" s="123"/>
      <c r="J19" s="123"/>
      <c r="K19" s="123"/>
      <c r="L19" s="123"/>
      <c r="M19" s="123"/>
      <c r="N19" s="123"/>
      <c r="O19" s="123"/>
      <c r="P19" s="101"/>
      <c r="Q19" s="194"/>
      <c r="R19" s="194"/>
      <c r="S19" s="194"/>
      <c r="T19" s="194"/>
      <c r="U19" s="194"/>
      <c r="V19" s="194"/>
      <c r="W19" s="194"/>
      <c r="X19" s="194"/>
      <c r="Y19" s="194"/>
      <c r="Z19" s="194"/>
      <c r="AA19" s="194"/>
      <c r="AB19" s="194"/>
      <c r="AC19" s="194"/>
      <c r="AD19" s="194"/>
    </row>
    <row r="20" spans="1:31" s="11" customFormat="1" ht="32.25" customHeight="1" x14ac:dyDescent="0.2">
      <c r="A20" s="103"/>
      <c r="B20" s="330" t="s">
        <v>254</v>
      </c>
      <c r="C20" s="319"/>
      <c r="D20" s="319" t="s">
        <v>120</v>
      </c>
      <c r="E20" s="319"/>
      <c r="F20" s="319"/>
      <c r="G20" s="333" t="str">
        <f>IF(G21="","",VLOOKUP(G21,情報②!$O$3:$P$227,2,FALSE))</f>
        <v/>
      </c>
      <c r="H20" s="334"/>
      <c r="I20" s="334"/>
      <c r="J20" s="334"/>
      <c r="K20" s="319" t="s">
        <v>944</v>
      </c>
      <c r="L20" s="319"/>
      <c r="M20" s="333" t="str">
        <f>IF(G21="","",VLOOKUP(G21,情報②!$O$3:$S$227,5,FALSE))</f>
        <v/>
      </c>
      <c r="N20" s="334"/>
      <c r="O20" s="335"/>
      <c r="P20" s="101"/>
      <c r="Q20" s="288" t="s">
        <v>550</v>
      </c>
      <c r="R20" s="289"/>
      <c r="S20" s="289"/>
      <c r="T20" s="289"/>
      <c r="U20" s="289"/>
      <c r="V20" s="289"/>
      <c r="W20" s="290"/>
      <c r="X20" s="294" t="s">
        <v>549</v>
      </c>
      <c r="Y20" s="289"/>
      <c r="Z20" s="289"/>
      <c r="AA20" s="289"/>
      <c r="AB20" s="289"/>
      <c r="AC20" s="289"/>
      <c r="AD20" s="295"/>
      <c r="AE20" s="103"/>
    </row>
    <row r="21" spans="1:31" s="11" customFormat="1" ht="69.75" customHeight="1" thickBot="1" x14ac:dyDescent="0.25">
      <c r="A21" s="103"/>
      <c r="B21" s="331"/>
      <c r="C21" s="332"/>
      <c r="D21" s="332" t="s">
        <v>253</v>
      </c>
      <c r="E21" s="332"/>
      <c r="F21" s="332"/>
      <c r="G21" s="323"/>
      <c r="H21" s="324"/>
      <c r="I21" s="324"/>
      <c r="J21" s="324"/>
      <c r="K21" s="324"/>
      <c r="L21" s="324"/>
      <c r="M21" s="324"/>
      <c r="N21" s="324"/>
      <c r="O21" s="325"/>
      <c r="P21" s="189" t="str">
        <f>IF(G21="","",IF(G18=G21,"同一選択",IF(G15=G21,"同一選択","")))</f>
        <v/>
      </c>
      <c r="Q21" s="291" t="str">
        <f>IFERROR(VLOOKUP(G21,情報②!$O$3:$S$230,3,FALSE),"　")</f>
        <v>　</v>
      </c>
      <c r="R21" s="292"/>
      <c r="S21" s="292"/>
      <c r="T21" s="292"/>
      <c r="U21" s="292"/>
      <c r="V21" s="292"/>
      <c r="W21" s="293"/>
      <c r="X21" s="296" t="str">
        <f>IFERROR(VLOOKUP(G21,情報②!$O$3:$S$230,4,FALSE),"　")</f>
        <v>　</v>
      </c>
      <c r="Y21" s="292"/>
      <c r="Z21" s="292"/>
      <c r="AA21" s="292"/>
      <c r="AB21" s="292"/>
      <c r="AC21" s="292"/>
      <c r="AD21" s="297"/>
      <c r="AE21" s="103"/>
    </row>
    <row r="22" spans="1:31" s="103" customFormat="1" ht="19.5" customHeight="1" x14ac:dyDescent="0.2">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row>
    <row r="23" spans="1:31" s="103" customFormat="1" ht="19.5" customHeight="1" x14ac:dyDescent="0.2">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row>
    <row r="24" spans="1:31" s="103" customFormat="1" ht="18" customHeight="1" thickBot="1" x14ac:dyDescent="0.25">
      <c r="B24" s="336" t="s">
        <v>304</v>
      </c>
      <c r="C24" s="336"/>
      <c r="D24" s="336"/>
      <c r="E24" s="336"/>
      <c r="F24" s="336"/>
      <c r="G24" s="114"/>
      <c r="H24" s="114"/>
      <c r="I24" s="114"/>
      <c r="J24" s="114"/>
      <c r="K24" s="115"/>
      <c r="L24" s="337"/>
      <c r="M24" s="337"/>
      <c r="N24" s="337"/>
      <c r="O24" s="337"/>
      <c r="P24" s="337"/>
      <c r="Q24" s="337"/>
      <c r="R24" s="337"/>
      <c r="S24" s="337"/>
      <c r="T24" s="337"/>
      <c r="AB24" s="124"/>
      <c r="AC24" s="124"/>
      <c r="AD24" s="124"/>
    </row>
    <row r="25" spans="1:31" s="11" customFormat="1" ht="17.25" customHeight="1" x14ac:dyDescent="0.2">
      <c r="A25" s="103"/>
      <c r="B25" s="298" t="s" ph="1">
        <v>1</v>
      </c>
      <c r="C25" s="299"/>
      <c r="D25" s="300"/>
      <c r="E25" s="304"/>
      <c r="F25" s="305"/>
      <c r="G25" s="305"/>
      <c r="H25" s="305"/>
      <c r="I25" s="305"/>
      <c r="J25" s="305"/>
      <c r="K25" s="306"/>
      <c r="L25" s="307" t="s">
        <v>276</v>
      </c>
      <c r="M25" s="299"/>
      <c r="N25" s="300"/>
      <c r="O25" s="308"/>
      <c r="P25" s="309"/>
      <c r="Q25" s="309"/>
      <c r="R25" s="309"/>
      <c r="S25" s="309"/>
      <c r="T25" s="310"/>
      <c r="U25" s="299" t="s" ph="1">
        <v>2</v>
      </c>
      <c r="V25" s="299" ph="1"/>
      <c r="W25" s="300" ph="1"/>
      <c r="X25" s="304"/>
      <c r="Y25" s="305"/>
      <c r="Z25" s="305"/>
      <c r="AA25" s="305"/>
      <c r="AB25" s="305"/>
      <c r="AC25" s="305"/>
      <c r="AD25" s="314"/>
      <c r="AE25" s="103"/>
    </row>
    <row r="26" spans="1:31" s="11" customFormat="1" ht="39" customHeight="1" x14ac:dyDescent="0.2">
      <c r="A26" s="103"/>
      <c r="B26" s="301"/>
      <c r="C26" s="302"/>
      <c r="D26" s="303"/>
      <c r="E26" s="326"/>
      <c r="F26" s="327"/>
      <c r="G26" s="327"/>
      <c r="H26" s="327"/>
      <c r="I26" s="327"/>
      <c r="J26" s="327"/>
      <c r="K26" s="328"/>
      <c r="L26" s="302"/>
      <c r="M26" s="302"/>
      <c r="N26" s="303"/>
      <c r="O26" s="311"/>
      <c r="P26" s="312"/>
      <c r="Q26" s="312"/>
      <c r="R26" s="312"/>
      <c r="S26" s="312"/>
      <c r="T26" s="313"/>
      <c r="U26" s="302" ph="1"/>
      <c r="V26" s="302" ph="1"/>
      <c r="W26" s="303" ph="1"/>
      <c r="X26" s="326"/>
      <c r="Y26" s="327"/>
      <c r="Z26" s="327"/>
      <c r="AA26" s="327"/>
      <c r="AB26" s="327"/>
      <c r="AC26" s="327"/>
      <c r="AD26" s="329"/>
      <c r="AE26" s="103"/>
    </row>
    <row r="27" spans="1:31" s="11" customFormat="1" ht="36.75" customHeight="1" x14ac:dyDescent="0.2">
      <c r="A27" s="103"/>
      <c r="B27" s="241" t="s">
        <v>282</v>
      </c>
      <c r="C27" s="242"/>
      <c r="D27" s="242"/>
      <c r="E27" s="248" t="s">
        <v>163</v>
      </c>
      <c r="F27" s="249"/>
      <c r="G27" s="249"/>
      <c r="H27" s="249"/>
      <c r="I27" s="249"/>
      <c r="J27" s="249"/>
      <c r="K27" s="250"/>
      <c r="L27" s="245" t="s">
        <v>588</v>
      </c>
      <c r="M27" s="246"/>
      <c r="N27" s="246"/>
      <c r="O27" s="246"/>
      <c r="P27" s="246"/>
      <c r="Q27" s="246"/>
      <c r="R27" s="246"/>
      <c r="S27" s="246"/>
      <c r="T27" s="247"/>
      <c r="U27" s="255" t="s">
        <v>589</v>
      </c>
      <c r="V27" s="256"/>
      <c r="W27" s="257"/>
      <c r="X27" s="211"/>
      <c r="Y27" s="212"/>
      <c r="Z27" s="212"/>
      <c r="AA27" s="212"/>
      <c r="AB27" s="212"/>
      <c r="AC27" s="212"/>
      <c r="AD27" s="213"/>
      <c r="AE27" s="103"/>
    </row>
    <row r="28" spans="1:31" s="11" customFormat="1" ht="36.75" customHeight="1" x14ac:dyDescent="0.2">
      <c r="A28" s="103"/>
      <c r="B28" s="243"/>
      <c r="C28" s="244"/>
      <c r="D28" s="244"/>
      <c r="E28" s="251"/>
      <c r="F28" s="252"/>
      <c r="G28" s="252"/>
      <c r="H28" s="252"/>
      <c r="I28" s="252"/>
      <c r="J28" s="252"/>
      <c r="K28" s="253"/>
      <c r="L28" s="254"/>
      <c r="M28" s="254"/>
      <c r="N28" s="254"/>
      <c r="O28" s="254"/>
      <c r="P28" s="254"/>
      <c r="Q28" s="254"/>
      <c r="R28" s="254"/>
      <c r="S28" s="254"/>
      <c r="T28" s="188" t="s">
        <v>298</v>
      </c>
      <c r="U28" s="255" t="s">
        <v>590</v>
      </c>
      <c r="V28" s="256"/>
      <c r="W28" s="257"/>
      <c r="X28" s="211"/>
      <c r="Y28" s="212"/>
      <c r="Z28" s="212"/>
      <c r="AA28" s="212"/>
      <c r="AB28" s="212"/>
      <c r="AC28" s="212"/>
      <c r="AD28" s="213"/>
      <c r="AE28" s="103"/>
    </row>
    <row r="29" spans="1:31" s="11" customFormat="1" ht="48" customHeight="1" thickBot="1" x14ac:dyDescent="0.25">
      <c r="A29" s="103"/>
      <c r="B29" s="243"/>
      <c r="C29" s="244"/>
      <c r="D29" s="244"/>
      <c r="E29" s="223"/>
      <c r="F29" s="224"/>
      <c r="G29" s="224"/>
      <c r="H29" s="224"/>
      <c r="I29" s="224"/>
      <c r="J29" s="224"/>
      <c r="K29" s="224"/>
      <c r="L29" s="224"/>
      <c r="M29" s="224"/>
      <c r="N29" s="224"/>
      <c r="O29" s="224"/>
      <c r="P29" s="224"/>
      <c r="Q29" s="224"/>
      <c r="R29" s="224"/>
      <c r="S29" s="224"/>
      <c r="T29" s="225"/>
      <c r="U29" s="226" t="s">
        <v>283</v>
      </c>
      <c r="V29" s="227"/>
      <c r="W29" s="228"/>
      <c r="X29" s="229"/>
      <c r="Y29" s="230"/>
      <c r="Z29" s="230"/>
      <c r="AA29" s="230"/>
      <c r="AB29" s="230"/>
      <c r="AC29" s="230"/>
      <c r="AD29" s="231"/>
      <c r="AE29" s="103"/>
    </row>
    <row r="30" spans="1:31" s="11" customFormat="1" ht="51.75" customHeight="1" thickBot="1" x14ac:dyDescent="0.25">
      <c r="A30" s="103"/>
      <c r="B30" s="232" t="s">
        <v>546</v>
      </c>
      <c r="C30" s="233"/>
      <c r="D30" s="233"/>
      <c r="E30" s="233"/>
      <c r="F30" s="233"/>
      <c r="G30" s="233"/>
      <c r="H30" s="233"/>
      <c r="I30" s="233"/>
      <c r="J30" s="172" t="s">
        <v>318</v>
      </c>
      <c r="K30" s="173"/>
      <c r="L30" s="191" t="s">
        <v>319</v>
      </c>
      <c r="M30" s="173"/>
      <c r="N30" s="191" t="s">
        <v>320</v>
      </c>
      <c r="O30" s="173"/>
      <c r="P30" s="191" t="s">
        <v>321</v>
      </c>
      <c r="Q30" s="173"/>
      <c r="R30" s="234" t="s">
        <v>322</v>
      </c>
      <c r="S30" s="235"/>
      <c r="T30" s="174"/>
      <c r="U30" s="236" t="s">
        <v>277</v>
      </c>
      <c r="V30" s="236"/>
      <c r="W30" s="237"/>
      <c r="X30" s="238"/>
      <c r="Y30" s="239"/>
      <c r="Z30" s="239"/>
      <c r="AA30" s="239"/>
      <c r="AB30" s="239"/>
      <c r="AC30" s="239"/>
      <c r="AD30" s="240"/>
      <c r="AE30" s="103"/>
    </row>
    <row r="31" spans="1:31" s="103" customFormat="1" ht="12" customHeight="1" thickBot="1" x14ac:dyDescent="0.25">
      <c r="T31" s="125"/>
      <c r="U31" s="126"/>
      <c r="V31" s="126"/>
      <c r="W31" s="125"/>
      <c r="X31" s="125"/>
    </row>
    <row r="32" spans="1:31" s="11" customFormat="1" ht="23.25" customHeight="1" thickBot="1" x14ac:dyDescent="0.25">
      <c r="A32" s="103"/>
      <c r="B32" s="358" t="s">
        <v>316</v>
      </c>
      <c r="C32" s="359"/>
      <c r="D32" s="359"/>
      <c r="E32" s="360"/>
      <c r="F32" s="371" t="s">
        <v>3</v>
      </c>
      <c r="G32" s="371"/>
      <c r="H32" s="372"/>
      <c r="I32" s="369"/>
      <c r="J32" s="153" t="s">
        <v>4</v>
      </c>
      <c r="K32" s="371" t="s">
        <v>5</v>
      </c>
      <c r="L32" s="371"/>
      <c r="M32" s="372"/>
      <c r="N32" s="369"/>
      <c r="O32" s="153" t="s">
        <v>4</v>
      </c>
      <c r="P32" s="371" t="s">
        <v>6</v>
      </c>
      <c r="Q32" s="371"/>
      <c r="R32" s="369"/>
      <c r="S32" s="370"/>
      <c r="T32" s="153" t="s">
        <v>4</v>
      </c>
      <c r="U32" s="371" t="s">
        <v>7</v>
      </c>
      <c r="V32" s="371"/>
      <c r="W32" s="372"/>
      <c r="X32" s="369"/>
      <c r="Y32" s="153" t="s">
        <v>4</v>
      </c>
      <c r="Z32" s="373" t="s">
        <v>8</v>
      </c>
      <c r="AA32" s="373"/>
      <c r="AB32" s="374"/>
      <c r="AC32" s="375"/>
      <c r="AD32" s="157" t="s">
        <v>4</v>
      </c>
      <c r="AE32" s="103"/>
    </row>
    <row r="33" spans="1:70" s="11" customFormat="1" ht="22.5" customHeight="1" thickBot="1" x14ac:dyDescent="0.25">
      <c r="A33" s="103"/>
      <c r="B33" s="361"/>
      <c r="C33" s="362"/>
      <c r="D33" s="362"/>
      <c r="E33" s="363"/>
      <c r="F33" s="376" t="s">
        <v>9</v>
      </c>
      <c r="G33" s="376"/>
      <c r="H33" s="377"/>
      <c r="I33" s="378"/>
      <c r="J33" s="89" t="s">
        <v>4</v>
      </c>
      <c r="K33" s="376" t="s">
        <v>10</v>
      </c>
      <c r="L33" s="376"/>
      <c r="M33" s="377"/>
      <c r="N33" s="378"/>
      <c r="O33" s="89" t="s">
        <v>4</v>
      </c>
      <c r="P33" s="376" t="s">
        <v>11</v>
      </c>
      <c r="Q33" s="376"/>
      <c r="R33" s="378"/>
      <c r="S33" s="379"/>
      <c r="T33" s="89" t="s">
        <v>4</v>
      </c>
      <c r="U33" s="376" t="s">
        <v>12</v>
      </c>
      <c r="V33" s="376"/>
      <c r="W33" s="377"/>
      <c r="X33" s="378"/>
      <c r="Y33" s="88" t="s">
        <v>4</v>
      </c>
      <c r="Z33" s="380" t="s">
        <v>13</v>
      </c>
      <c r="AA33" s="381"/>
      <c r="AB33" s="382">
        <f>SUM(H32,M32,R32,W32,AB32,H33,M33,R33,W33)</f>
        <v>0</v>
      </c>
      <c r="AC33" s="383"/>
      <c r="AD33" s="162" t="s">
        <v>4</v>
      </c>
      <c r="AE33" s="103"/>
    </row>
    <row r="34" spans="1:70" ht="22.5" customHeight="1" thickBot="1" x14ac:dyDescent="0.25">
      <c r="B34" s="407" t="s">
        <v>317</v>
      </c>
      <c r="C34" s="408"/>
      <c r="D34" s="408"/>
      <c r="E34" s="409"/>
      <c r="F34" s="386" t="s">
        <v>14</v>
      </c>
      <c r="G34" s="387"/>
      <c r="H34" s="410"/>
      <c r="I34" s="410"/>
      <c r="J34" s="171" t="s">
        <v>4</v>
      </c>
      <c r="K34" s="386" t="s">
        <v>15</v>
      </c>
      <c r="L34" s="387"/>
      <c r="M34" s="379"/>
      <c r="N34" s="379"/>
      <c r="O34" s="88" t="s">
        <v>4</v>
      </c>
      <c r="P34" s="386" t="s">
        <v>16</v>
      </c>
      <c r="Q34" s="387"/>
      <c r="R34" s="378"/>
      <c r="S34" s="379"/>
      <c r="T34" s="89" t="s">
        <v>4</v>
      </c>
      <c r="U34" s="62"/>
      <c r="V34" s="62"/>
      <c r="W34" s="62"/>
      <c r="X34" s="62"/>
      <c r="Y34" s="63"/>
      <c r="Z34" s="388" t="s">
        <v>17</v>
      </c>
      <c r="AA34" s="389"/>
      <c r="AB34" s="390">
        <f>SUM(H34,M34,R34)</f>
        <v>0</v>
      </c>
      <c r="AC34" s="391"/>
      <c r="AD34" s="157" t="s">
        <v>4</v>
      </c>
    </row>
    <row r="35" spans="1:70" ht="27" customHeight="1" thickBot="1" x14ac:dyDescent="0.25">
      <c r="B35" s="392" t="s">
        <v>171</v>
      </c>
      <c r="C35" s="393"/>
      <c r="D35" s="393"/>
      <c r="E35" s="394"/>
      <c r="F35" s="395"/>
      <c r="G35" s="396"/>
      <c r="H35" s="396"/>
      <c r="I35" s="396"/>
      <c r="J35" s="154" t="s">
        <v>172</v>
      </c>
      <c r="K35" s="397" t="s">
        <v>278</v>
      </c>
      <c r="L35" s="398"/>
      <c r="M35" s="398"/>
      <c r="N35" s="398"/>
      <c r="O35" s="399"/>
      <c r="P35" s="400"/>
      <c r="Q35" s="401"/>
      <c r="R35" s="401"/>
      <c r="S35" s="156" t="s">
        <v>279</v>
      </c>
      <c r="T35" s="155"/>
      <c r="U35" s="402" t="s">
        <v>18</v>
      </c>
      <c r="V35" s="403"/>
      <c r="W35" s="403"/>
      <c r="X35" s="403"/>
      <c r="Y35" s="404"/>
      <c r="Z35" s="405">
        <f>AB33+AB34</f>
        <v>0</v>
      </c>
      <c r="AA35" s="406"/>
      <c r="AB35" s="406"/>
      <c r="AC35" s="406"/>
      <c r="AD35" s="163" t="s">
        <v>19</v>
      </c>
      <c r="BR35" s="45" t="s">
        <v>116</v>
      </c>
    </row>
    <row r="36" spans="1:70" s="101" customFormat="1" ht="27.75" customHeight="1" x14ac:dyDescent="0.2">
      <c r="B36" s="127"/>
      <c r="C36" s="128"/>
      <c r="D36" s="128"/>
      <c r="E36" s="128"/>
      <c r="F36" s="129"/>
      <c r="G36" s="129"/>
      <c r="H36" s="130"/>
      <c r="I36" s="130"/>
      <c r="J36" s="130"/>
      <c r="K36" s="130"/>
      <c r="L36" s="103"/>
      <c r="M36" s="131"/>
      <c r="N36" s="131"/>
      <c r="O36" s="131"/>
      <c r="P36" s="131"/>
      <c r="Q36" s="131"/>
      <c r="R36" s="131"/>
      <c r="S36" s="131"/>
      <c r="T36" s="131"/>
      <c r="U36" s="131"/>
      <c r="V36" s="132"/>
      <c r="W36" s="133"/>
      <c r="X36" s="133"/>
      <c r="Y36" s="133"/>
      <c r="Z36" s="132"/>
      <c r="AA36" s="131"/>
      <c r="AB36" s="131"/>
      <c r="AC36" s="131"/>
      <c r="AD36" s="132"/>
    </row>
    <row r="37" spans="1:70" s="103" customFormat="1" ht="33" customHeight="1" thickBot="1" x14ac:dyDescent="0.25">
      <c r="B37" s="336" t="s">
        <v>165</v>
      </c>
      <c r="C37" s="336"/>
      <c r="D37" s="336"/>
      <c r="E37" s="336"/>
      <c r="F37" s="336"/>
      <c r="G37" s="114"/>
      <c r="H37" s="114"/>
      <c r="I37" s="114"/>
      <c r="J37" s="114"/>
      <c r="K37" s="115"/>
      <c r="L37" s="101"/>
      <c r="M37" s="101"/>
      <c r="N37" s="101"/>
      <c r="O37" s="101"/>
      <c r="P37" s="101"/>
      <c r="AB37" s="124"/>
      <c r="AC37" s="124"/>
      <c r="AD37" s="124"/>
    </row>
    <row r="38" spans="1:70" s="11" customFormat="1" ht="29.15" customHeight="1" thickBot="1" x14ac:dyDescent="0.25">
      <c r="A38" s="103"/>
      <c r="B38" s="364" t="s">
        <v>162</v>
      </c>
      <c r="C38" s="365"/>
      <c r="D38" s="365"/>
      <c r="E38" s="366"/>
      <c r="F38" s="367"/>
      <c r="G38" s="367"/>
      <c r="H38" s="367"/>
      <c r="I38" s="367"/>
      <c r="J38" s="367"/>
      <c r="K38" s="367"/>
      <c r="L38" s="367"/>
      <c r="M38" s="367"/>
      <c r="N38" s="367"/>
      <c r="O38" s="367"/>
      <c r="P38" s="367"/>
      <c r="Q38" s="367"/>
      <c r="R38" s="367"/>
      <c r="S38" s="368"/>
      <c r="T38" s="103"/>
      <c r="U38" s="103"/>
      <c r="V38" s="103"/>
      <c r="W38" s="103"/>
      <c r="X38" s="103"/>
      <c r="Y38" s="103"/>
      <c r="Z38" s="103"/>
      <c r="AA38" s="103"/>
      <c r="AB38" s="124"/>
      <c r="AC38" s="124"/>
      <c r="AD38" s="124"/>
      <c r="AE38" s="103"/>
    </row>
    <row r="39" spans="1:70" s="103" customFormat="1" ht="18" customHeight="1" x14ac:dyDescent="0.2">
      <c r="B39" s="134"/>
      <c r="C39" s="134"/>
      <c r="D39" s="134"/>
      <c r="E39" s="134"/>
      <c r="F39" s="134"/>
      <c r="G39" s="134"/>
      <c r="H39" s="134"/>
      <c r="I39" s="134"/>
      <c r="J39" s="134"/>
      <c r="K39" s="134"/>
      <c r="L39" s="134"/>
      <c r="M39" s="134"/>
      <c r="N39" s="134"/>
      <c r="O39" s="134"/>
      <c r="P39" s="134"/>
      <c r="Q39" s="134"/>
      <c r="R39" s="134"/>
      <c r="S39" s="134"/>
      <c r="AB39" s="124"/>
      <c r="AC39" s="124"/>
      <c r="AD39" s="124"/>
    </row>
    <row r="40" spans="1:70" s="103" customFormat="1" ht="31.5" customHeight="1" x14ac:dyDescent="0.2">
      <c r="B40" s="384" t="s">
        <v>555</v>
      </c>
      <c r="C40" s="384"/>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row>
    <row r="41" spans="1:70" s="103" customFormat="1" ht="16.5" customHeight="1" thickBot="1" x14ac:dyDescent="0.25">
      <c r="B41" s="384"/>
      <c r="C41" s="384"/>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c r="AD41" s="384"/>
    </row>
    <row r="42" spans="1:70" s="11" customFormat="1" ht="28.5" customHeight="1" thickBot="1" x14ac:dyDescent="0.25">
      <c r="A42" s="103"/>
      <c r="B42" s="364" t="s">
        <v>167</v>
      </c>
      <c r="C42" s="365"/>
      <c r="D42" s="365"/>
      <c r="E42" s="366"/>
      <c r="F42" s="385"/>
      <c r="G42" s="367"/>
      <c r="H42" s="367"/>
      <c r="I42" s="367"/>
      <c r="J42" s="367"/>
      <c r="K42" s="367"/>
      <c r="L42" s="367"/>
      <c r="M42" s="367"/>
      <c r="N42" s="367"/>
      <c r="O42" s="367"/>
      <c r="P42" s="367"/>
      <c r="Q42" s="367"/>
      <c r="R42" s="367"/>
      <c r="S42" s="367"/>
      <c r="T42" s="367"/>
      <c r="U42" s="367"/>
      <c r="V42" s="367"/>
      <c r="W42" s="368"/>
      <c r="X42" s="103"/>
      <c r="Y42" s="103"/>
      <c r="Z42" s="103"/>
      <c r="AA42" s="103"/>
      <c r="AB42" s="124"/>
      <c r="AC42" s="124"/>
      <c r="AD42" s="124"/>
      <c r="AE42" s="103"/>
    </row>
    <row r="43" spans="1:70" s="103" customFormat="1" ht="18" customHeight="1" x14ac:dyDescent="0.2">
      <c r="AB43" s="124"/>
      <c r="AC43" s="124"/>
      <c r="AD43" s="124"/>
    </row>
    <row r="44" spans="1:70" s="103" customFormat="1" ht="32.25" customHeight="1" thickBot="1" x14ac:dyDescent="0.25">
      <c r="B44" s="135" t="s">
        <v>556</v>
      </c>
      <c r="C44" s="116"/>
      <c r="D44" s="116"/>
      <c r="E44" s="116"/>
      <c r="F44" s="116"/>
      <c r="G44" s="114"/>
      <c r="H44" s="114"/>
      <c r="I44" s="114"/>
      <c r="J44" s="114"/>
      <c r="K44" s="115"/>
      <c r="L44" s="101"/>
      <c r="M44" s="101"/>
      <c r="N44" s="101"/>
      <c r="O44" s="101"/>
      <c r="P44" s="101"/>
      <c r="AB44" s="124"/>
      <c r="AC44" s="124"/>
      <c r="AD44" s="124"/>
    </row>
    <row r="45" spans="1:70" s="11" customFormat="1" ht="29.15" customHeight="1" x14ac:dyDescent="0.2">
      <c r="A45" s="103"/>
      <c r="B45" s="411" t="s" ph="1">
        <v>118</v>
      </c>
      <c r="C45" s="412" ph="1"/>
      <c r="D45" s="412" ph="1"/>
      <c r="E45" s="413" ph="1"/>
      <c r="F45" s="414"/>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6"/>
      <c r="AE45" s="103"/>
    </row>
    <row r="46" spans="1:70" s="11" customFormat="1" ht="35.15" customHeight="1" x14ac:dyDescent="0.2">
      <c r="A46" s="103"/>
      <c r="B46" s="417" t="s">
        <v>166</v>
      </c>
      <c r="C46" s="418"/>
      <c r="D46" s="418"/>
      <c r="E46" s="419"/>
      <c r="F46" s="431" t="s">
        <v>164</v>
      </c>
      <c r="G46" s="432"/>
      <c r="H46" s="432"/>
      <c r="I46" s="432"/>
      <c r="J46" s="433"/>
      <c r="K46" s="437" t="s">
        <v>163</v>
      </c>
      <c r="L46" s="438"/>
      <c r="M46" s="438"/>
      <c r="N46" s="438"/>
      <c r="O46" s="438"/>
      <c r="P46" s="439"/>
      <c r="Q46" s="434" t="s">
        <v>591</v>
      </c>
      <c r="R46" s="435"/>
      <c r="S46" s="435"/>
      <c r="T46" s="435"/>
      <c r="U46" s="435"/>
      <c r="V46" s="435"/>
      <c r="W46" s="435"/>
      <c r="X46" s="436"/>
      <c r="Y46" s="41"/>
      <c r="Z46" s="41"/>
      <c r="AA46" s="41"/>
      <c r="AB46" s="41"/>
      <c r="AC46" s="41"/>
      <c r="AD46" s="42"/>
      <c r="AE46" s="103"/>
    </row>
    <row r="47" spans="1:70" s="9" customFormat="1" ht="36.75" customHeight="1" x14ac:dyDescent="0.2">
      <c r="A47" s="102"/>
      <c r="B47" s="420"/>
      <c r="C47" s="421"/>
      <c r="D47" s="421"/>
      <c r="E47" s="422"/>
      <c r="F47" s="164" t="s">
        <v>551</v>
      </c>
      <c r="G47" s="426"/>
      <c r="H47" s="252"/>
      <c r="I47" s="252"/>
      <c r="J47" s="427"/>
      <c r="K47" s="440"/>
      <c r="L47" s="254"/>
      <c r="M47" s="254"/>
      <c r="N47" s="254"/>
      <c r="O47" s="254"/>
      <c r="P47" s="441"/>
      <c r="Q47" s="254"/>
      <c r="R47" s="254"/>
      <c r="S47" s="254"/>
      <c r="T47" s="254"/>
      <c r="U47" s="254"/>
      <c r="V47" s="254"/>
      <c r="W47" s="254"/>
      <c r="X47" s="190" t="s">
        <v>298</v>
      </c>
      <c r="Y47" s="43"/>
      <c r="Z47" s="41"/>
      <c r="AA47" s="41"/>
      <c r="AB47" s="41"/>
      <c r="AC47" s="41"/>
      <c r="AD47" s="44"/>
      <c r="AE47" s="102"/>
    </row>
    <row r="48" spans="1:70" s="9" customFormat="1" ht="33.75" customHeight="1" thickBot="1" x14ac:dyDescent="0.25">
      <c r="A48" s="102"/>
      <c r="B48" s="423"/>
      <c r="C48" s="424"/>
      <c r="D48" s="424"/>
      <c r="E48" s="425"/>
      <c r="F48" s="428"/>
      <c r="G48" s="429"/>
      <c r="H48" s="429"/>
      <c r="I48" s="429"/>
      <c r="J48" s="429"/>
      <c r="K48" s="429"/>
      <c r="L48" s="429"/>
      <c r="M48" s="429"/>
      <c r="N48" s="429"/>
      <c r="O48" s="429"/>
      <c r="P48" s="429"/>
      <c r="Q48" s="429"/>
      <c r="R48" s="429"/>
      <c r="S48" s="429"/>
      <c r="T48" s="429"/>
      <c r="U48" s="429"/>
      <c r="V48" s="429"/>
      <c r="W48" s="429"/>
      <c r="X48" s="429"/>
      <c r="Y48" s="429"/>
      <c r="Z48" s="429"/>
      <c r="AA48" s="429"/>
      <c r="AB48" s="429"/>
      <c r="AC48" s="429"/>
      <c r="AD48" s="430"/>
      <c r="AE48" s="102"/>
    </row>
    <row r="49" spans="1:31" s="102" customFormat="1" ht="18" customHeight="1" x14ac:dyDescent="0.2">
      <c r="B49" s="136"/>
      <c r="C49" s="136"/>
      <c r="D49" s="136"/>
      <c r="E49" s="136"/>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row>
    <row r="50" spans="1:31" s="102" customFormat="1" ht="32.15" customHeight="1" thickBot="1" x14ac:dyDescent="0.25">
      <c r="B50" s="442" t="s">
        <v>578</v>
      </c>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row>
    <row r="51" spans="1:31" ht="27.75" customHeight="1" x14ac:dyDescent="0.2">
      <c r="A51" s="104"/>
      <c r="B51" s="443" t="s">
        <v>557</v>
      </c>
      <c r="C51" s="444"/>
      <c r="D51" s="444"/>
      <c r="E51" s="444"/>
      <c r="F51" s="444"/>
      <c r="G51" s="445"/>
      <c r="H51" s="446"/>
      <c r="I51" s="446"/>
      <c r="J51" s="446"/>
      <c r="K51" s="447"/>
      <c r="L51" s="448" t="s">
        <v>558</v>
      </c>
      <c r="M51" s="444"/>
      <c r="N51" s="444"/>
      <c r="O51" s="444"/>
      <c r="P51" s="444"/>
      <c r="Q51" s="444"/>
      <c r="R51" s="449"/>
      <c r="S51" s="180"/>
      <c r="T51" s="169" t="s">
        <v>559</v>
      </c>
      <c r="U51" s="169" t="s">
        <v>560</v>
      </c>
      <c r="V51" s="181"/>
      <c r="W51" s="153" t="s">
        <v>561</v>
      </c>
      <c r="X51" s="448" t="s">
        <v>562</v>
      </c>
      <c r="Y51" s="444"/>
      <c r="Z51" s="449"/>
      <c r="AA51" s="445"/>
      <c r="AB51" s="446"/>
      <c r="AC51" s="446"/>
      <c r="AD51" s="450"/>
    </row>
    <row r="52" spans="1:31" ht="27.75" customHeight="1" x14ac:dyDescent="0.2">
      <c r="B52" s="472" t="s">
        <v>563</v>
      </c>
      <c r="C52" s="268"/>
      <c r="D52" s="268"/>
      <c r="E52" s="268"/>
      <c r="F52" s="268"/>
      <c r="G52" s="182"/>
      <c r="H52" s="88" t="s">
        <v>559</v>
      </c>
      <c r="I52" s="88" t="s">
        <v>560</v>
      </c>
      <c r="J52" s="183"/>
      <c r="K52" s="89" t="s">
        <v>561</v>
      </c>
      <c r="L52" s="473" t="s">
        <v>564</v>
      </c>
      <c r="M52" s="279"/>
      <c r="N52" s="279"/>
      <c r="O52" s="279"/>
      <c r="P52" s="279"/>
      <c r="Q52" s="279"/>
      <c r="R52" s="458"/>
      <c r="S52" s="260"/>
      <c r="T52" s="261"/>
      <c r="U52" s="261"/>
      <c r="V52" s="261"/>
      <c r="W52" s="89" t="s">
        <v>561</v>
      </c>
      <c r="X52" s="218" t="s">
        <v>565</v>
      </c>
      <c r="Y52" s="219"/>
      <c r="Z52" s="220"/>
      <c r="AA52" s="221"/>
      <c r="AB52" s="222"/>
      <c r="AC52" s="222"/>
      <c r="AD52" s="170" t="s">
        <v>566</v>
      </c>
    </row>
    <row r="53" spans="1:31" ht="27.75" customHeight="1" x14ac:dyDescent="0.2">
      <c r="B53" s="258" t="s">
        <v>567</v>
      </c>
      <c r="C53" s="259"/>
      <c r="D53" s="259"/>
      <c r="E53" s="259"/>
      <c r="F53" s="259"/>
      <c r="G53" s="260"/>
      <c r="H53" s="261"/>
      <c r="I53" s="261"/>
      <c r="J53" s="261"/>
      <c r="K53" s="262"/>
      <c r="L53" s="263" t="s">
        <v>568</v>
      </c>
      <c r="M53" s="259"/>
      <c r="N53" s="259"/>
      <c r="O53" s="259"/>
      <c r="P53" s="259"/>
      <c r="Q53" s="259"/>
      <c r="R53" s="264"/>
      <c r="S53" s="182"/>
      <c r="T53" s="88" t="s">
        <v>559</v>
      </c>
      <c r="U53" s="88" t="s">
        <v>560</v>
      </c>
      <c r="V53" s="183"/>
      <c r="W53" s="88" t="s">
        <v>561</v>
      </c>
      <c r="X53" s="512" t="s">
        <v>569</v>
      </c>
      <c r="Y53" s="242"/>
      <c r="Z53" s="513"/>
      <c r="AA53" s="553"/>
      <c r="AB53" s="553"/>
      <c r="AC53" s="553"/>
      <c r="AD53" s="554"/>
    </row>
    <row r="54" spans="1:31" ht="27.75" customHeight="1" x14ac:dyDescent="0.2">
      <c r="B54" s="258" t="s">
        <v>570</v>
      </c>
      <c r="C54" s="259"/>
      <c r="D54" s="259"/>
      <c r="E54" s="259"/>
      <c r="F54" s="259"/>
      <c r="G54" s="260"/>
      <c r="H54" s="261"/>
      <c r="I54" s="261"/>
      <c r="J54" s="261"/>
      <c r="K54" s="262"/>
      <c r="L54" s="267" t="s">
        <v>571</v>
      </c>
      <c r="M54" s="268"/>
      <c r="N54" s="268"/>
      <c r="O54" s="268"/>
      <c r="P54" s="268"/>
      <c r="Q54" s="268"/>
      <c r="R54" s="269"/>
      <c r="S54" s="260"/>
      <c r="T54" s="261"/>
      <c r="U54" s="261"/>
      <c r="V54" s="261"/>
      <c r="W54" s="262"/>
      <c r="X54" s="514"/>
      <c r="Y54" s="244"/>
      <c r="Z54" s="515"/>
      <c r="AA54" s="555"/>
      <c r="AB54" s="555"/>
      <c r="AC54" s="555"/>
      <c r="AD54" s="556"/>
    </row>
    <row r="55" spans="1:31" ht="27.75" customHeight="1" x14ac:dyDescent="0.2">
      <c r="B55" s="258" t="s">
        <v>572</v>
      </c>
      <c r="C55" s="259"/>
      <c r="D55" s="259"/>
      <c r="E55" s="259"/>
      <c r="F55" s="259"/>
      <c r="G55" s="260"/>
      <c r="H55" s="261"/>
      <c r="I55" s="261"/>
      <c r="J55" s="261"/>
      <c r="K55" s="261"/>
      <c r="L55" s="263" t="s">
        <v>573</v>
      </c>
      <c r="M55" s="259"/>
      <c r="N55" s="259"/>
      <c r="O55" s="259"/>
      <c r="P55" s="259"/>
      <c r="Q55" s="259"/>
      <c r="R55" s="264"/>
      <c r="S55" s="270"/>
      <c r="T55" s="271"/>
      <c r="U55" s="271"/>
      <c r="V55" s="271"/>
      <c r="W55" s="184" t="s">
        <v>561</v>
      </c>
      <c r="X55" s="514"/>
      <c r="Y55" s="244"/>
      <c r="Z55" s="515"/>
      <c r="AA55" s="555"/>
      <c r="AB55" s="555"/>
      <c r="AC55" s="555"/>
      <c r="AD55" s="556"/>
    </row>
    <row r="56" spans="1:31" ht="27.75" customHeight="1" x14ac:dyDescent="0.2">
      <c r="B56" s="272" t="s">
        <v>574</v>
      </c>
      <c r="C56" s="273"/>
      <c r="D56" s="273"/>
      <c r="E56" s="273"/>
      <c r="F56" s="274"/>
      <c r="G56" s="270"/>
      <c r="H56" s="271"/>
      <c r="I56" s="271"/>
      <c r="J56" s="271"/>
      <c r="K56" s="275"/>
      <c r="L56" s="276" t="s">
        <v>575</v>
      </c>
      <c r="M56" s="277"/>
      <c r="N56" s="277"/>
      <c r="O56" s="277"/>
      <c r="P56" s="277"/>
      <c r="Q56" s="277"/>
      <c r="R56" s="277"/>
      <c r="S56" s="270"/>
      <c r="T56" s="271"/>
      <c r="U56" s="271"/>
      <c r="V56" s="271"/>
      <c r="W56" s="275"/>
      <c r="X56" s="514"/>
      <c r="Y56" s="244"/>
      <c r="Z56" s="515"/>
      <c r="AA56" s="555"/>
      <c r="AB56" s="555"/>
      <c r="AC56" s="555"/>
      <c r="AD56" s="556"/>
    </row>
    <row r="57" spans="1:31" ht="32.5" customHeight="1" x14ac:dyDescent="0.2">
      <c r="B57" s="278" t="s">
        <v>576</v>
      </c>
      <c r="C57" s="279"/>
      <c r="D57" s="279"/>
      <c r="E57" s="279"/>
      <c r="F57" s="279"/>
      <c r="G57" s="279"/>
      <c r="H57" s="279"/>
      <c r="I57" s="279"/>
      <c r="J57" s="279"/>
      <c r="K57" s="279"/>
      <c r="L57" s="280"/>
      <c r="M57" s="281"/>
      <c r="N57" s="281"/>
      <c r="O57" s="281"/>
      <c r="P57" s="281"/>
      <c r="Q57" s="281"/>
      <c r="R57" s="281"/>
      <c r="S57" s="281"/>
      <c r="T57" s="281"/>
      <c r="U57" s="281"/>
      <c r="V57" s="281"/>
      <c r="W57" s="282"/>
      <c r="X57" s="514"/>
      <c r="Y57" s="244"/>
      <c r="Z57" s="515"/>
      <c r="AA57" s="555"/>
      <c r="AB57" s="555"/>
      <c r="AC57" s="555"/>
      <c r="AD57" s="556"/>
    </row>
    <row r="58" spans="1:31" ht="27.75" customHeight="1" thickBot="1" x14ac:dyDescent="0.25">
      <c r="B58" s="283" t="s">
        <v>577</v>
      </c>
      <c r="C58" s="284"/>
      <c r="D58" s="284"/>
      <c r="E58" s="284"/>
      <c r="F58" s="284"/>
      <c r="G58" s="284"/>
      <c r="H58" s="284"/>
      <c r="I58" s="284"/>
      <c r="J58" s="284"/>
      <c r="K58" s="285"/>
      <c r="L58" s="286"/>
      <c r="M58" s="286"/>
      <c r="N58" s="286"/>
      <c r="O58" s="286"/>
      <c r="P58" s="286"/>
      <c r="Q58" s="286"/>
      <c r="R58" s="286"/>
      <c r="S58" s="286"/>
      <c r="T58" s="286"/>
      <c r="U58" s="286"/>
      <c r="V58" s="286"/>
      <c r="W58" s="287"/>
      <c r="X58" s="516"/>
      <c r="Y58" s="517"/>
      <c r="Z58" s="518"/>
      <c r="AA58" s="557"/>
      <c r="AB58" s="557"/>
      <c r="AC58" s="557"/>
      <c r="AD58" s="558"/>
    </row>
    <row r="59" spans="1:31" ht="25.5" customHeight="1" thickBot="1" x14ac:dyDescent="0.25">
      <c r="B59" s="265" t="s">
        <v>305</v>
      </c>
      <c r="C59" s="265"/>
      <c r="D59" s="265"/>
      <c r="E59" s="265"/>
      <c r="F59" s="265"/>
      <c r="G59" s="265"/>
      <c r="H59" s="265"/>
      <c r="I59" s="265"/>
      <c r="J59" s="266"/>
      <c r="K59" s="214" t="s">
        <v>20</v>
      </c>
      <c r="L59" s="215"/>
      <c r="M59" s="215"/>
      <c r="N59" s="216">
        <f>COUNTA(F65,F72,F79,F86)</f>
        <v>0</v>
      </c>
      <c r="O59" s="216"/>
      <c r="P59" s="185" t="s">
        <v>21</v>
      </c>
      <c r="Q59" s="217" t="s">
        <v>174</v>
      </c>
      <c r="R59" s="215"/>
      <c r="S59" s="215"/>
      <c r="T59" s="216">
        <f>COUNTA(F65,F72,F79,F86,E26)</f>
        <v>0</v>
      </c>
      <c r="U59" s="216"/>
      <c r="V59" s="186" t="s">
        <v>175</v>
      </c>
      <c r="W59" s="215" t="s">
        <v>176</v>
      </c>
      <c r="X59" s="215"/>
      <c r="Y59" s="215"/>
      <c r="Z59" s="215"/>
      <c r="AA59" s="215"/>
      <c r="AB59" s="216">
        <f>SUM(AB33,AB68,AB75,AB82,AB89)</f>
        <v>0</v>
      </c>
      <c r="AC59" s="216"/>
      <c r="AD59" s="187" t="s">
        <v>172</v>
      </c>
    </row>
    <row r="60" spans="1:31" s="9" customFormat="1" ht="27" customHeight="1" x14ac:dyDescent="0.2">
      <c r="A60" s="102"/>
      <c r="B60" s="101"/>
      <c r="C60" s="101"/>
      <c r="D60" s="101"/>
      <c r="E60" s="101"/>
      <c r="F60" s="101"/>
      <c r="G60" s="101"/>
      <c r="H60" s="103"/>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2"/>
    </row>
    <row r="61" spans="1:31" s="9" customFormat="1" ht="10.5" customHeight="1" x14ac:dyDescent="0.2">
      <c r="A61" s="103"/>
      <c r="B61" s="451" t="s">
        <v>594</v>
      </c>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102"/>
    </row>
    <row r="62" spans="1:31" s="9" customFormat="1" ht="118.5" customHeight="1" thickBot="1" x14ac:dyDescent="0.25">
      <c r="A62" s="103"/>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51"/>
      <c r="AD62" s="451"/>
      <c r="AE62" s="102"/>
    </row>
    <row r="63" spans="1:31" s="9" customFormat="1" ht="39.75" customHeight="1" thickBot="1" x14ac:dyDescent="0.25">
      <c r="A63" s="103"/>
      <c r="B63" s="466" t="s">
        <v>552</v>
      </c>
      <c r="C63" s="467"/>
      <c r="D63" s="467"/>
      <c r="E63" s="468"/>
      <c r="F63" s="469"/>
      <c r="G63" s="470"/>
      <c r="H63" s="470"/>
      <c r="I63" s="470"/>
      <c r="J63" s="471"/>
      <c r="K63" s="165"/>
      <c r="L63" s="165"/>
      <c r="M63" s="165"/>
      <c r="N63" s="165"/>
      <c r="O63" s="165"/>
      <c r="P63" s="165"/>
      <c r="Q63" s="165"/>
      <c r="R63" s="165"/>
      <c r="S63" s="165"/>
      <c r="T63" s="165"/>
      <c r="U63" s="165"/>
      <c r="V63" s="165"/>
      <c r="W63" s="165"/>
      <c r="X63" s="168"/>
      <c r="Y63" s="168"/>
      <c r="Z63" s="168"/>
      <c r="AA63" s="168"/>
      <c r="AB63" s="168"/>
      <c r="AC63" s="168"/>
      <c r="AD63" s="168"/>
      <c r="AE63" s="102"/>
    </row>
    <row r="64" spans="1:31" s="9" customFormat="1" ht="17.25" customHeight="1" thickBot="1" x14ac:dyDescent="0.25">
      <c r="A64" s="103"/>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02"/>
    </row>
    <row r="65" spans="1:31" s="9" customFormat="1" ht="25.5" customHeight="1" x14ac:dyDescent="0.2">
      <c r="A65" s="103"/>
      <c r="B65" s="443" t="s">
        <v>22</v>
      </c>
      <c r="C65" s="452"/>
      <c r="D65" s="452"/>
      <c r="E65" s="453"/>
      <c r="F65" s="414"/>
      <c r="G65" s="415"/>
      <c r="H65" s="415"/>
      <c r="I65" s="415"/>
      <c r="J65" s="415"/>
      <c r="K65" s="415"/>
      <c r="L65" s="415"/>
      <c r="M65" s="415"/>
      <c r="N65" s="415"/>
      <c r="O65" s="454" t="s">
        <v>184</v>
      </c>
      <c r="P65" s="455"/>
      <c r="Q65" s="455"/>
      <c r="R65" s="455"/>
      <c r="S65" s="456"/>
      <c r="T65" s="559"/>
      <c r="U65" s="560"/>
      <c r="V65" s="560"/>
      <c r="W65" s="560"/>
      <c r="X65" s="560"/>
      <c r="Y65" s="560"/>
      <c r="Z65" s="560"/>
      <c r="AA65" s="560"/>
      <c r="AB65" s="560"/>
      <c r="AC65" s="560"/>
      <c r="AD65" s="561"/>
      <c r="AE65" s="102"/>
    </row>
    <row r="66" spans="1:31" s="11" customFormat="1" ht="22.5" customHeight="1" thickBot="1" x14ac:dyDescent="0.25">
      <c r="A66" s="101"/>
      <c r="B66" s="278" t="s">
        <v>168</v>
      </c>
      <c r="C66" s="279"/>
      <c r="D66" s="279"/>
      <c r="E66" s="458"/>
      <c r="F66" s="459" t="s">
        <v>306</v>
      </c>
      <c r="G66" s="284"/>
      <c r="H66" s="460"/>
      <c r="I66" s="460"/>
      <c r="J66" s="461"/>
      <c r="K66" s="462" t="s">
        <v>169</v>
      </c>
      <c r="L66" s="462"/>
      <c r="M66" s="462"/>
      <c r="N66" s="462"/>
      <c r="O66" s="462"/>
      <c r="P66" s="401"/>
      <c r="Q66" s="401"/>
      <c r="R66" s="401"/>
      <c r="S66" s="401"/>
      <c r="T66" s="159" t="s">
        <v>173</v>
      </c>
      <c r="U66" s="463" t="s">
        <v>170</v>
      </c>
      <c r="V66" s="462"/>
      <c r="W66" s="462"/>
      <c r="X66" s="462"/>
      <c r="Y66" s="464"/>
      <c r="Z66" s="401"/>
      <c r="AA66" s="401"/>
      <c r="AB66" s="401"/>
      <c r="AC66" s="401"/>
      <c r="AD66" s="465"/>
      <c r="AE66" s="103"/>
    </row>
    <row r="67" spans="1:31" ht="25.5" customHeight="1" thickBot="1" x14ac:dyDescent="0.25">
      <c r="A67" s="103"/>
      <c r="B67" s="358" t="s">
        <v>316</v>
      </c>
      <c r="C67" s="359"/>
      <c r="D67" s="359"/>
      <c r="E67" s="360"/>
      <c r="F67" s="476" t="s">
        <v>3</v>
      </c>
      <c r="G67" s="477"/>
      <c r="H67" s="369"/>
      <c r="I67" s="370"/>
      <c r="J67" s="153" t="s">
        <v>4</v>
      </c>
      <c r="K67" s="476" t="s">
        <v>5</v>
      </c>
      <c r="L67" s="477"/>
      <c r="M67" s="369"/>
      <c r="N67" s="370"/>
      <c r="O67" s="153" t="s">
        <v>4</v>
      </c>
      <c r="P67" s="476" t="s">
        <v>6</v>
      </c>
      <c r="Q67" s="477"/>
      <c r="R67" s="369"/>
      <c r="S67" s="370"/>
      <c r="T67" s="153" t="s">
        <v>4</v>
      </c>
      <c r="U67" s="476" t="s">
        <v>7</v>
      </c>
      <c r="V67" s="477"/>
      <c r="W67" s="369"/>
      <c r="X67" s="370"/>
      <c r="Y67" s="153" t="s">
        <v>4</v>
      </c>
      <c r="Z67" s="488" t="s">
        <v>8</v>
      </c>
      <c r="AA67" s="404"/>
      <c r="AB67" s="489"/>
      <c r="AC67" s="490"/>
      <c r="AD67" s="157" t="s">
        <v>4</v>
      </c>
    </row>
    <row r="68" spans="1:31" s="11" customFormat="1" ht="25.5" customHeight="1" thickBot="1" x14ac:dyDescent="0.25">
      <c r="A68" s="103"/>
      <c r="B68" s="361"/>
      <c r="C68" s="362"/>
      <c r="D68" s="362"/>
      <c r="E68" s="363"/>
      <c r="F68" s="386" t="s">
        <v>9</v>
      </c>
      <c r="G68" s="387"/>
      <c r="H68" s="378"/>
      <c r="I68" s="379"/>
      <c r="J68" s="89" t="s">
        <v>4</v>
      </c>
      <c r="K68" s="386" t="s">
        <v>10</v>
      </c>
      <c r="L68" s="387"/>
      <c r="M68" s="378"/>
      <c r="N68" s="379"/>
      <c r="O68" s="89" t="s">
        <v>4</v>
      </c>
      <c r="P68" s="386" t="s">
        <v>11</v>
      </c>
      <c r="Q68" s="387"/>
      <c r="R68" s="378"/>
      <c r="S68" s="379"/>
      <c r="T68" s="89" t="s">
        <v>4</v>
      </c>
      <c r="U68" s="474" t="s">
        <v>12</v>
      </c>
      <c r="V68" s="475"/>
      <c r="W68" s="485"/>
      <c r="X68" s="486"/>
      <c r="Y68" s="88" t="s">
        <v>4</v>
      </c>
      <c r="Z68" s="478" t="s">
        <v>13</v>
      </c>
      <c r="AA68" s="479"/>
      <c r="AB68" s="391">
        <f>SUM(H67,M67,R67,W67,AB67,H68,M68,R68,W68)</f>
        <v>0</v>
      </c>
      <c r="AC68" s="480"/>
      <c r="AD68" s="157" t="s">
        <v>4</v>
      </c>
      <c r="AE68" s="103"/>
    </row>
    <row r="69" spans="1:31" s="11" customFormat="1" ht="22.5" customHeight="1" thickTop="1" thickBot="1" x14ac:dyDescent="0.25">
      <c r="A69" s="103"/>
      <c r="B69" s="487" t="s">
        <v>317</v>
      </c>
      <c r="C69" s="398"/>
      <c r="D69" s="398"/>
      <c r="E69" s="399"/>
      <c r="F69" s="474" t="s">
        <v>14</v>
      </c>
      <c r="G69" s="475"/>
      <c r="H69" s="395"/>
      <c r="I69" s="396"/>
      <c r="J69" s="158" t="s">
        <v>4</v>
      </c>
      <c r="K69" s="474" t="s">
        <v>15</v>
      </c>
      <c r="L69" s="475"/>
      <c r="M69" s="485"/>
      <c r="N69" s="486"/>
      <c r="O69" s="156" t="s">
        <v>4</v>
      </c>
      <c r="P69" s="474" t="s">
        <v>16</v>
      </c>
      <c r="Q69" s="475"/>
      <c r="R69" s="485"/>
      <c r="S69" s="486"/>
      <c r="T69" s="155" t="s">
        <v>4</v>
      </c>
      <c r="U69" s="478" t="s">
        <v>17</v>
      </c>
      <c r="V69" s="479"/>
      <c r="W69" s="391">
        <f>SUM(H69,M69,R69)</f>
        <v>0</v>
      </c>
      <c r="X69" s="480"/>
      <c r="Y69" s="157" t="s">
        <v>4</v>
      </c>
      <c r="Z69" s="481" t="s">
        <v>171</v>
      </c>
      <c r="AA69" s="482"/>
      <c r="AB69" s="483"/>
      <c r="AC69" s="484"/>
      <c r="AD69" s="160" t="s">
        <v>172</v>
      </c>
      <c r="AE69" s="103"/>
    </row>
    <row r="70" spans="1:31" s="11" customFormat="1" ht="22.5" customHeight="1" thickBot="1" x14ac:dyDescent="0.25">
      <c r="A70" s="103"/>
      <c r="B70" s="402" t="s">
        <v>18</v>
      </c>
      <c r="C70" s="403"/>
      <c r="D70" s="403"/>
      <c r="E70" s="404"/>
      <c r="F70" s="405">
        <f>SUM(AB68,W69)</f>
        <v>0</v>
      </c>
      <c r="G70" s="406"/>
      <c r="H70" s="406"/>
      <c r="I70" s="406"/>
      <c r="J70" s="406"/>
      <c r="K70" s="161" t="s">
        <v>19</v>
      </c>
      <c r="L70" s="103"/>
      <c r="M70" s="139"/>
      <c r="N70" s="139"/>
      <c r="O70" s="139"/>
      <c r="P70" s="139"/>
      <c r="Q70" s="139"/>
      <c r="R70" s="139"/>
      <c r="S70" s="139"/>
      <c r="T70" s="139"/>
      <c r="U70" s="139"/>
      <c r="V70" s="140"/>
      <c r="W70" s="139"/>
      <c r="X70" s="139"/>
      <c r="Y70" s="139"/>
      <c r="Z70" s="140"/>
      <c r="AA70" s="139"/>
      <c r="AB70" s="139"/>
      <c r="AC70" s="139"/>
      <c r="AD70" s="140"/>
      <c r="AE70" s="103"/>
    </row>
    <row r="71" spans="1:31" s="103" customFormat="1" ht="22.5" customHeight="1" thickBot="1" x14ac:dyDescent="0.25">
      <c r="A71" s="101"/>
      <c r="B71" s="101"/>
      <c r="C71" s="101"/>
      <c r="D71" s="101"/>
      <c r="E71" s="101"/>
      <c r="F71" s="101" ph="1"/>
      <c r="G71" s="101" ph="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row>
    <row r="72" spans="1:31" ht="25.5" customHeight="1" x14ac:dyDescent="0.2">
      <c r="B72" s="443" t="s">
        <v>23</v>
      </c>
      <c r="C72" s="452"/>
      <c r="D72" s="452"/>
      <c r="E72" s="453"/>
      <c r="F72" s="491"/>
      <c r="G72" s="492"/>
      <c r="H72" s="492"/>
      <c r="I72" s="492"/>
      <c r="J72" s="492"/>
      <c r="K72" s="492"/>
      <c r="L72" s="492"/>
      <c r="M72" s="492"/>
      <c r="N72" s="492"/>
      <c r="O72" s="454" t="s">
        <v>184</v>
      </c>
      <c r="P72" s="455"/>
      <c r="Q72" s="455"/>
      <c r="R72" s="455"/>
      <c r="S72" s="456"/>
      <c r="T72" s="457"/>
      <c r="U72" s="415"/>
      <c r="V72" s="415"/>
      <c r="W72" s="415"/>
      <c r="X72" s="415"/>
      <c r="Y72" s="415"/>
      <c r="Z72" s="415"/>
      <c r="AA72" s="415"/>
      <c r="AB72" s="415"/>
      <c r="AC72" s="415"/>
      <c r="AD72" s="416"/>
    </row>
    <row r="73" spans="1:31" ht="22.5" customHeight="1" thickBot="1" x14ac:dyDescent="0.25">
      <c r="B73" s="278" t="s">
        <v>168</v>
      </c>
      <c r="C73" s="279"/>
      <c r="D73" s="279"/>
      <c r="E73" s="458"/>
      <c r="F73" s="459" t="s">
        <v>306</v>
      </c>
      <c r="G73" s="284"/>
      <c r="H73" s="460"/>
      <c r="I73" s="460"/>
      <c r="J73" s="461"/>
      <c r="K73" s="462" t="s">
        <v>169</v>
      </c>
      <c r="L73" s="462"/>
      <c r="M73" s="462"/>
      <c r="N73" s="462"/>
      <c r="O73" s="462"/>
      <c r="P73" s="401"/>
      <c r="Q73" s="401"/>
      <c r="R73" s="401"/>
      <c r="S73" s="401"/>
      <c r="T73" s="159" t="s">
        <v>173</v>
      </c>
      <c r="U73" s="463" t="s">
        <v>170</v>
      </c>
      <c r="V73" s="462"/>
      <c r="W73" s="462"/>
      <c r="X73" s="462"/>
      <c r="Y73" s="464"/>
      <c r="Z73" s="401"/>
      <c r="AA73" s="401"/>
      <c r="AB73" s="401"/>
      <c r="AC73" s="401"/>
      <c r="AD73" s="465"/>
    </row>
    <row r="74" spans="1:31" ht="25.5" customHeight="1" thickBot="1" x14ac:dyDescent="0.25">
      <c r="A74" s="103"/>
      <c r="B74" s="358" t="s">
        <v>316</v>
      </c>
      <c r="C74" s="359"/>
      <c r="D74" s="359"/>
      <c r="E74" s="360"/>
      <c r="F74" s="476" t="s">
        <v>3</v>
      </c>
      <c r="G74" s="477"/>
      <c r="H74" s="369"/>
      <c r="I74" s="370"/>
      <c r="J74" s="153" t="s">
        <v>4</v>
      </c>
      <c r="K74" s="476" t="s">
        <v>5</v>
      </c>
      <c r="L74" s="477"/>
      <c r="M74" s="369"/>
      <c r="N74" s="370"/>
      <c r="O74" s="153" t="s">
        <v>4</v>
      </c>
      <c r="P74" s="476" t="s">
        <v>6</v>
      </c>
      <c r="Q74" s="477"/>
      <c r="R74" s="369"/>
      <c r="S74" s="370"/>
      <c r="T74" s="153" t="s">
        <v>4</v>
      </c>
      <c r="U74" s="476" t="s">
        <v>7</v>
      </c>
      <c r="V74" s="477"/>
      <c r="W74" s="369"/>
      <c r="X74" s="370"/>
      <c r="Y74" s="153" t="s">
        <v>4</v>
      </c>
      <c r="Z74" s="488" t="s">
        <v>8</v>
      </c>
      <c r="AA74" s="404"/>
      <c r="AB74" s="489"/>
      <c r="AC74" s="490"/>
      <c r="AD74" s="157" t="s">
        <v>4</v>
      </c>
    </row>
    <row r="75" spans="1:31" s="11" customFormat="1" ht="25.5" customHeight="1" thickBot="1" x14ac:dyDescent="0.25">
      <c r="A75" s="103"/>
      <c r="B75" s="361"/>
      <c r="C75" s="362"/>
      <c r="D75" s="362"/>
      <c r="E75" s="363"/>
      <c r="F75" s="386" t="s">
        <v>9</v>
      </c>
      <c r="G75" s="387"/>
      <c r="H75" s="378"/>
      <c r="I75" s="379"/>
      <c r="J75" s="89" t="s">
        <v>4</v>
      </c>
      <c r="K75" s="386" t="s">
        <v>10</v>
      </c>
      <c r="L75" s="387"/>
      <c r="M75" s="378"/>
      <c r="N75" s="379"/>
      <c r="O75" s="89" t="s">
        <v>4</v>
      </c>
      <c r="P75" s="386" t="s">
        <v>11</v>
      </c>
      <c r="Q75" s="387"/>
      <c r="R75" s="378"/>
      <c r="S75" s="379"/>
      <c r="T75" s="89" t="s">
        <v>4</v>
      </c>
      <c r="U75" s="474" t="s">
        <v>12</v>
      </c>
      <c r="V75" s="475"/>
      <c r="W75" s="485"/>
      <c r="X75" s="486"/>
      <c r="Y75" s="88" t="s">
        <v>4</v>
      </c>
      <c r="Z75" s="478" t="s">
        <v>13</v>
      </c>
      <c r="AA75" s="479"/>
      <c r="AB75" s="391">
        <f>SUM(H74,M74,R74,W74,AB74,H75,M75,R75,W75)</f>
        <v>0</v>
      </c>
      <c r="AC75" s="480"/>
      <c r="AD75" s="157" t="s">
        <v>4</v>
      </c>
      <c r="AE75" s="103"/>
    </row>
    <row r="76" spans="1:31" s="11" customFormat="1" ht="22.5" customHeight="1" thickTop="1" thickBot="1" x14ac:dyDescent="0.25">
      <c r="A76" s="103"/>
      <c r="B76" s="487" t="s">
        <v>317</v>
      </c>
      <c r="C76" s="398"/>
      <c r="D76" s="398"/>
      <c r="E76" s="399"/>
      <c r="F76" s="474" t="s">
        <v>14</v>
      </c>
      <c r="G76" s="475"/>
      <c r="H76" s="395"/>
      <c r="I76" s="396"/>
      <c r="J76" s="158" t="s">
        <v>4</v>
      </c>
      <c r="K76" s="474" t="s">
        <v>15</v>
      </c>
      <c r="L76" s="475"/>
      <c r="M76" s="485"/>
      <c r="N76" s="486"/>
      <c r="O76" s="156" t="s">
        <v>4</v>
      </c>
      <c r="P76" s="474" t="s">
        <v>16</v>
      </c>
      <c r="Q76" s="475"/>
      <c r="R76" s="485"/>
      <c r="S76" s="486"/>
      <c r="T76" s="155" t="s">
        <v>4</v>
      </c>
      <c r="U76" s="478" t="s">
        <v>17</v>
      </c>
      <c r="V76" s="479"/>
      <c r="W76" s="391">
        <f>SUM(H76,M76,R76)</f>
        <v>0</v>
      </c>
      <c r="X76" s="480"/>
      <c r="Y76" s="157" t="s">
        <v>4</v>
      </c>
      <c r="Z76" s="481" t="s">
        <v>171</v>
      </c>
      <c r="AA76" s="482"/>
      <c r="AB76" s="483"/>
      <c r="AC76" s="484"/>
      <c r="AD76" s="160" t="s">
        <v>172</v>
      </c>
      <c r="AE76" s="103"/>
    </row>
    <row r="77" spans="1:31" s="11" customFormat="1" ht="22.5" customHeight="1" thickBot="1" x14ac:dyDescent="0.25">
      <c r="A77" s="103"/>
      <c r="B77" s="478" t="s">
        <v>18</v>
      </c>
      <c r="C77" s="493"/>
      <c r="D77" s="493"/>
      <c r="E77" s="479"/>
      <c r="F77" s="405">
        <f>SUM(AB75,W76)</f>
        <v>0</v>
      </c>
      <c r="G77" s="406"/>
      <c r="H77" s="406"/>
      <c r="I77" s="406"/>
      <c r="J77" s="406"/>
      <c r="K77" s="161" t="s">
        <v>19</v>
      </c>
      <c r="L77" s="103"/>
      <c r="M77" s="139"/>
      <c r="N77" s="139"/>
      <c r="O77" s="139"/>
      <c r="P77" s="139"/>
      <c r="Q77" s="139"/>
      <c r="R77" s="139"/>
      <c r="S77" s="139"/>
      <c r="T77" s="139"/>
      <c r="U77" s="139"/>
      <c r="V77" s="140"/>
      <c r="W77" s="139"/>
      <c r="X77" s="139"/>
      <c r="Y77" s="139"/>
      <c r="Z77" s="140"/>
      <c r="AA77" s="139"/>
      <c r="AB77" s="139"/>
      <c r="AC77" s="139"/>
      <c r="AD77" s="140"/>
      <c r="AE77" s="103"/>
    </row>
    <row r="78" spans="1:31" s="103" customFormat="1" ht="22.5" hidden="1" customHeight="1" thickBot="1" x14ac:dyDescent="0.25">
      <c r="A78" s="101"/>
      <c r="B78" s="101"/>
      <c r="C78" s="101"/>
      <c r="D78" s="101"/>
      <c r="E78" s="101"/>
      <c r="F78" s="101"/>
      <c r="G78" s="101"/>
      <c r="H78" s="101"/>
      <c r="I78" s="101"/>
      <c r="J78" s="101"/>
      <c r="K78" s="101"/>
      <c r="L78" s="101"/>
      <c r="M78" s="101"/>
      <c r="N78" s="101"/>
      <c r="O78" s="138"/>
      <c r="P78" s="138"/>
      <c r="Q78" s="138"/>
      <c r="R78" s="101"/>
      <c r="S78" s="101"/>
      <c r="T78" s="101"/>
      <c r="U78" s="101"/>
      <c r="V78" s="101"/>
      <c r="W78" s="101"/>
      <c r="X78" s="101"/>
      <c r="Y78" s="101"/>
      <c r="Z78" s="101"/>
      <c r="AA78" s="101"/>
      <c r="AB78" s="101"/>
      <c r="AC78" s="101"/>
      <c r="AD78" s="101"/>
    </row>
    <row r="79" spans="1:31" ht="22.5" hidden="1" customHeight="1" x14ac:dyDescent="0.2">
      <c r="B79" s="443" t="s">
        <v>106</v>
      </c>
      <c r="C79" s="452"/>
      <c r="D79" s="452"/>
      <c r="E79" s="453"/>
      <c r="F79" s="491"/>
      <c r="G79" s="492"/>
      <c r="H79" s="492"/>
      <c r="I79" s="492"/>
      <c r="J79" s="492"/>
      <c r="K79" s="492"/>
      <c r="L79" s="492"/>
      <c r="M79" s="492"/>
      <c r="N79" s="492"/>
      <c r="O79" s="454" t="s">
        <v>184</v>
      </c>
      <c r="P79" s="455"/>
      <c r="Q79" s="455"/>
      <c r="R79" s="455"/>
      <c r="S79" s="456"/>
      <c r="T79" s="457"/>
      <c r="U79" s="415"/>
      <c r="V79" s="415"/>
      <c r="W79" s="415"/>
      <c r="X79" s="415"/>
      <c r="Y79" s="415"/>
      <c r="Z79" s="415"/>
      <c r="AA79" s="415"/>
      <c r="AB79" s="415"/>
      <c r="AC79" s="415"/>
      <c r="AD79" s="416"/>
    </row>
    <row r="80" spans="1:31" ht="22.5" hidden="1" customHeight="1" thickBot="1" x14ac:dyDescent="0.25">
      <c r="B80" s="278" t="s">
        <v>168</v>
      </c>
      <c r="C80" s="279"/>
      <c r="D80" s="279"/>
      <c r="E80" s="458"/>
      <c r="F80" s="459" t="s">
        <v>306</v>
      </c>
      <c r="G80" s="284"/>
      <c r="H80" s="460"/>
      <c r="I80" s="460"/>
      <c r="J80" s="461"/>
      <c r="K80" s="462" t="s">
        <v>169</v>
      </c>
      <c r="L80" s="462"/>
      <c r="M80" s="462"/>
      <c r="N80" s="462"/>
      <c r="O80" s="462"/>
      <c r="P80" s="401"/>
      <c r="Q80" s="401"/>
      <c r="R80" s="401"/>
      <c r="S80" s="401"/>
      <c r="T80" s="159" t="s">
        <v>173</v>
      </c>
      <c r="U80" s="463" t="s">
        <v>170</v>
      </c>
      <c r="V80" s="462"/>
      <c r="W80" s="462"/>
      <c r="X80" s="462"/>
      <c r="Y80" s="464"/>
      <c r="Z80" s="401"/>
      <c r="AA80" s="401"/>
      <c r="AB80" s="401"/>
      <c r="AC80" s="401"/>
      <c r="AD80" s="465"/>
    </row>
    <row r="81" spans="1:32" ht="25.5" hidden="1" customHeight="1" thickBot="1" x14ac:dyDescent="0.25">
      <c r="A81" s="103"/>
      <c r="B81" s="358" t="s">
        <v>316</v>
      </c>
      <c r="C81" s="359"/>
      <c r="D81" s="359"/>
      <c r="E81" s="360"/>
      <c r="F81" s="476" t="s">
        <v>3</v>
      </c>
      <c r="G81" s="477"/>
      <c r="H81" s="369"/>
      <c r="I81" s="370"/>
      <c r="J81" s="153" t="s">
        <v>4</v>
      </c>
      <c r="K81" s="476" t="s">
        <v>5</v>
      </c>
      <c r="L81" s="477"/>
      <c r="M81" s="369"/>
      <c r="N81" s="370"/>
      <c r="O81" s="153" t="s">
        <v>4</v>
      </c>
      <c r="P81" s="476" t="s">
        <v>6</v>
      </c>
      <c r="Q81" s="477"/>
      <c r="R81" s="369"/>
      <c r="S81" s="370"/>
      <c r="T81" s="153" t="s">
        <v>4</v>
      </c>
      <c r="U81" s="476" t="s">
        <v>7</v>
      </c>
      <c r="V81" s="477"/>
      <c r="W81" s="369"/>
      <c r="X81" s="370"/>
      <c r="Y81" s="153" t="s">
        <v>4</v>
      </c>
      <c r="Z81" s="488" t="s">
        <v>8</v>
      </c>
      <c r="AA81" s="404"/>
      <c r="AB81" s="489"/>
      <c r="AC81" s="490"/>
      <c r="AD81" s="157" t="s">
        <v>4</v>
      </c>
    </row>
    <row r="82" spans="1:32" s="11" customFormat="1" ht="25.5" hidden="1" customHeight="1" thickBot="1" x14ac:dyDescent="0.25">
      <c r="A82" s="103"/>
      <c r="B82" s="361"/>
      <c r="C82" s="362"/>
      <c r="D82" s="362"/>
      <c r="E82" s="363"/>
      <c r="F82" s="386" t="s">
        <v>9</v>
      </c>
      <c r="G82" s="387"/>
      <c r="H82" s="378"/>
      <c r="I82" s="379"/>
      <c r="J82" s="89" t="s">
        <v>4</v>
      </c>
      <c r="K82" s="386" t="s">
        <v>10</v>
      </c>
      <c r="L82" s="387"/>
      <c r="M82" s="378"/>
      <c r="N82" s="379"/>
      <c r="O82" s="89" t="s">
        <v>4</v>
      </c>
      <c r="P82" s="386" t="s">
        <v>11</v>
      </c>
      <c r="Q82" s="387"/>
      <c r="R82" s="378"/>
      <c r="S82" s="379"/>
      <c r="T82" s="89" t="s">
        <v>4</v>
      </c>
      <c r="U82" s="474" t="s">
        <v>12</v>
      </c>
      <c r="V82" s="475"/>
      <c r="W82" s="485"/>
      <c r="X82" s="486"/>
      <c r="Y82" s="88" t="s">
        <v>4</v>
      </c>
      <c r="Z82" s="478" t="s">
        <v>13</v>
      </c>
      <c r="AA82" s="479"/>
      <c r="AB82" s="391">
        <f>SUM(H81,M81,R81,W81,AB81,H82,M82,R82,W82)</f>
        <v>0</v>
      </c>
      <c r="AC82" s="480"/>
      <c r="AD82" s="157" t="s">
        <v>4</v>
      </c>
      <c r="AE82" s="103"/>
    </row>
    <row r="83" spans="1:32" s="11" customFormat="1" ht="22.5" hidden="1" customHeight="1" thickTop="1" thickBot="1" x14ac:dyDescent="0.25">
      <c r="A83" s="103"/>
      <c r="B83" s="487" t="s">
        <v>317</v>
      </c>
      <c r="C83" s="398"/>
      <c r="D83" s="398"/>
      <c r="E83" s="399"/>
      <c r="F83" s="474" t="s">
        <v>14</v>
      </c>
      <c r="G83" s="475"/>
      <c r="H83" s="395"/>
      <c r="I83" s="396"/>
      <c r="J83" s="158" t="s">
        <v>4</v>
      </c>
      <c r="K83" s="474" t="s">
        <v>15</v>
      </c>
      <c r="L83" s="475"/>
      <c r="M83" s="485"/>
      <c r="N83" s="486"/>
      <c r="O83" s="156" t="s">
        <v>4</v>
      </c>
      <c r="P83" s="474" t="s">
        <v>16</v>
      </c>
      <c r="Q83" s="475"/>
      <c r="R83" s="485"/>
      <c r="S83" s="486"/>
      <c r="T83" s="155" t="s">
        <v>4</v>
      </c>
      <c r="U83" s="478" t="s">
        <v>17</v>
      </c>
      <c r="V83" s="479"/>
      <c r="W83" s="391">
        <f>SUM(H83,M83,R83)</f>
        <v>0</v>
      </c>
      <c r="X83" s="480"/>
      <c r="Y83" s="157" t="s">
        <v>4</v>
      </c>
      <c r="Z83" s="481" t="s">
        <v>171</v>
      </c>
      <c r="AA83" s="482"/>
      <c r="AB83" s="483"/>
      <c r="AC83" s="484"/>
      <c r="AD83" s="160" t="s">
        <v>172</v>
      </c>
      <c r="AE83" s="103"/>
    </row>
    <row r="84" spans="1:32" s="11" customFormat="1" ht="22.5" hidden="1" customHeight="1" thickBot="1" x14ac:dyDescent="0.25">
      <c r="A84" s="103"/>
      <c r="B84" s="478" t="s">
        <v>18</v>
      </c>
      <c r="C84" s="493"/>
      <c r="D84" s="493"/>
      <c r="E84" s="479"/>
      <c r="F84" s="405">
        <f>SUM(AB82,W83)</f>
        <v>0</v>
      </c>
      <c r="G84" s="406"/>
      <c r="H84" s="406"/>
      <c r="I84" s="406"/>
      <c r="J84" s="406"/>
      <c r="K84" s="161" t="s">
        <v>19</v>
      </c>
      <c r="L84" s="103"/>
      <c r="M84" s="139"/>
      <c r="N84" s="139"/>
      <c r="O84" s="139"/>
      <c r="P84" s="139"/>
      <c r="Q84" s="139"/>
      <c r="R84" s="139"/>
      <c r="S84" s="139"/>
      <c r="T84" s="139"/>
      <c r="U84" s="139"/>
      <c r="V84" s="140"/>
      <c r="W84" s="139"/>
      <c r="X84" s="139"/>
      <c r="Y84" s="139"/>
      <c r="Z84" s="140"/>
      <c r="AA84" s="139"/>
      <c r="AB84" s="139"/>
      <c r="AC84" s="139"/>
      <c r="AD84" s="140"/>
      <c r="AE84" s="103"/>
    </row>
    <row r="85" spans="1:32" s="103" customFormat="1" ht="22.5" hidden="1" customHeight="1" thickBot="1" x14ac:dyDescent="0.25">
      <c r="A85" s="101"/>
      <c r="B85" s="101"/>
      <c r="C85" s="101"/>
      <c r="D85" s="101"/>
      <c r="E85" s="101"/>
      <c r="F85" s="101" ph="1"/>
      <c r="G85" s="101" ph="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row>
    <row r="86" spans="1:32" ht="22.5" hidden="1" customHeight="1" x14ac:dyDescent="0.2">
      <c r="B86" s="443" t="s">
        <v>107</v>
      </c>
      <c r="C86" s="444"/>
      <c r="D86" s="444"/>
      <c r="E86" s="449"/>
      <c r="F86" s="491"/>
      <c r="G86" s="492"/>
      <c r="H86" s="492"/>
      <c r="I86" s="492"/>
      <c r="J86" s="492"/>
      <c r="K86" s="492"/>
      <c r="L86" s="492"/>
      <c r="M86" s="492"/>
      <c r="N86" s="494"/>
      <c r="O86" s="454" t="s">
        <v>184</v>
      </c>
      <c r="P86" s="455"/>
      <c r="Q86" s="455"/>
      <c r="R86" s="455"/>
      <c r="S86" s="456"/>
      <c r="T86" s="457"/>
      <c r="U86" s="415"/>
      <c r="V86" s="415"/>
      <c r="W86" s="415"/>
      <c r="X86" s="415"/>
      <c r="Y86" s="415"/>
      <c r="Z86" s="415"/>
      <c r="AA86" s="415"/>
      <c r="AB86" s="415"/>
      <c r="AC86" s="415"/>
      <c r="AD86" s="416"/>
    </row>
    <row r="87" spans="1:32" ht="22.5" hidden="1" customHeight="1" thickBot="1" x14ac:dyDescent="0.25">
      <c r="B87" s="283" t="s">
        <v>168</v>
      </c>
      <c r="C87" s="284"/>
      <c r="D87" s="284"/>
      <c r="E87" s="285"/>
      <c r="F87" s="459" t="s">
        <v>306</v>
      </c>
      <c r="G87" s="284"/>
      <c r="H87" s="460"/>
      <c r="I87" s="460"/>
      <c r="J87" s="461"/>
      <c r="K87" s="463" t="s">
        <v>169</v>
      </c>
      <c r="L87" s="462"/>
      <c r="M87" s="462"/>
      <c r="N87" s="462"/>
      <c r="O87" s="462"/>
      <c r="P87" s="401"/>
      <c r="Q87" s="401"/>
      <c r="R87" s="401"/>
      <c r="S87" s="401"/>
      <c r="T87" s="159" t="s">
        <v>173</v>
      </c>
      <c r="U87" s="463" t="s">
        <v>170</v>
      </c>
      <c r="V87" s="462"/>
      <c r="W87" s="462"/>
      <c r="X87" s="462"/>
      <c r="Y87" s="464"/>
      <c r="Z87" s="464"/>
      <c r="AA87" s="464"/>
      <c r="AB87" s="464"/>
      <c r="AC87" s="464"/>
      <c r="AD87" s="495"/>
    </row>
    <row r="88" spans="1:32" ht="25.5" hidden="1" customHeight="1" thickBot="1" x14ac:dyDescent="0.25">
      <c r="A88" s="103"/>
      <c r="B88" s="358" t="s">
        <v>316</v>
      </c>
      <c r="C88" s="359"/>
      <c r="D88" s="359"/>
      <c r="E88" s="360"/>
      <c r="F88" s="476" t="s">
        <v>3</v>
      </c>
      <c r="G88" s="477"/>
      <c r="H88" s="369"/>
      <c r="I88" s="370"/>
      <c r="J88" s="153" t="s">
        <v>4</v>
      </c>
      <c r="K88" s="476" t="s">
        <v>5</v>
      </c>
      <c r="L88" s="477"/>
      <c r="M88" s="369"/>
      <c r="N88" s="370"/>
      <c r="O88" s="153" t="s">
        <v>4</v>
      </c>
      <c r="P88" s="476" t="s">
        <v>6</v>
      </c>
      <c r="Q88" s="477"/>
      <c r="R88" s="369"/>
      <c r="S88" s="370"/>
      <c r="T88" s="153" t="s">
        <v>4</v>
      </c>
      <c r="U88" s="476" t="s">
        <v>7</v>
      </c>
      <c r="V88" s="477"/>
      <c r="W88" s="369"/>
      <c r="X88" s="370"/>
      <c r="Y88" s="153" t="s">
        <v>4</v>
      </c>
      <c r="Z88" s="488" t="s">
        <v>8</v>
      </c>
      <c r="AA88" s="404"/>
      <c r="AB88" s="489"/>
      <c r="AC88" s="490"/>
      <c r="AD88" s="157" t="s">
        <v>4</v>
      </c>
    </row>
    <row r="89" spans="1:32" s="11" customFormat="1" ht="25.5" hidden="1" customHeight="1" thickBot="1" x14ac:dyDescent="0.25">
      <c r="A89" s="103"/>
      <c r="B89" s="361"/>
      <c r="C89" s="362"/>
      <c r="D89" s="362"/>
      <c r="E89" s="363"/>
      <c r="F89" s="386" t="s">
        <v>9</v>
      </c>
      <c r="G89" s="387"/>
      <c r="H89" s="378"/>
      <c r="I89" s="379"/>
      <c r="J89" s="89" t="s">
        <v>4</v>
      </c>
      <c r="K89" s="386" t="s">
        <v>10</v>
      </c>
      <c r="L89" s="387"/>
      <c r="M89" s="378"/>
      <c r="N89" s="379"/>
      <c r="O89" s="89" t="s">
        <v>4</v>
      </c>
      <c r="P89" s="386" t="s">
        <v>11</v>
      </c>
      <c r="Q89" s="387"/>
      <c r="R89" s="378"/>
      <c r="S89" s="379"/>
      <c r="T89" s="89" t="s">
        <v>4</v>
      </c>
      <c r="U89" s="474" t="s">
        <v>12</v>
      </c>
      <c r="V89" s="475"/>
      <c r="W89" s="485"/>
      <c r="X89" s="486"/>
      <c r="Y89" s="88" t="s">
        <v>4</v>
      </c>
      <c r="Z89" s="508" t="s">
        <v>13</v>
      </c>
      <c r="AA89" s="509"/>
      <c r="AB89" s="510">
        <f>SUM(H88,M88,R88,W88,AB88,H89,M89,R89,W89)</f>
        <v>0</v>
      </c>
      <c r="AC89" s="511"/>
      <c r="AD89" s="157" t="s">
        <v>4</v>
      </c>
      <c r="AE89" s="103"/>
    </row>
    <row r="90" spans="1:32" s="11" customFormat="1" ht="22.5" hidden="1" customHeight="1" thickTop="1" thickBot="1" x14ac:dyDescent="0.25">
      <c r="A90" s="103"/>
      <c r="B90" s="487" t="s">
        <v>317</v>
      </c>
      <c r="C90" s="398"/>
      <c r="D90" s="398"/>
      <c r="E90" s="399"/>
      <c r="F90" s="474" t="s">
        <v>14</v>
      </c>
      <c r="G90" s="475"/>
      <c r="H90" s="395"/>
      <c r="I90" s="396"/>
      <c r="J90" s="158" t="s">
        <v>4</v>
      </c>
      <c r="K90" s="474" t="s">
        <v>15</v>
      </c>
      <c r="L90" s="475"/>
      <c r="M90" s="485"/>
      <c r="N90" s="486"/>
      <c r="O90" s="156" t="s">
        <v>4</v>
      </c>
      <c r="P90" s="474" t="s">
        <v>16</v>
      </c>
      <c r="Q90" s="475"/>
      <c r="R90" s="485"/>
      <c r="S90" s="486"/>
      <c r="T90" s="155" t="s">
        <v>4</v>
      </c>
      <c r="U90" s="478" t="s">
        <v>17</v>
      </c>
      <c r="V90" s="479"/>
      <c r="W90" s="391">
        <f>SUM(H90,M90,R90)</f>
        <v>0</v>
      </c>
      <c r="X90" s="480"/>
      <c r="Y90" s="157" t="s">
        <v>4</v>
      </c>
      <c r="Z90" s="481" t="s">
        <v>171</v>
      </c>
      <c r="AA90" s="482"/>
      <c r="AB90" s="483"/>
      <c r="AC90" s="484"/>
      <c r="AD90" s="160" t="s">
        <v>172</v>
      </c>
      <c r="AE90" s="103"/>
    </row>
    <row r="91" spans="1:32" s="11" customFormat="1" ht="22.5" hidden="1" customHeight="1" thickBot="1" x14ac:dyDescent="0.25">
      <c r="A91" s="103"/>
      <c r="B91" s="478" t="s">
        <v>18</v>
      </c>
      <c r="C91" s="493"/>
      <c r="D91" s="493"/>
      <c r="E91" s="479"/>
      <c r="F91" s="405">
        <f>SUM(AB89,W90)</f>
        <v>0</v>
      </c>
      <c r="G91" s="406"/>
      <c r="H91" s="406"/>
      <c r="I91" s="406"/>
      <c r="J91" s="406"/>
      <c r="K91" s="161" t="s">
        <v>19</v>
      </c>
      <c r="L91" s="103"/>
      <c r="M91" s="139"/>
      <c r="N91" s="139"/>
      <c r="O91" s="139"/>
      <c r="P91" s="139"/>
      <c r="Q91" s="139"/>
      <c r="R91" s="139"/>
      <c r="S91" s="139"/>
      <c r="T91" s="139"/>
      <c r="U91" s="139"/>
      <c r="V91" s="140"/>
      <c r="W91" s="139"/>
      <c r="X91" s="139"/>
      <c r="Y91" s="139"/>
      <c r="Z91" s="140"/>
      <c r="AA91" s="139"/>
      <c r="AB91" s="139"/>
      <c r="AC91" s="139"/>
      <c r="AD91" s="140"/>
      <c r="AE91" s="103"/>
      <c r="AF91" s="103"/>
    </row>
    <row r="92" spans="1:32" s="103" customFormat="1" ht="22.5" customHeight="1" collapsed="1" x14ac:dyDescent="0.2">
      <c r="A92" s="101"/>
      <c r="B92" s="141"/>
      <c r="C92" s="101"/>
      <c r="D92" s="101"/>
      <c r="E92" s="101"/>
      <c r="F92" s="101" ph="1"/>
      <c r="G92" s="101" ph="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row>
    <row r="93" spans="1:32" s="113" customFormat="1" ht="26.25" customHeight="1" x14ac:dyDescent="0.2">
      <c r="A93" s="105"/>
      <c r="B93" s="142"/>
      <c r="C93" s="143"/>
      <c r="D93" s="144"/>
      <c r="E93" s="144"/>
      <c r="F93" s="144"/>
      <c r="G93" s="144"/>
      <c r="H93" s="144"/>
      <c r="I93" s="144"/>
      <c r="J93" s="144"/>
      <c r="K93" s="144"/>
      <c r="L93" s="144"/>
      <c r="M93" s="144"/>
      <c r="N93" s="144"/>
      <c r="O93" s="144"/>
      <c r="P93" s="144"/>
      <c r="Q93" s="144"/>
      <c r="R93" s="144"/>
      <c r="S93" s="144"/>
      <c r="T93" s="144"/>
      <c r="U93" s="144"/>
      <c r="V93" s="144"/>
      <c r="W93" s="144"/>
      <c r="X93" s="145"/>
      <c r="Y93" s="145"/>
      <c r="Z93" s="145"/>
      <c r="AA93" s="145"/>
      <c r="AB93" s="145"/>
      <c r="AC93" s="145"/>
      <c r="AD93" s="145"/>
    </row>
    <row r="94" spans="1:32" s="101" customFormat="1" ht="20.25" customHeight="1" x14ac:dyDescent="0.2">
      <c r="A94" s="103"/>
      <c r="B94" s="146" t="s">
        <v>299</v>
      </c>
      <c r="F94" s="101" ph="1"/>
      <c r="G94" s="106"/>
      <c r="H94" s="141"/>
      <c r="I94" s="141"/>
      <c r="J94" s="147"/>
      <c r="K94" s="106"/>
      <c r="L94" s="147"/>
      <c r="M94" s="147"/>
      <c r="N94" s="147"/>
      <c r="O94" s="147"/>
      <c r="P94" s="147"/>
      <c r="Q94" s="147"/>
      <c r="R94" s="147"/>
      <c r="S94" s="147"/>
      <c r="T94" s="147"/>
      <c r="U94" s="147"/>
      <c r="V94" s="147"/>
      <c r="W94" s="147"/>
      <c r="X94" s="147"/>
      <c r="Y94" s="147"/>
      <c r="Z94" s="147"/>
      <c r="AA94" s="147"/>
      <c r="AB94" s="147"/>
      <c r="AC94" s="147"/>
      <c r="AD94" s="147"/>
    </row>
    <row r="95" spans="1:32" ht="18.75" customHeight="1" x14ac:dyDescent="0.2">
      <c r="A95" s="106"/>
      <c r="B95" s="142"/>
      <c r="C95" s="496" t="s">
        <v>325</v>
      </c>
      <c r="D95" s="497"/>
      <c r="E95" s="497"/>
      <c r="F95" s="497"/>
      <c r="G95" s="497"/>
      <c r="H95" s="497"/>
      <c r="I95" s="497"/>
      <c r="J95" s="497"/>
      <c r="K95" s="497"/>
      <c r="L95" s="497"/>
      <c r="M95" s="497"/>
      <c r="N95" s="497"/>
      <c r="O95" s="497"/>
      <c r="P95" s="497"/>
      <c r="Q95" s="497"/>
      <c r="R95" s="497"/>
      <c r="S95" s="497"/>
      <c r="T95" s="497"/>
      <c r="U95" s="497"/>
      <c r="V95" s="497"/>
      <c r="W95" s="498"/>
      <c r="X95" s="502" t="s">
        <v>111</v>
      </c>
      <c r="Y95" s="503"/>
      <c r="Z95" s="503"/>
      <c r="AA95" s="503"/>
      <c r="AB95" s="503"/>
      <c r="AC95" s="503"/>
      <c r="AD95" s="504"/>
    </row>
    <row r="96" spans="1:32" ht="37.5" customHeight="1" x14ac:dyDescent="0.2">
      <c r="B96" s="148"/>
      <c r="C96" s="499"/>
      <c r="D96" s="500"/>
      <c r="E96" s="500"/>
      <c r="F96" s="500"/>
      <c r="G96" s="500"/>
      <c r="H96" s="500"/>
      <c r="I96" s="500"/>
      <c r="J96" s="500"/>
      <c r="K96" s="500"/>
      <c r="L96" s="500"/>
      <c r="M96" s="500"/>
      <c r="N96" s="500"/>
      <c r="O96" s="500"/>
      <c r="P96" s="500"/>
      <c r="Q96" s="500"/>
      <c r="R96" s="500"/>
      <c r="S96" s="500"/>
      <c r="T96" s="500"/>
      <c r="U96" s="500"/>
      <c r="V96" s="500"/>
      <c r="W96" s="501"/>
      <c r="X96" s="505"/>
      <c r="Y96" s="506"/>
      <c r="Z96" s="506"/>
      <c r="AA96" s="506"/>
      <c r="AB96" s="506"/>
      <c r="AC96" s="506"/>
      <c r="AD96" s="507"/>
    </row>
    <row r="97" spans="1:30" ht="39.75" customHeight="1" x14ac:dyDescent="0.2">
      <c r="B97" s="141"/>
      <c r="C97" s="150"/>
      <c r="D97" s="151"/>
      <c r="E97" s="151"/>
      <c r="F97" s="151"/>
      <c r="G97" s="151"/>
      <c r="H97" s="151"/>
      <c r="I97" s="151"/>
      <c r="J97" s="151"/>
      <c r="K97" s="151"/>
      <c r="L97" s="151"/>
      <c r="M97" s="151"/>
      <c r="N97" s="151"/>
      <c r="O97" s="151"/>
      <c r="P97" s="151"/>
      <c r="Q97" s="151"/>
      <c r="R97" s="151"/>
      <c r="S97" s="151"/>
      <c r="T97" s="151"/>
      <c r="U97" s="151"/>
      <c r="V97" s="151"/>
      <c r="W97" s="151"/>
      <c r="X97" s="152"/>
      <c r="Y97" s="152"/>
      <c r="Z97" s="152"/>
      <c r="AA97" s="152"/>
      <c r="AB97" s="152"/>
      <c r="AC97" s="152"/>
      <c r="AD97" s="152"/>
    </row>
    <row r="98" spans="1:30" ht="23.25" customHeight="1" x14ac:dyDescent="0.2">
      <c r="A98" s="103"/>
      <c r="B98" s="146" t="s">
        <v>300</v>
      </c>
      <c r="C98" s="101"/>
      <c r="D98" s="101"/>
      <c r="E98" s="101"/>
      <c r="F98" s="101" ph="1"/>
      <c r="G98" s="106"/>
      <c r="H98" s="141"/>
      <c r="I98" s="141"/>
      <c r="J98" s="147"/>
      <c r="K98" s="106"/>
      <c r="L98" s="147"/>
      <c r="M98" s="147"/>
      <c r="N98" s="147"/>
      <c r="O98" s="147"/>
      <c r="P98" s="147"/>
      <c r="Q98" s="147"/>
      <c r="R98" s="147"/>
      <c r="S98" s="147"/>
      <c r="T98" s="147"/>
      <c r="U98" s="147"/>
      <c r="V98" s="147"/>
      <c r="W98" s="147"/>
      <c r="X98" s="147"/>
      <c r="Y98" s="147"/>
      <c r="Z98" s="147"/>
      <c r="AA98" s="147"/>
      <c r="AB98" s="147"/>
      <c r="AC98" s="147"/>
      <c r="AD98" s="147"/>
    </row>
    <row r="99" spans="1:30" ht="51" customHeight="1" x14ac:dyDescent="0.2">
      <c r="A99" s="106"/>
      <c r="B99" s="141"/>
      <c r="C99" s="533" t="s">
        <v>326</v>
      </c>
      <c r="D99" s="533"/>
      <c r="E99" s="533"/>
      <c r="F99" s="533"/>
      <c r="G99" s="533"/>
      <c r="H99" s="533"/>
      <c r="I99" s="533"/>
      <c r="J99" s="533"/>
      <c r="K99" s="533"/>
      <c r="L99" s="533"/>
      <c r="M99" s="533"/>
      <c r="N99" s="533"/>
      <c r="O99" s="533"/>
      <c r="P99" s="533"/>
      <c r="Q99" s="533"/>
      <c r="R99" s="533"/>
      <c r="S99" s="533"/>
      <c r="T99" s="533"/>
      <c r="U99" s="533"/>
      <c r="V99" s="533"/>
      <c r="W99" s="533"/>
      <c r="X99" s="533"/>
      <c r="Y99" s="533"/>
      <c r="Z99" s="533"/>
      <c r="AA99" s="533"/>
      <c r="AB99" s="533"/>
      <c r="AC99" s="533"/>
      <c r="AD99" s="533"/>
    </row>
    <row r="100" spans="1:30" ht="39.75" customHeight="1" x14ac:dyDescent="0.2">
      <c r="A100" s="103"/>
      <c r="B100" s="148"/>
      <c r="C100" s="64" t="s">
        <v>108</v>
      </c>
      <c r="D100" s="534" t="s">
        <v>178</v>
      </c>
      <c r="E100" s="534"/>
      <c r="F100" s="534"/>
      <c r="G100" s="534"/>
      <c r="H100" s="534"/>
      <c r="I100" s="534"/>
      <c r="J100" s="534"/>
      <c r="K100" s="534"/>
      <c r="L100" s="534"/>
      <c r="M100" s="534"/>
      <c r="N100" s="534"/>
      <c r="O100" s="534"/>
      <c r="P100" s="534"/>
      <c r="Q100" s="534"/>
      <c r="R100" s="534"/>
      <c r="S100" s="534"/>
      <c r="T100" s="534"/>
      <c r="U100" s="534"/>
      <c r="V100" s="534"/>
      <c r="W100" s="535"/>
      <c r="X100" s="536"/>
      <c r="Y100" s="537"/>
      <c r="Z100" s="537"/>
      <c r="AA100" s="537"/>
      <c r="AB100" s="537"/>
      <c r="AC100" s="537"/>
      <c r="AD100" s="538"/>
    </row>
    <row r="101" spans="1:30" s="101" customFormat="1" ht="12" customHeight="1" x14ac:dyDescent="0.2"/>
    <row r="102" spans="1:30" ht="63.75" customHeight="1" x14ac:dyDescent="0.2">
      <c r="A102" s="103"/>
      <c r="B102" s="148"/>
      <c r="C102" s="64" t="s">
        <v>284</v>
      </c>
      <c r="D102" s="534" t="s">
        <v>593</v>
      </c>
      <c r="E102" s="534"/>
      <c r="F102" s="534"/>
      <c r="G102" s="534"/>
      <c r="H102" s="534"/>
      <c r="I102" s="534"/>
      <c r="J102" s="534"/>
      <c r="K102" s="534"/>
      <c r="L102" s="534"/>
      <c r="M102" s="534"/>
      <c r="N102" s="534"/>
      <c r="O102" s="534"/>
      <c r="P102" s="534"/>
      <c r="Q102" s="534"/>
      <c r="R102" s="534"/>
      <c r="S102" s="534"/>
      <c r="T102" s="534"/>
      <c r="U102" s="534"/>
      <c r="V102" s="534"/>
      <c r="W102" s="535"/>
      <c r="X102" s="536"/>
      <c r="Y102" s="537"/>
      <c r="Z102" s="537"/>
      <c r="AA102" s="537"/>
      <c r="AB102" s="537"/>
      <c r="AC102" s="537"/>
      <c r="AD102" s="538"/>
    </row>
    <row r="103" spans="1:30" s="101" customFormat="1" ht="17.25" customHeight="1" x14ac:dyDescent="0.2">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row>
    <row r="104" spans="1:30" s="101" customFormat="1" ht="18.75" customHeight="1" x14ac:dyDescent="0.2">
      <c r="A104" s="103"/>
      <c r="B104" s="116" t="s">
        <v>301</v>
      </c>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row>
    <row r="105" spans="1:30" ht="22.5" customHeight="1" x14ac:dyDescent="0.2">
      <c r="A105" s="103"/>
      <c r="B105" s="142"/>
      <c r="C105" s="539" t="s">
        <v>108</v>
      </c>
      <c r="D105" s="522" t="s">
        <v>179</v>
      </c>
      <c r="E105" s="497"/>
      <c r="F105" s="497"/>
      <c r="G105" s="497"/>
      <c r="H105" s="497"/>
      <c r="I105" s="497"/>
      <c r="J105" s="497"/>
      <c r="K105" s="497"/>
      <c r="L105" s="497"/>
      <c r="M105" s="497"/>
      <c r="N105" s="497"/>
      <c r="O105" s="497"/>
      <c r="P105" s="497"/>
      <c r="Q105" s="497"/>
      <c r="R105" s="497"/>
      <c r="S105" s="497"/>
      <c r="T105" s="497"/>
      <c r="U105" s="497"/>
      <c r="V105" s="497"/>
      <c r="W105" s="498"/>
      <c r="X105" s="502" t="s">
        <v>109</v>
      </c>
      <c r="Y105" s="503"/>
      <c r="Z105" s="503"/>
      <c r="AA105" s="503"/>
      <c r="AB105" s="503"/>
      <c r="AC105" s="503"/>
      <c r="AD105" s="504"/>
    </row>
    <row r="106" spans="1:30" ht="32.25" customHeight="1" x14ac:dyDescent="0.2">
      <c r="A106" s="103"/>
      <c r="B106" s="142"/>
      <c r="C106" s="540"/>
      <c r="D106" s="523"/>
      <c r="E106" s="500"/>
      <c r="F106" s="500"/>
      <c r="G106" s="500"/>
      <c r="H106" s="500"/>
      <c r="I106" s="500"/>
      <c r="J106" s="500"/>
      <c r="K106" s="500"/>
      <c r="L106" s="500"/>
      <c r="M106" s="500"/>
      <c r="N106" s="500"/>
      <c r="O106" s="500"/>
      <c r="P106" s="500"/>
      <c r="Q106" s="500"/>
      <c r="R106" s="500"/>
      <c r="S106" s="500"/>
      <c r="T106" s="500"/>
      <c r="U106" s="500"/>
      <c r="V106" s="500"/>
      <c r="W106" s="501"/>
      <c r="X106" s="505"/>
      <c r="Y106" s="506"/>
      <c r="Z106" s="506"/>
      <c r="AA106" s="506"/>
      <c r="AB106" s="506"/>
      <c r="AC106" s="506"/>
      <c r="AD106" s="507"/>
    </row>
    <row r="107" spans="1:30" s="101" customFormat="1" ht="12.75" customHeight="1" x14ac:dyDescent="0.2">
      <c r="A107" s="103"/>
      <c r="B107" s="142"/>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row>
    <row r="108" spans="1:30" ht="22.5" customHeight="1" x14ac:dyDescent="0.2">
      <c r="A108" s="103"/>
      <c r="B108" s="142"/>
      <c r="C108" s="520" t="s">
        <v>284</v>
      </c>
      <c r="D108" s="522" t="s">
        <v>323</v>
      </c>
      <c r="E108" s="497"/>
      <c r="F108" s="497"/>
      <c r="G108" s="497"/>
      <c r="H108" s="497"/>
      <c r="I108" s="497"/>
      <c r="J108" s="497"/>
      <c r="K108" s="497"/>
      <c r="L108" s="497"/>
      <c r="M108" s="497"/>
      <c r="N108" s="497"/>
      <c r="O108" s="497"/>
      <c r="P108" s="497"/>
      <c r="Q108" s="497"/>
      <c r="R108" s="497"/>
      <c r="S108" s="497"/>
      <c r="T108" s="497"/>
      <c r="U108" s="497"/>
      <c r="V108" s="497"/>
      <c r="W108" s="498"/>
      <c r="X108" s="502" t="s">
        <v>110</v>
      </c>
      <c r="Y108" s="503"/>
      <c r="Z108" s="503"/>
      <c r="AA108" s="503"/>
      <c r="AB108" s="503"/>
      <c r="AC108" s="503"/>
      <c r="AD108" s="504"/>
    </row>
    <row r="109" spans="1:30" ht="32.25" customHeight="1" x14ac:dyDescent="0.2">
      <c r="A109" s="103"/>
      <c r="B109" s="142"/>
      <c r="C109" s="521"/>
      <c r="D109" s="523"/>
      <c r="E109" s="500"/>
      <c r="F109" s="500"/>
      <c r="G109" s="500"/>
      <c r="H109" s="500"/>
      <c r="I109" s="500"/>
      <c r="J109" s="500"/>
      <c r="K109" s="500"/>
      <c r="L109" s="500"/>
      <c r="M109" s="500"/>
      <c r="N109" s="500"/>
      <c r="O109" s="500"/>
      <c r="P109" s="500"/>
      <c r="Q109" s="500"/>
      <c r="R109" s="500"/>
      <c r="S109" s="500"/>
      <c r="T109" s="500"/>
      <c r="U109" s="500"/>
      <c r="V109" s="500"/>
      <c r="W109" s="501"/>
      <c r="X109" s="505"/>
      <c r="Y109" s="506"/>
      <c r="Z109" s="506"/>
      <c r="AA109" s="506"/>
      <c r="AB109" s="506"/>
      <c r="AC109" s="506"/>
      <c r="AD109" s="507"/>
    </row>
    <row r="110" spans="1:30" s="101" customFormat="1" ht="18" customHeight="1" x14ac:dyDescent="0.2">
      <c r="A110" s="103"/>
      <c r="B110" s="148"/>
      <c r="C110" s="148"/>
      <c r="D110" s="148"/>
      <c r="E110" s="143"/>
      <c r="F110" s="143"/>
      <c r="G110" s="143"/>
      <c r="H110" s="143"/>
      <c r="I110" s="145"/>
      <c r="J110" s="145"/>
      <c r="K110" s="145"/>
      <c r="L110" s="142"/>
      <c r="M110" s="142"/>
      <c r="N110" s="142"/>
      <c r="O110" s="142"/>
      <c r="P110" s="142"/>
      <c r="Q110" s="142"/>
      <c r="R110" s="142"/>
      <c r="S110" s="148"/>
      <c r="T110" s="148"/>
      <c r="U110" s="148"/>
      <c r="V110" s="148"/>
      <c r="W110" s="148"/>
      <c r="X110" s="148"/>
      <c r="Y110" s="148"/>
      <c r="Z110" s="148"/>
      <c r="AA110" s="148"/>
      <c r="AB110" s="148"/>
      <c r="AC110" s="148"/>
      <c r="AD110" s="148"/>
    </row>
    <row r="111" spans="1:30" s="101" customFormat="1" ht="18.75" customHeight="1" x14ac:dyDescent="0.25">
      <c r="B111" s="149" t="s">
        <v>302</v>
      </c>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row>
    <row r="112" spans="1:30" s="101" customFormat="1" ht="18.75" customHeight="1" x14ac:dyDescent="0.25">
      <c r="A112" s="103"/>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row>
    <row r="113" spans="1:30" ht="18.75" customHeight="1" x14ac:dyDescent="0.25">
      <c r="A113" s="103"/>
      <c r="B113" s="149"/>
      <c r="C113" s="496" t="s">
        <v>579</v>
      </c>
      <c r="D113" s="497"/>
      <c r="E113" s="497"/>
      <c r="F113" s="497"/>
      <c r="G113" s="497"/>
      <c r="H113" s="497"/>
      <c r="I113" s="497"/>
      <c r="J113" s="497"/>
      <c r="K113" s="497"/>
      <c r="L113" s="497"/>
      <c r="M113" s="497"/>
      <c r="N113" s="497"/>
      <c r="O113" s="497"/>
      <c r="P113" s="497"/>
      <c r="Q113" s="497"/>
      <c r="R113" s="497"/>
      <c r="S113" s="497"/>
      <c r="T113" s="497"/>
      <c r="U113" s="497"/>
      <c r="V113" s="497"/>
      <c r="W113" s="498"/>
      <c r="X113" s="502" t="s">
        <v>112</v>
      </c>
      <c r="Y113" s="503"/>
      <c r="Z113" s="503"/>
      <c r="AA113" s="503"/>
      <c r="AB113" s="503"/>
      <c r="AC113" s="503"/>
      <c r="AD113" s="504"/>
    </row>
    <row r="114" spans="1:30" ht="18.75" customHeight="1" x14ac:dyDescent="0.2">
      <c r="A114" s="103"/>
      <c r="B114" s="142"/>
      <c r="C114" s="524"/>
      <c r="D114" s="525"/>
      <c r="E114" s="525"/>
      <c r="F114" s="525"/>
      <c r="G114" s="525"/>
      <c r="H114" s="525"/>
      <c r="I114" s="525"/>
      <c r="J114" s="525"/>
      <c r="K114" s="525"/>
      <c r="L114" s="525"/>
      <c r="M114" s="525"/>
      <c r="N114" s="525"/>
      <c r="O114" s="525"/>
      <c r="P114" s="525"/>
      <c r="Q114" s="525"/>
      <c r="R114" s="525"/>
      <c r="S114" s="525"/>
      <c r="T114" s="525"/>
      <c r="U114" s="525"/>
      <c r="V114" s="525"/>
      <c r="W114" s="526"/>
      <c r="X114" s="527"/>
      <c r="Y114" s="528"/>
      <c r="Z114" s="528"/>
      <c r="AA114" s="528"/>
      <c r="AB114" s="528"/>
      <c r="AC114" s="528"/>
      <c r="AD114" s="529"/>
    </row>
    <row r="115" spans="1:30" ht="18.75" customHeight="1" x14ac:dyDescent="0.2">
      <c r="A115" s="103"/>
      <c r="B115" s="142"/>
      <c r="C115" s="499"/>
      <c r="D115" s="500"/>
      <c r="E115" s="500"/>
      <c r="F115" s="500"/>
      <c r="G115" s="500"/>
      <c r="H115" s="500"/>
      <c r="I115" s="500"/>
      <c r="J115" s="500"/>
      <c r="K115" s="500"/>
      <c r="L115" s="500"/>
      <c r="M115" s="500"/>
      <c r="N115" s="500"/>
      <c r="O115" s="500"/>
      <c r="P115" s="500"/>
      <c r="Q115" s="500"/>
      <c r="R115" s="500"/>
      <c r="S115" s="500"/>
      <c r="T115" s="500"/>
      <c r="U115" s="500"/>
      <c r="V115" s="500"/>
      <c r="W115" s="501"/>
      <c r="X115" s="530"/>
      <c r="Y115" s="531"/>
      <c r="Z115" s="531"/>
      <c r="AA115" s="531"/>
      <c r="AB115" s="531"/>
      <c r="AC115" s="531"/>
      <c r="AD115" s="532"/>
    </row>
    <row r="116" spans="1:30" s="101" customFormat="1" ht="18.75" customHeight="1" x14ac:dyDescent="0.2">
      <c r="A116" s="103"/>
      <c r="B116" s="142"/>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2"/>
      <c r="Y116" s="152"/>
      <c r="Z116" s="152"/>
      <c r="AA116" s="152"/>
      <c r="AB116" s="152"/>
      <c r="AC116" s="152"/>
      <c r="AD116" s="152"/>
    </row>
    <row r="117" spans="1:30" s="101" customFormat="1" ht="18.75" customHeight="1" x14ac:dyDescent="0.2">
      <c r="A117" s="103"/>
      <c r="B117" s="116" t="s">
        <v>303</v>
      </c>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row>
    <row r="118" spans="1:30" ht="18.75" customHeight="1" x14ac:dyDescent="0.2">
      <c r="A118" s="103"/>
      <c r="B118" s="116"/>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row>
    <row r="119" spans="1:30" ht="18.75" customHeight="1" x14ac:dyDescent="0.2">
      <c r="B119" s="101"/>
      <c r="C119" s="519"/>
      <c r="D119" s="519"/>
      <c r="E119" s="519"/>
      <c r="F119" s="519"/>
      <c r="G119" s="519"/>
      <c r="H119" s="519"/>
      <c r="I119" s="519"/>
      <c r="J119" s="519"/>
      <c r="K119" s="519"/>
      <c r="L119" s="519"/>
      <c r="M119" s="519"/>
      <c r="N119" s="519"/>
      <c r="O119" s="519"/>
      <c r="P119" s="519"/>
      <c r="Q119" s="519"/>
      <c r="R119" s="519"/>
      <c r="S119" s="519"/>
      <c r="T119" s="519"/>
      <c r="U119" s="519"/>
      <c r="V119" s="519"/>
      <c r="W119" s="519"/>
      <c r="X119" s="519"/>
      <c r="Y119" s="519"/>
      <c r="Z119" s="519"/>
      <c r="AA119" s="519"/>
      <c r="AB119" s="519"/>
      <c r="AC119" s="519"/>
      <c r="AD119" s="519"/>
    </row>
    <row r="120" spans="1:30" ht="18.75" customHeight="1" x14ac:dyDescent="0.2">
      <c r="A120" s="103"/>
      <c r="B120" s="101"/>
      <c r="C120" s="519"/>
      <c r="D120" s="519"/>
      <c r="E120" s="519"/>
      <c r="F120" s="519"/>
      <c r="G120" s="519"/>
      <c r="H120" s="519"/>
      <c r="I120" s="519"/>
      <c r="J120" s="519"/>
      <c r="K120" s="519"/>
      <c r="L120" s="519"/>
      <c r="M120" s="519"/>
      <c r="N120" s="519"/>
      <c r="O120" s="519"/>
      <c r="P120" s="519"/>
      <c r="Q120" s="519"/>
      <c r="R120" s="519"/>
      <c r="S120" s="519"/>
      <c r="T120" s="519"/>
      <c r="U120" s="519"/>
      <c r="V120" s="519"/>
      <c r="W120" s="519"/>
      <c r="X120" s="519"/>
      <c r="Y120" s="519"/>
      <c r="Z120" s="519"/>
      <c r="AA120" s="519"/>
      <c r="AB120" s="519"/>
      <c r="AC120" s="519"/>
      <c r="AD120" s="519"/>
    </row>
    <row r="121" spans="1:30" ht="18.75" customHeight="1" x14ac:dyDescent="0.2">
      <c r="A121" s="103"/>
      <c r="B121" s="101"/>
      <c r="C121" s="519"/>
      <c r="D121" s="519"/>
      <c r="E121" s="519"/>
      <c r="F121" s="519"/>
      <c r="G121" s="519"/>
      <c r="H121" s="519"/>
      <c r="I121" s="519"/>
      <c r="J121" s="519"/>
      <c r="K121" s="519"/>
      <c r="L121" s="519"/>
      <c r="M121" s="519"/>
      <c r="N121" s="519"/>
      <c r="O121" s="519"/>
      <c r="P121" s="519"/>
      <c r="Q121" s="519"/>
      <c r="R121" s="519"/>
      <c r="S121" s="519"/>
      <c r="T121" s="519"/>
      <c r="U121" s="519"/>
      <c r="V121" s="519"/>
      <c r="W121" s="519"/>
      <c r="X121" s="519"/>
      <c r="Y121" s="519"/>
      <c r="Z121" s="519"/>
      <c r="AA121" s="519"/>
      <c r="AB121" s="519"/>
      <c r="AC121" s="519"/>
      <c r="AD121" s="519"/>
    </row>
    <row r="122" spans="1:30" ht="18.75" customHeight="1" x14ac:dyDescent="0.2">
      <c r="A122" s="103"/>
      <c r="B122" s="101"/>
      <c r="C122" s="519"/>
      <c r="D122" s="519"/>
      <c r="E122" s="519"/>
      <c r="F122" s="519"/>
      <c r="G122" s="519"/>
      <c r="H122" s="519"/>
      <c r="I122" s="519"/>
      <c r="J122" s="519"/>
      <c r="K122" s="519"/>
      <c r="L122" s="519"/>
      <c r="M122" s="519"/>
      <c r="N122" s="519"/>
      <c r="O122" s="519"/>
      <c r="P122" s="519"/>
      <c r="Q122" s="519"/>
      <c r="R122" s="519"/>
      <c r="S122" s="519"/>
      <c r="T122" s="519"/>
      <c r="U122" s="519"/>
      <c r="V122" s="519"/>
      <c r="W122" s="519"/>
      <c r="X122" s="519"/>
      <c r="Y122" s="519"/>
      <c r="Z122" s="519"/>
      <c r="AA122" s="519"/>
      <c r="AB122" s="519"/>
      <c r="AC122" s="519"/>
      <c r="AD122" s="519"/>
    </row>
    <row r="123" spans="1:30" ht="18.75" customHeight="1" x14ac:dyDescent="0.2">
      <c r="A123" s="103"/>
      <c r="B123" s="101"/>
      <c r="C123" s="519"/>
      <c r="D123" s="519"/>
      <c r="E123" s="519"/>
      <c r="F123" s="519"/>
      <c r="G123" s="519"/>
      <c r="H123" s="519"/>
      <c r="I123" s="519"/>
      <c r="J123" s="519"/>
      <c r="K123" s="519"/>
      <c r="L123" s="519"/>
      <c r="M123" s="519"/>
      <c r="N123" s="519"/>
      <c r="O123" s="519"/>
      <c r="P123" s="519"/>
      <c r="Q123" s="519"/>
      <c r="R123" s="519"/>
      <c r="S123" s="519"/>
      <c r="T123" s="519"/>
      <c r="U123" s="519"/>
      <c r="V123" s="519"/>
      <c r="W123" s="519"/>
      <c r="X123" s="519"/>
      <c r="Y123" s="519"/>
      <c r="Z123" s="519"/>
      <c r="AA123" s="519"/>
      <c r="AB123" s="519"/>
      <c r="AC123" s="519"/>
      <c r="AD123" s="519"/>
    </row>
    <row r="124" spans="1:30" s="101" customFormat="1" ht="18.75" customHeight="1" x14ac:dyDescent="0.2"/>
    <row r="125" spans="1:30" s="101" customFormat="1" ht="18.75" customHeight="1" x14ac:dyDescent="0.2">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row>
    <row r="126" spans="1:30" ht="18.75" customHeight="1" x14ac:dyDescent="0.2">
      <c r="B126" s="101"/>
      <c r="F126" s="10" ph="1"/>
      <c r="G126" s="10" ph="1"/>
    </row>
    <row r="127" spans="1:30" ht="18.75" customHeight="1" x14ac:dyDescent="0.2">
      <c r="B127" s="101"/>
      <c r="F127" s="10" ph="1"/>
      <c r="G127" s="10" ph="1"/>
    </row>
    <row r="128" spans="1:30" ht="18.75" customHeight="1" x14ac:dyDescent="0.2">
      <c r="B128" s="101"/>
      <c r="F128" s="10" ph="1"/>
      <c r="G128" s="10" ph="1"/>
    </row>
    <row r="129" spans="2:7" ht="18.75" customHeight="1" x14ac:dyDescent="0.2">
      <c r="B129" s="101"/>
      <c r="F129" s="10" ph="1"/>
      <c r="G129" s="10" ph="1"/>
    </row>
    <row r="130" spans="2:7" ht="18.75" customHeight="1" x14ac:dyDescent="0.2">
      <c r="B130" s="101"/>
    </row>
    <row r="131" spans="2:7" ht="18.75" customHeight="1" x14ac:dyDescent="0.2">
      <c r="B131" s="101"/>
      <c r="F131" s="10" ph="1"/>
      <c r="G131" s="10" ph="1"/>
    </row>
    <row r="132" spans="2:7" ht="18.75" customHeight="1" x14ac:dyDescent="0.2">
      <c r="B132" s="101"/>
      <c r="F132" s="10" ph="1"/>
      <c r="G132" s="10" ph="1"/>
    </row>
    <row r="133" spans="2:7" ht="18.75" customHeight="1" x14ac:dyDescent="0.2">
      <c r="B133" s="101"/>
      <c r="F133" s="10" ph="1"/>
      <c r="G133" s="10" ph="1"/>
    </row>
    <row r="134" spans="2:7" ht="18.75" customHeight="1" x14ac:dyDescent="0.2">
      <c r="B134" s="101"/>
      <c r="F134" s="10" ph="1"/>
      <c r="G134" s="10" ph="1"/>
    </row>
    <row r="135" spans="2:7" ht="18.75" customHeight="1" x14ac:dyDescent="0.2">
      <c r="B135" s="101"/>
      <c r="F135" s="10" ph="1"/>
      <c r="G135" s="10" ph="1"/>
    </row>
    <row r="136" spans="2:7" ht="18.75" customHeight="1" x14ac:dyDescent="0.2">
      <c r="B136" s="101"/>
      <c r="F136" s="10" ph="1"/>
      <c r="G136" s="10" ph="1"/>
    </row>
    <row r="137" spans="2:7" ht="18.75" customHeight="1" x14ac:dyDescent="0.2">
      <c r="B137" s="101"/>
      <c r="F137" s="10" ph="1"/>
      <c r="G137" s="10" ph="1"/>
    </row>
    <row r="138" spans="2:7" ht="18.75" customHeight="1" x14ac:dyDescent="0.2">
      <c r="B138" s="101"/>
      <c r="F138" s="10" ph="1"/>
      <c r="G138" s="10" ph="1"/>
    </row>
    <row r="139" spans="2:7" ht="18.75" customHeight="1" x14ac:dyDescent="0.2">
      <c r="B139" s="101"/>
      <c r="F139" s="10" ph="1"/>
      <c r="G139" s="10" ph="1"/>
    </row>
    <row r="140" spans="2:7" ht="18.75" customHeight="1" x14ac:dyDescent="0.2">
      <c r="B140" s="101"/>
      <c r="F140" s="10" ph="1"/>
      <c r="G140" s="10" ph="1"/>
    </row>
    <row r="141" spans="2:7" ht="18.75" customHeight="1" x14ac:dyDescent="0.2">
      <c r="B141" s="101"/>
      <c r="F141" s="10" ph="1"/>
      <c r="G141" s="10" ph="1"/>
    </row>
    <row r="142" spans="2:7" ht="18.75" customHeight="1" x14ac:dyDescent="0.2">
      <c r="B142" s="101"/>
      <c r="F142" s="10" ph="1"/>
      <c r="G142" s="10" ph="1"/>
    </row>
    <row r="143" spans="2:7" ht="18.75" customHeight="1" x14ac:dyDescent="0.2">
      <c r="B143" s="101"/>
      <c r="F143" s="10" ph="1"/>
      <c r="G143" s="10" ph="1"/>
    </row>
    <row r="144" spans="2:7" ht="18.75" customHeight="1" x14ac:dyDescent="0.2">
      <c r="B144" s="101"/>
      <c r="F144" s="10" ph="1"/>
      <c r="G144" s="10" ph="1"/>
    </row>
    <row r="145" spans="2:7" ht="18.75" customHeight="1" x14ac:dyDescent="0.2">
      <c r="B145" s="101"/>
      <c r="F145" s="10" ph="1"/>
      <c r="G145" s="10" ph="1"/>
    </row>
    <row r="147" spans="2:7" ht="18.75" customHeight="1" x14ac:dyDescent="0.2">
      <c r="F147" s="10" ph="1"/>
      <c r="G147" s="10" ph="1"/>
    </row>
    <row r="148" spans="2:7" ht="18.75" customHeight="1" x14ac:dyDescent="0.2">
      <c r="F148" s="10" ph="1"/>
      <c r="G148" s="10" ph="1"/>
    </row>
    <row r="149" spans="2:7" ht="18.75" customHeight="1" x14ac:dyDescent="0.2">
      <c r="F149" s="10" ph="1"/>
      <c r="G149" s="10" ph="1"/>
    </row>
    <row r="150" spans="2:7" ht="18.75" customHeight="1" x14ac:dyDescent="0.2">
      <c r="F150" s="10" ph="1"/>
      <c r="G150" s="10" ph="1"/>
    </row>
    <row r="151" spans="2:7" ht="18.75" customHeight="1" x14ac:dyDescent="0.2">
      <c r="F151" s="10" ph="1"/>
      <c r="G151" s="10" ph="1"/>
    </row>
    <row r="152" spans="2:7" ht="18.75" customHeight="1" x14ac:dyDescent="0.2">
      <c r="F152" s="10" ph="1"/>
      <c r="G152" s="10" ph="1"/>
    </row>
    <row r="153" spans="2:7" ht="18.75" customHeight="1" x14ac:dyDescent="0.2">
      <c r="F153" s="10" ph="1"/>
      <c r="G153" s="10" ph="1"/>
    </row>
    <row r="154" spans="2:7" ht="18.75" customHeight="1" x14ac:dyDescent="0.2">
      <c r="F154" s="10" ph="1"/>
      <c r="G154" s="10" ph="1"/>
    </row>
    <row r="155" spans="2:7" ht="18.75" customHeight="1" x14ac:dyDescent="0.2">
      <c r="F155" s="10" ph="1"/>
      <c r="G155" s="10" ph="1"/>
    </row>
    <row r="156" spans="2:7" ht="18.75" customHeight="1" x14ac:dyDescent="0.2">
      <c r="F156" s="10" ph="1"/>
      <c r="G156" s="10" ph="1"/>
    </row>
    <row r="157" spans="2:7" ht="18.75" customHeight="1" x14ac:dyDescent="0.2">
      <c r="F157" s="10" ph="1"/>
      <c r="G157" s="10" ph="1"/>
    </row>
    <row r="158" spans="2:7" ht="18.75" customHeight="1" x14ac:dyDescent="0.2">
      <c r="F158" s="10" ph="1"/>
      <c r="G158" s="10" ph="1"/>
    </row>
    <row r="159" spans="2:7" ht="18.75" customHeight="1" x14ac:dyDescent="0.2">
      <c r="F159" s="10" ph="1"/>
      <c r="G159" s="10" ph="1"/>
    </row>
    <row r="160" spans="2:7" ht="18.75" customHeight="1" x14ac:dyDescent="0.2">
      <c r="F160" s="10" ph="1"/>
      <c r="G160" s="10" ph="1"/>
    </row>
    <row r="161" spans="6:7" ht="18.75" customHeight="1" x14ac:dyDescent="0.2">
      <c r="F161" s="10" ph="1"/>
      <c r="G161" s="10" ph="1"/>
    </row>
    <row r="162" spans="6:7" ht="18.75" customHeight="1" x14ac:dyDescent="0.2">
      <c r="F162" s="10" ph="1"/>
      <c r="G162" s="10" ph="1"/>
    </row>
    <row r="163" spans="6:7" ht="18.75" customHeight="1" x14ac:dyDescent="0.2">
      <c r="F163" s="10" ph="1"/>
      <c r="G163" s="10" ph="1"/>
    </row>
    <row r="164" spans="6:7" ht="18.75" customHeight="1" x14ac:dyDescent="0.2">
      <c r="F164" s="10" ph="1"/>
      <c r="G164" s="10" ph="1"/>
    </row>
    <row r="165" spans="6:7" ht="18.75" customHeight="1" x14ac:dyDescent="0.2">
      <c r="F165" s="10" ph="1"/>
      <c r="G165" s="10" ph="1"/>
    </row>
    <row r="166" spans="6:7" ht="18.75" customHeight="1" x14ac:dyDescent="0.2">
      <c r="F166" s="10" ph="1"/>
      <c r="G166" s="10" ph="1"/>
    </row>
    <row r="167" spans="6:7" ht="18.75" customHeight="1" x14ac:dyDescent="0.2">
      <c r="F167" s="10" ph="1"/>
      <c r="G167" s="10" ph="1"/>
    </row>
    <row r="168" spans="6:7" ht="18.75" customHeight="1" x14ac:dyDescent="0.2">
      <c r="F168" s="10" ph="1"/>
      <c r="G168" s="10" ph="1"/>
    </row>
    <row r="169" spans="6:7" ht="18.75" customHeight="1" x14ac:dyDescent="0.2">
      <c r="F169" s="10" ph="1"/>
      <c r="G169" s="10" ph="1"/>
    </row>
    <row r="170" spans="6:7" ht="18.75" customHeight="1" x14ac:dyDescent="0.2">
      <c r="F170" s="10" ph="1"/>
      <c r="G170" s="10" ph="1"/>
    </row>
    <row r="171" spans="6:7" ht="18.75" customHeight="1" x14ac:dyDescent="0.2">
      <c r="F171" s="10" ph="1"/>
      <c r="G171" s="10" ph="1"/>
    </row>
    <row r="172" spans="6:7" ht="18.75" customHeight="1" x14ac:dyDescent="0.2">
      <c r="F172" s="10" ph="1"/>
      <c r="G172" s="10" ph="1"/>
    </row>
    <row r="173" spans="6:7" ht="18.75" customHeight="1" x14ac:dyDescent="0.2">
      <c r="F173" s="10" ph="1"/>
      <c r="G173" s="10" ph="1"/>
    </row>
    <row r="174" spans="6:7" ht="18.75" customHeight="1" x14ac:dyDescent="0.2">
      <c r="F174" s="10" ph="1"/>
      <c r="G174" s="10" ph="1"/>
    </row>
    <row r="175" spans="6:7" ht="18.75" customHeight="1" x14ac:dyDescent="0.2">
      <c r="F175" s="10" ph="1"/>
      <c r="G175" s="10" ph="1"/>
    </row>
    <row r="176" spans="6:7" ht="18.75" customHeight="1" x14ac:dyDescent="0.2">
      <c r="F176" s="10" ph="1"/>
      <c r="G176" s="10" ph="1"/>
    </row>
    <row r="177" spans="6:7" ht="18.75" customHeight="1" x14ac:dyDescent="0.2">
      <c r="F177" s="10" ph="1"/>
      <c r="G177" s="10" ph="1"/>
    </row>
    <row r="178" spans="6:7" ht="18.75" customHeight="1" x14ac:dyDescent="0.2">
      <c r="F178" s="10" ph="1"/>
      <c r="G178" s="10" ph="1"/>
    </row>
    <row r="179" spans="6:7" ht="18.75" customHeight="1" x14ac:dyDescent="0.2">
      <c r="F179" s="10" ph="1"/>
      <c r="G179" s="10" ph="1"/>
    </row>
    <row r="180" spans="6:7" ht="18.75" customHeight="1" x14ac:dyDescent="0.2">
      <c r="F180" s="10" ph="1"/>
      <c r="G180" s="10" ph="1"/>
    </row>
    <row r="181" spans="6:7" ht="18.75" customHeight="1" x14ac:dyDescent="0.2">
      <c r="F181" s="10" ph="1"/>
      <c r="G181" s="10" ph="1"/>
    </row>
    <row r="182" spans="6:7" ht="18.75" customHeight="1" x14ac:dyDescent="0.2">
      <c r="F182" s="10" ph="1"/>
      <c r="G182" s="10" ph="1"/>
    </row>
    <row r="183" spans="6:7" ht="18.75" customHeight="1" x14ac:dyDescent="0.2">
      <c r="F183" s="10" ph="1"/>
      <c r="G183" s="10" ph="1"/>
    </row>
    <row r="184" spans="6:7" ht="18.75" customHeight="1" x14ac:dyDescent="0.2">
      <c r="F184" s="10" ph="1"/>
      <c r="G184" s="10" ph="1"/>
    </row>
    <row r="185" spans="6:7" ht="18.75" customHeight="1" x14ac:dyDescent="0.2">
      <c r="F185" s="10" ph="1"/>
      <c r="G185" s="10" ph="1"/>
    </row>
    <row r="186" spans="6:7" ht="18.75" customHeight="1" x14ac:dyDescent="0.2">
      <c r="F186" s="10" ph="1"/>
      <c r="G186" s="10" ph="1"/>
    </row>
    <row r="187" spans="6:7" ht="18.75" customHeight="1" x14ac:dyDescent="0.2">
      <c r="F187" s="10" ph="1"/>
      <c r="G187" s="10" ph="1"/>
    </row>
    <row r="188" spans="6:7" ht="18.75" customHeight="1" x14ac:dyDescent="0.2">
      <c r="F188" s="10" ph="1"/>
      <c r="G188" s="10" ph="1"/>
    </row>
    <row r="189" spans="6:7" ht="18.75" customHeight="1" x14ac:dyDescent="0.2">
      <c r="F189" s="10" ph="1"/>
      <c r="G189" s="10" ph="1"/>
    </row>
    <row r="190" spans="6:7" ht="18.75" customHeight="1" x14ac:dyDescent="0.2">
      <c r="F190" s="10" ph="1"/>
      <c r="G190" s="10" ph="1"/>
    </row>
    <row r="191" spans="6:7" ht="18.75" customHeight="1" x14ac:dyDescent="0.2">
      <c r="F191" s="10" ph="1"/>
      <c r="G191" s="10" ph="1"/>
    </row>
    <row r="192" spans="6:7" ht="18.75" customHeight="1" x14ac:dyDescent="0.2">
      <c r="F192" s="10" ph="1"/>
      <c r="G192" s="10" ph="1"/>
    </row>
    <row r="193" spans="6:7" ht="18.75" customHeight="1" x14ac:dyDescent="0.2">
      <c r="F193" s="10" ph="1"/>
      <c r="G193" s="10" ph="1"/>
    </row>
    <row r="194" spans="6:7" ht="18.75" customHeight="1" x14ac:dyDescent="0.2">
      <c r="F194" s="10" ph="1"/>
      <c r="G194" s="10" ph="1"/>
    </row>
    <row r="195" spans="6:7" ht="18.75" customHeight="1" x14ac:dyDescent="0.2">
      <c r="F195" s="10" ph="1"/>
      <c r="G195" s="10" ph="1"/>
    </row>
    <row r="196" spans="6:7" ht="18.75" customHeight="1" x14ac:dyDescent="0.2">
      <c r="F196" s="10" ph="1"/>
      <c r="G196" s="10" ph="1"/>
    </row>
    <row r="197" spans="6:7" ht="18.75" customHeight="1" x14ac:dyDescent="0.2">
      <c r="F197" s="10" ph="1"/>
      <c r="G197" s="10" ph="1"/>
    </row>
    <row r="198" spans="6:7" ht="18.75" customHeight="1" x14ac:dyDescent="0.2">
      <c r="F198" s="10" ph="1"/>
      <c r="G198" s="10" ph="1"/>
    </row>
    <row r="199" spans="6:7" ht="18.75" customHeight="1" x14ac:dyDescent="0.2">
      <c r="F199" s="10" ph="1"/>
      <c r="G199" s="10" ph="1"/>
    </row>
    <row r="200" spans="6:7" ht="18.75" customHeight="1" x14ac:dyDescent="0.2">
      <c r="F200" s="10" ph="1"/>
      <c r="G200" s="10" ph="1"/>
    </row>
    <row r="201" spans="6:7" ht="18.75" customHeight="1" x14ac:dyDescent="0.2">
      <c r="F201" s="10" ph="1"/>
      <c r="G201" s="10" ph="1"/>
    </row>
    <row r="202" spans="6:7" ht="18.75" customHeight="1" x14ac:dyDescent="0.2">
      <c r="F202" s="10" ph="1"/>
      <c r="G202" s="10" ph="1"/>
    </row>
    <row r="203" spans="6:7" ht="18.75" customHeight="1" x14ac:dyDescent="0.2">
      <c r="F203" s="10" ph="1"/>
      <c r="G203" s="10" ph="1"/>
    </row>
    <row r="204" spans="6:7" ht="18.75" customHeight="1" x14ac:dyDescent="0.2">
      <c r="F204" s="10" ph="1"/>
      <c r="G204" s="10" ph="1"/>
    </row>
    <row r="205" spans="6:7" ht="18.75" customHeight="1" x14ac:dyDescent="0.2">
      <c r="F205" s="10" ph="1"/>
      <c r="G205" s="10" ph="1"/>
    </row>
    <row r="206" spans="6:7" ht="18.75" customHeight="1" x14ac:dyDescent="0.2">
      <c r="F206" s="10" ph="1"/>
      <c r="G206" s="10" ph="1"/>
    </row>
    <row r="207" spans="6:7" ht="18.75" customHeight="1" x14ac:dyDescent="0.2">
      <c r="F207" s="10" ph="1"/>
      <c r="G207" s="10" ph="1"/>
    </row>
    <row r="208" spans="6:7" ht="18.75" customHeight="1" x14ac:dyDescent="0.2">
      <c r="F208" s="10" ph="1"/>
      <c r="G208" s="10" ph="1"/>
    </row>
    <row r="209" spans="6:7" ht="18.75" customHeight="1" x14ac:dyDescent="0.2">
      <c r="F209" s="10" ph="1"/>
      <c r="G209" s="10" ph="1"/>
    </row>
    <row r="210" spans="6:7" ht="18.75" customHeight="1" x14ac:dyDescent="0.2">
      <c r="F210" s="10" ph="1"/>
      <c r="G210" s="10" ph="1"/>
    </row>
    <row r="211" spans="6:7" ht="18.75" customHeight="1" x14ac:dyDescent="0.2">
      <c r="F211" s="10" ph="1"/>
      <c r="G211" s="10" ph="1"/>
    </row>
    <row r="212" spans="6:7" ht="18.75" customHeight="1" x14ac:dyDescent="0.2">
      <c r="F212" s="10" ph="1"/>
      <c r="G212" s="10" ph="1"/>
    </row>
    <row r="213" spans="6:7" ht="18.75" customHeight="1" x14ac:dyDescent="0.2">
      <c r="F213" s="10" ph="1"/>
      <c r="G213" s="10" ph="1"/>
    </row>
    <row r="214" spans="6:7" ht="18.75" customHeight="1" x14ac:dyDescent="0.2">
      <c r="F214" s="10" ph="1"/>
      <c r="G214" s="10" ph="1"/>
    </row>
    <row r="215" spans="6:7" ht="18.75" customHeight="1" x14ac:dyDescent="0.2">
      <c r="F215" s="10" ph="1"/>
      <c r="G215" s="10" ph="1"/>
    </row>
    <row r="216" spans="6:7" ht="18.75" customHeight="1" x14ac:dyDescent="0.2">
      <c r="F216" s="10" ph="1"/>
      <c r="G216" s="10" ph="1"/>
    </row>
    <row r="217" spans="6:7" ht="18.75" customHeight="1" x14ac:dyDescent="0.2">
      <c r="F217" s="10" ph="1"/>
      <c r="G217" s="10" ph="1"/>
    </row>
    <row r="218" spans="6:7" ht="18.75" customHeight="1" x14ac:dyDescent="0.2">
      <c r="F218" s="10" ph="1"/>
      <c r="G218" s="10" ph="1"/>
    </row>
    <row r="219" spans="6:7" ht="18.75" customHeight="1" x14ac:dyDescent="0.2">
      <c r="F219" s="10" ph="1"/>
      <c r="G219" s="10" ph="1"/>
    </row>
    <row r="220" spans="6:7" ht="18.75" customHeight="1" x14ac:dyDescent="0.2">
      <c r="F220" s="10" ph="1"/>
      <c r="G220" s="10" ph="1"/>
    </row>
    <row r="221" spans="6:7" ht="18.75" customHeight="1" x14ac:dyDescent="0.2">
      <c r="F221" s="10" ph="1"/>
      <c r="G221" s="10" ph="1"/>
    </row>
    <row r="222" spans="6:7" ht="18.75" customHeight="1" x14ac:dyDescent="0.2">
      <c r="F222" s="10" ph="1"/>
      <c r="G222" s="10" ph="1"/>
    </row>
    <row r="223" spans="6:7" ht="18.75" customHeight="1" x14ac:dyDescent="0.2">
      <c r="F223" s="10" ph="1"/>
      <c r="G223" s="10" ph="1"/>
    </row>
    <row r="224" spans="6:7" ht="18.75" customHeight="1" x14ac:dyDescent="0.2">
      <c r="F224" s="10" ph="1"/>
      <c r="G224" s="10" ph="1"/>
    </row>
    <row r="225" spans="6:7" ht="18.75" customHeight="1" x14ac:dyDescent="0.2">
      <c r="F225" s="10" ph="1"/>
      <c r="G225" s="10" ph="1"/>
    </row>
    <row r="226" spans="6:7" ht="18.75" customHeight="1" x14ac:dyDescent="0.2">
      <c r="F226" s="10" ph="1"/>
      <c r="G226" s="10" ph="1"/>
    </row>
    <row r="227" spans="6:7" ht="18.75" customHeight="1" x14ac:dyDescent="0.2">
      <c r="F227" s="10" ph="1"/>
      <c r="G227" s="10" ph="1"/>
    </row>
    <row r="228" spans="6:7" ht="18.75" customHeight="1" x14ac:dyDescent="0.2">
      <c r="F228" s="10" ph="1"/>
      <c r="G228" s="10" ph="1"/>
    </row>
    <row r="229" spans="6:7" ht="18.75" customHeight="1" x14ac:dyDescent="0.2">
      <c r="F229" s="10" ph="1"/>
      <c r="G229" s="10" ph="1"/>
    </row>
    <row r="230" spans="6:7" ht="18.75" customHeight="1" x14ac:dyDescent="0.2">
      <c r="F230" s="10" ph="1"/>
      <c r="G230" s="10" ph="1"/>
    </row>
    <row r="231" spans="6:7" ht="18.75" customHeight="1" x14ac:dyDescent="0.2">
      <c r="F231" s="10" ph="1"/>
      <c r="G231" s="10" ph="1"/>
    </row>
    <row r="232" spans="6:7" ht="18.75" customHeight="1" x14ac:dyDescent="0.2">
      <c r="F232" s="10" ph="1"/>
      <c r="G232" s="10" ph="1"/>
    </row>
    <row r="233" spans="6:7" ht="18.75" customHeight="1" x14ac:dyDescent="0.2">
      <c r="F233" s="10" ph="1"/>
      <c r="G233" s="10" ph="1"/>
    </row>
    <row r="234" spans="6:7" ht="18.75" customHeight="1" x14ac:dyDescent="0.2">
      <c r="F234" s="10" ph="1"/>
      <c r="G234" s="10" ph="1"/>
    </row>
    <row r="235" spans="6:7" ht="18.75" customHeight="1" x14ac:dyDescent="0.2">
      <c r="F235" s="10" ph="1"/>
      <c r="G235" s="10" ph="1"/>
    </row>
    <row r="236" spans="6:7" ht="18.75" customHeight="1" x14ac:dyDescent="0.2">
      <c r="F236" s="10" ph="1"/>
      <c r="G236" s="10" ph="1"/>
    </row>
    <row r="237" spans="6:7" ht="18.75" customHeight="1" x14ac:dyDescent="0.2">
      <c r="F237" s="10" ph="1"/>
      <c r="G237" s="10" ph="1"/>
    </row>
    <row r="238" spans="6:7" ht="18.75" customHeight="1" x14ac:dyDescent="0.2">
      <c r="F238" s="10" ph="1"/>
      <c r="G238" s="10" ph="1"/>
    </row>
    <row r="239" spans="6:7" ht="18.75" customHeight="1" x14ac:dyDescent="0.2">
      <c r="F239" s="10" ph="1"/>
      <c r="G239" s="10" ph="1"/>
    </row>
    <row r="240" spans="6:7" ht="18.75" customHeight="1" x14ac:dyDescent="0.2">
      <c r="F240" s="10" ph="1"/>
      <c r="G240" s="10" ph="1"/>
    </row>
    <row r="241" spans="6:7" ht="18.75" customHeight="1" x14ac:dyDescent="0.2">
      <c r="F241" s="10" ph="1"/>
      <c r="G241" s="10" ph="1"/>
    </row>
    <row r="242" spans="6:7" ht="18.75" customHeight="1" x14ac:dyDescent="0.2">
      <c r="F242" s="10" ph="1"/>
      <c r="G242" s="10" ph="1"/>
    </row>
    <row r="243" spans="6:7" ht="18.75" customHeight="1" x14ac:dyDescent="0.2">
      <c r="F243" s="10" ph="1"/>
      <c r="G243" s="10" ph="1"/>
    </row>
    <row r="244" spans="6:7" ht="18.75" customHeight="1" x14ac:dyDescent="0.2">
      <c r="F244" s="10" ph="1"/>
      <c r="G244" s="10" ph="1"/>
    </row>
    <row r="245" spans="6:7" ht="18.75" customHeight="1" x14ac:dyDescent="0.2">
      <c r="F245" s="10" ph="1"/>
      <c r="G245" s="10" ph="1"/>
    </row>
    <row r="246" spans="6:7" ht="18.75" customHeight="1" x14ac:dyDescent="0.2">
      <c r="F246" s="10" ph="1"/>
      <c r="G246" s="10" ph="1"/>
    </row>
    <row r="247" spans="6:7" ht="18.75" customHeight="1" x14ac:dyDescent="0.2">
      <c r="F247" s="10" ph="1"/>
      <c r="G247" s="10" ph="1"/>
    </row>
    <row r="248" spans="6:7" ht="18.75" customHeight="1" x14ac:dyDescent="0.2">
      <c r="F248" s="10" ph="1"/>
      <c r="G248" s="10" ph="1"/>
    </row>
    <row r="249" spans="6:7" ht="18.75" customHeight="1" x14ac:dyDescent="0.2">
      <c r="F249" s="10" ph="1"/>
      <c r="G249" s="10" ph="1"/>
    </row>
    <row r="250" spans="6:7" ht="18.75" customHeight="1" x14ac:dyDescent="0.2">
      <c r="F250" s="10" ph="1"/>
      <c r="G250" s="10" ph="1"/>
    </row>
    <row r="251" spans="6:7" ht="18.75" customHeight="1" x14ac:dyDescent="0.2">
      <c r="F251" s="10" ph="1"/>
      <c r="G251" s="10" ph="1"/>
    </row>
    <row r="252" spans="6:7" ht="18.75" customHeight="1" x14ac:dyDescent="0.2">
      <c r="F252" s="10" ph="1"/>
      <c r="G252" s="10" ph="1"/>
    </row>
    <row r="253" spans="6:7" ht="18.75" customHeight="1" x14ac:dyDescent="0.2">
      <c r="F253" s="10" ph="1"/>
      <c r="G253" s="10" ph="1"/>
    </row>
    <row r="254" spans="6:7" ht="18.75" customHeight="1" x14ac:dyDescent="0.2">
      <c r="F254" s="10" ph="1"/>
      <c r="G254" s="10" ph="1"/>
    </row>
    <row r="255" spans="6:7" ht="18.75" customHeight="1" x14ac:dyDescent="0.2">
      <c r="F255" s="10" ph="1"/>
      <c r="G255" s="10" ph="1"/>
    </row>
    <row r="256" spans="6:7" ht="18.75" customHeight="1" x14ac:dyDescent="0.2">
      <c r="F256" s="10" ph="1"/>
      <c r="G256" s="10" ph="1"/>
    </row>
    <row r="257" spans="6:7" ht="18.75" customHeight="1" x14ac:dyDescent="0.2">
      <c r="F257" s="10" ph="1"/>
      <c r="G257" s="10" ph="1"/>
    </row>
    <row r="258" spans="6:7" ht="18.75" customHeight="1" x14ac:dyDescent="0.2">
      <c r="F258" s="10" ph="1"/>
      <c r="G258" s="10" ph="1"/>
    </row>
    <row r="259" spans="6:7" ht="18.75" customHeight="1" x14ac:dyDescent="0.2">
      <c r="F259" s="10" ph="1"/>
      <c r="G259" s="10" ph="1"/>
    </row>
    <row r="260" spans="6:7" ht="18.75" customHeight="1" x14ac:dyDescent="0.2">
      <c r="F260" s="10" ph="1"/>
      <c r="G260" s="10" ph="1"/>
    </row>
    <row r="261" spans="6:7" ht="18.75" customHeight="1" x14ac:dyDescent="0.2">
      <c r="F261" s="10" ph="1"/>
      <c r="G261" s="10" ph="1"/>
    </row>
    <row r="262" spans="6:7" ht="18.75" customHeight="1" x14ac:dyDescent="0.2">
      <c r="F262" s="10" ph="1"/>
      <c r="G262" s="10" ph="1"/>
    </row>
    <row r="263" spans="6:7" ht="18.75" customHeight="1" x14ac:dyDescent="0.2">
      <c r="F263" s="10" ph="1"/>
      <c r="G263" s="10" ph="1"/>
    </row>
    <row r="264" spans="6:7" ht="18.75" customHeight="1" x14ac:dyDescent="0.2">
      <c r="F264" s="10" ph="1"/>
      <c r="G264" s="10" ph="1"/>
    </row>
    <row r="265" spans="6:7" ht="18.75" customHeight="1" x14ac:dyDescent="0.2">
      <c r="F265" s="10" ph="1"/>
      <c r="G265" s="10" ph="1"/>
    </row>
    <row r="266" spans="6:7" ht="18.75" customHeight="1" x14ac:dyDescent="0.2">
      <c r="F266" s="10" ph="1"/>
      <c r="G266" s="10" ph="1"/>
    </row>
    <row r="267" spans="6:7" ht="18.75" customHeight="1" x14ac:dyDescent="0.2">
      <c r="F267" s="10" ph="1"/>
      <c r="G267" s="10" ph="1"/>
    </row>
    <row r="268" spans="6:7" ht="18.75" customHeight="1" x14ac:dyDescent="0.2">
      <c r="F268" s="10" ph="1"/>
      <c r="G268" s="10" ph="1"/>
    </row>
    <row r="269" spans="6:7" ht="18.75" customHeight="1" x14ac:dyDescent="0.2">
      <c r="F269" s="10" ph="1"/>
      <c r="G269" s="10" ph="1"/>
    </row>
    <row r="270" spans="6:7" ht="18.75" customHeight="1" x14ac:dyDescent="0.2">
      <c r="F270" s="10" ph="1"/>
      <c r="G270" s="10" ph="1"/>
    </row>
    <row r="271" spans="6:7" ht="18.75" customHeight="1" x14ac:dyDescent="0.2">
      <c r="F271" s="10" ph="1"/>
      <c r="G271" s="10" ph="1"/>
    </row>
    <row r="272" spans="6:7" ht="18.75" customHeight="1" x14ac:dyDescent="0.2">
      <c r="F272" s="10" ph="1"/>
      <c r="G272" s="10" ph="1"/>
    </row>
    <row r="273" spans="6:7" ht="18.75" customHeight="1" x14ac:dyDescent="0.2">
      <c r="F273" s="10" ph="1"/>
      <c r="G273" s="10" ph="1"/>
    </row>
    <row r="274" spans="6:7" ht="18.75" customHeight="1" x14ac:dyDescent="0.2">
      <c r="F274" s="10" ph="1"/>
      <c r="G274" s="10" ph="1"/>
    </row>
    <row r="275" spans="6:7" ht="18.75" customHeight="1" x14ac:dyDescent="0.2">
      <c r="F275" s="10" ph="1"/>
      <c r="G275" s="10" ph="1"/>
    </row>
    <row r="276" spans="6:7" ht="18.75" customHeight="1" x14ac:dyDescent="0.2">
      <c r="F276" s="10" ph="1"/>
      <c r="G276" s="10" ph="1"/>
    </row>
    <row r="277" spans="6:7" ht="18.75" customHeight="1" x14ac:dyDescent="0.2">
      <c r="F277" s="10" ph="1"/>
      <c r="G277" s="10" ph="1"/>
    </row>
    <row r="278" spans="6:7" ht="18.75" customHeight="1" x14ac:dyDescent="0.2">
      <c r="F278" s="10" ph="1"/>
      <c r="G278" s="10" ph="1"/>
    </row>
    <row r="279" spans="6:7" ht="18.75" customHeight="1" x14ac:dyDescent="0.2">
      <c r="F279" s="10" ph="1"/>
      <c r="G279" s="10" ph="1"/>
    </row>
    <row r="280" spans="6:7" ht="18.75" customHeight="1" x14ac:dyDescent="0.2">
      <c r="F280" s="10" ph="1"/>
      <c r="G280" s="10" ph="1"/>
    </row>
    <row r="281" spans="6:7" ht="18.75" customHeight="1" x14ac:dyDescent="0.2">
      <c r="F281" s="10" ph="1"/>
      <c r="G281" s="10" ph="1"/>
    </row>
    <row r="282" spans="6:7" ht="18.75" customHeight="1" x14ac:dyDescent="0.2">
      <c r="F282" s="10" ph="1"/>
      <c r="G282" s="10" ph="1"/>
    </row>
    <row r="283" spans="6:7" ht="18.75" customHeight="1" x14ac:dyDescent="0.2">
      <c r="F283" s="10" ph="1"/>
      <c r="G283" s="10" ph="1"/>
    </row>
    <row r="284" spans="6:7" ht="18.75" customHeight="1" x14ac:dyDescent="0.2">
      <c r="F284" s="10" ph="1"/>
      <c r="G284" s="10" ph="1"/>
    </row>
    <row r="285" spans="6:7" ht="18.75" customHeight="1" x14ac:dyDescent="0.2">
      <c r="F285" s="10" ph="1"/>
      <c r="G285" s="10" ph="1"/>
    </row>
    <row r="286" spans="6:7" ht="18.75" customHeight="1" x14ac:dyDescent="0.2">
      <c r="F286" s="10" ph="1"/>
      <c r="G286" s="10" ph="1"/>
    </row>
    <row r="287" spans="6:7" ht="18.75" customHeight="1" x14ac:dyDescent="0.2">
      <c r="F287" s="10" ph="1"/>
      <c r="G287" s="10" ph="1"/>
    </row>
    <row r="288" spans="6:7" ht="18.75" customHeight="1" x14ac:dyDescent="0.2">
      <c r="F288" s="10" ph="1"/>
      <c r="G288" s="10" ph="1"/>
    </row>
    <row r="289" spans="6:7" ht="18.75" customHeight="1" x14ac:dyDescent="0.2">
      <c r="F289" s="10" ph="1"/>
      <c r="G289" s="10" ph="1"/>
    </row>
    <row r="290" spans="6:7" ht="18.75" customHeight="1" x14ac:dyDescent="0.2">
      <c r="F290" s="10" ph="1"/>
      <c r="G290" s="10" ph="1"/>
    </row>
    <row r="291" spans="6:7" ht="18.75" customHeight="1" x14ac:dyDescent="0.2">
      <c r="F291" s="10" ph="1"/>
      <c r="G291" s="10" ph="1"/>
    </row>
    <row r="292" spans="6:7" ht="18.75" customHeight="1" x14ac:dyDescent="0.2">
      <c r="F292" s="10" ph="1"/>
      <c r="G292" s="10" ph="1"/>
    </row>
    <row r="293" spans="6:7" ht="18.75" customHeight="1" x14ac:dyDescent="0.2">
      <c r="F293" s="10" ph="1"/>
      <c r="G293" s="10" ph="1"/>
    </row>
    <row r="294" spans="6:7" ht="18.75" customHeight="1" x14ac:dyDescent="0.2">
      <c r="F294" s="10" ph="1"/>
      <c r="G294" s="10" ph="1"/>
    </row>
    <row r="295" spans="6:7" ht="18.75" customHeight="1" x14ac:dyDescent="0.2">
      <c r="F295" s="10" ph="1"/>
      <c r="G295" s="10" ph="1"/>
    </row>
    <row r="296" spans="6:7" ht="18.75" customHeight="1" x14ac:dyDescent="0.2">
      <c r="F296" s="10" ph="1"/>
      <c r="G296" s="10" ph="1"/>
    </row>
    <row r="297" spans="6:7" ht="18.75" customHeight="1" x14ac:dyDescent="0.2">
      <c r="F297" s="10" ph="1"/>
      <c r="G297" s="10" ph="1"/>
    </row>
    <row r="298" spans="6:7" ht="18.75" customHeight="1" x14ac:dyDescent="0.2">
      <c r="F298" s="10" ph="1"/>
      <c r="G298" s="10" ph="1"/>
    </row>
    <row r="299" spans="6:7" ht="18.75" customHeight="1" x14ac:dyDescent="0.2">
      <c r="F299" s="10" ph="1"/>
      <c r="G299" s="10" ph="1"/>
    </row>
    <row r="300" spans="6:7" ht="18.75" customHeight="1" x14ac:dyDescent="0.2">
      <c r="F300" s="10" ph="1"/>
      <c r="G300" s="10" ph="1"/>
    </row>
    <row r="301" spans="6:7" ht="18.75" customHeight="1" x14ac:dyDescent="0.2">
      <c r="F301" s="10" ph="1"/>
      <c r="G301" s="10" ph="1"/>
    </row>
    <row r="302" spans="6:7" ht="18.75" customHeight="1" x14ac:dyDescent="0.2">
      <c r="F302" s="10" ph="1"/>
      <c r="G302" s="10" ph="1"/>
    </row>
    <row r="303" spans="6:7" ht="18.75" customHeight="1" x14ac:dyDescent="0.2">
      <c r="F303" s="10" ph="1"/>
      <c r="G303" s="10" ph="1"/>
    </row>
    <row r="304" spans="6:7" ht="18.75" customHeight="1" x14ac:dyDescent="0.2">
      <c r="F304" s="10" ph="1"/>
      <c r="G304" s="10" ph="1"/>
    </row>
    <row r="305" spans="6:7" ht="18.75" customHeight="1" x14ac:dyDescent="0.2">
      <c r="F305" s="10" ph="1"/>
      <c r="G305" s="10" ph="1"/>
    </row>
  </sheetData>
  <sheetProtection algorithmName="SHA-512" hashValue="RBKoOwkp0fMMPvKPyPiqbneqJN2uMGZBM23I7qqVdh7XN+9y0LIFxE0NHupanDL4pPFtpsAZw9V1pAqy1bJtow==" saltValue="DXTf63BdTeOjGdDBZFYkgg==" spinCount="100000" sheet="1" formatCells="0" formatColumns="0" formatRows="0"/>
  <dataConsolidate/>
  <mergeCells count="367">
    <mergeCell ref="X53:Z58"/>
    <mergeCell ref="AA53:AD58"/>
    <mergeCell ref="W90:X90"/>
    <mergeCell ref="Z90:AA90"/>
    <mergeCell ref="C118:AD123"/>
    <mergeCell ref="C108:C109"/>
    <mergeCell ref="D108:W109"/>
    <mergeCell ref="X108:AD108"/>
    <mergeCell ref="X109:AD109"/>
    <mergeCell ref="C113:W115"/>
    <mergeCell ref="X113:AD113"/>
    <mergeCell ref="X114:AD115"/>
    <mergeCell ref="C99:AD99"/>
    <mergeCell ref="D100:W100"/>
    <mergeCell ref="X100:AD100"/>
    <mergeCell ref="D102:W102"/>
    <mergeCell ref="X102:AD102"/>
    <mergeCell ref="C105:C106"/>
    <mergeCell ref="D105:W106"/>
    <mergeCell ref="X105:AD105"/>
    <mergeCell ref="X106:AD106"/>
    <mergeCell ref="AB90:AC90"/>
    <mergeCell ref="B91:E91"/>
    <mergeCell ref="F91:J91"/>
    <mergeCell ref="C95:W96"/>
    <mergeCell ref="X95:AD95"/>
    <mergeCell ref="X96:AD96"/>
    <mergeCell ref="Z89:AA89"/>
    <mergeCell ref="AB89:AC89"/>
    <mergeCell ref="B90:E90"/>
    <mergeCell ref="F90:G90"/>
    <mergeCell ref="H90:I90"/>
    <mergeCell ref="K90:L90"/>
    <mergeCell ref="M90:N90"/>
    <mergeCell ref="P90:Q90"/>
    <mergeCell ref="R90:S90"/>
    <mergeCell ref="U90:V90"/>
    <mergeCell ref="B88:E89"/>
    <mergeCell ref="Z88:AA88"/>
    <mergeCell ref="AB88:AC88"/>
    <mergeCell ref="F89:G89"/>
    <mergeCell ref="H89:I89"/>
    <mergeCell ref="K89:L89"/>
    <mergeCell ref="M89:N89"/>
    <mergeCell ref="P89:Q89"/>
    <mergeCell ref="R89:S89"/>
    <mergeCell ref="U89:V89"/>
    <mergeCell ref="W89:X89"/>
    <mergeCell ref="F88:G88"/>
    <mergeCell ref="H88:I88"/>
    <mergeCell ref="K88:L88"/>
    <mergeCell ref="M88:N88"/>
    <mergeCell ref="P88:Q88"/>
    <mergeCell ref="R88:S88"/>
    <mergeCell ref="U88:V88"/>
    <mergeCell ref="W88:X88"/>
    <mergeCell ref="Z83:AA83"/>
    <mergeCell ref="AB83:AC83"/>
    <mergeCell ref="B84:E84"/>
    <mergeCell ref="F84:J84"/>
    <mergeCell ref="B86:E86"/>
    <mergeCell ref="F86:N86"/>
    <mergeCell ref="O86:S86"/>
    <mergeCell ref="T86:AD86"/>
    <mergeCell ref="Y87:AD87"/>
    <mergeCell ref="B87:E87"/>
    <mergeCell ref="F87:G87"/>
    <mergeCell ref="H87:J87"/>
    <mergeCell ref="K87:O87"/>
    <mergeCell ref="P87:S87"/>
    <mergeCell ref="U87:X87"/>
    <mergeCell ref="B83:E83"/>
    <mergeCell ref="F83:G83"/>
    <mergeCell ref="H83:I83"/>
    <mergeCell ref="K83:L83"/>
    <mergeCell ref="M83:N83"/>
    <mergeCell ref="P83:Q83"/>
    <mergeCell ref="R83:S83"/>
    <mergeCell ref="U83:V83"/>
    <mergeCell ref="W83:X83"/>
    <mergeCell ref="Z81:AA81"/>
    <mergeCell ref="AB81:AC81"/>
    <mergeCell ref="F82:G82"/>
    <mergeCell ref="H82:I82"/>
    <mergeCell ref="K82:L82"/>
    <mergeCell ref="M82:N82"/>
    <mergeCell ref="P82:Q82"/>
    <mergeCell ref="R82:S82"/>
    <mergeCell ref="U82:V82"/>
    <mergeCell ref="W82:X82"/>
    <mergeCell ref="Z82:AA82"/>
    <mergeCell ref="AB82:AC82"/>
    <mergeCell ref="B81:E82"/>
    <mergeCell ref="F81:G81"/>
    <mergeCell ref="H81:I81"/>
    <mergeCell ref="K81:L81"/>
    <mergeCell ref="M81:N81"/>
    <mergeCell ref="P81:Q81"/>
    <mergeCell ref="R81:S81"/>
    <mergeCell ref="U81:V81"/>
    <mergeCell ref="W81:X81"/>
    <mergeCell ref="Z76:AA76"/>
    <mergeCell ref="AB76:AC76"/>
    <mergeCell ref="B77:E77"/>
    <mergeCell ref="F77:J77"/>
    <mergeCell ref="B79:E79"/>
    <mergeCell ref="F79:N79"/>
    <mergeCell ref="O79:S79"/>
    <mergeCell ref="T79:AD79"/>
    <mergeCell ref="Y80:AD80"/>
    <mergeCell ref="B80:E80"/>
    <mergeCell ref="F80:G80"/>
    <mergeCell ref="H80:J80"/>
    <mergeCell ref="K80:O80"/>
    <mergeCell ref="P80:S80"/>
    <mergeCell ref="U80:X80"/>
    <mergeCell ref="B76:E76"/>
    <mergeCell ref="F76:G76"/>
    <mergeCell ref="H76:I76"/>
    <mergeCell ref="K76:L76"/>
    <mergeCell ref="M76:N76"/>
    <mergeCell ref="P76:Q76"/>
    <mergeCell ref="R76:S76"/>
    <mergeCell ref="U76:V76"/>
    <mergeCell ref="W76:X76"/>
    <mergeCell ref="Z74:AA74"/>
    <mergeCell ref="AB74:AC74"/>
    <mergeCell ref="F75:G75"/>
    <mergeCell ref="H75:I75"/>
    <mergeCell ref="K75:L75"/>
    <mergeCell ref="M75:N75"/>
    <mergeCell ref="P75:Q75"/>
    <mergeCell ref="R75:S75"/>
    <mergeCell ref="U75:V75"/>
    <mergeCell ref="W75:X75"/>
    <mergeCell ref="Z75:AA75"/>
    <mergeCell ref="AB75:AC75"/>
    <mergeCell ref="B74:E75"/>
    <mergeCell ref="F74:G74"/>
    <mergeCell ref="H74:I74"/>
    <mergeCell ref="K74:L74"/>
    <mergeCell ref="M74:N74"/>
    <mergeCell ref="P74:Q74"/>
    <mergeCell ref="R74:S74"/>
    <mergeCell ref="U74:V74"/>
    <mergeCell ref="W74:X74"/>
    <mergeCell ref="B72:E72"/>
    <mergeCell ref="F72:N72"/>
    <mergeCell ref="O72:S72"/>
    <mergeCell ref="T72:AD72"/>
    <mergeCell ref="B73:E73"/>
    <mergeCell ref="F73:G73"/>
    <mergeCell ref="H73:J73"/>
    <mergeCell ref="K73:O73"/>
    <mergeCell ref="P73:S73"/>
    <mergeCell ref="U73:X73"/>
    <mergeCell ref="Y73:AD73"/>
    <mergeCell ref="U69:V69"/>
    <mergeCell ref="W69:X69"/>
    <mergeCell ref="Z69:AA69"/>
    <mergeCell ref="AB69:AC69"/>
    <mergeCell ref="B70:E70"/>
    <mergeCell ref="F70:J70"/>
    <mergeCell ref="W68:X68"/>
    <mergeCell ref="Z68:AA68"/>
    <mergeCell ref="AB68:AC68"/>
    <mergeCell ref="B69:E69"/>
    <mergeCell ref="F69:G69"/>
    <mergeCell ref="H69:I69"/>
    <mergeCell ref="K69:L69"/>
    <mergeCell ref="M69:N69"/>
    <mergeCell ref="P69:Q69"/>
    <mergeCell ref="R69:S69"/>
    <mergeCell ref="B67:E68"/>
    <mergeCell ref="Z67:AA67"/>
    <mergeCell ref="AB67:AC67"/>
    <mergeCell ref="F68:G68"/>
    <mergeCell ref="H68:I68"/>
    <mergeCell ref="K68:L68"/>
    <mergeCell ref="M68:N68"/>
    <mergeCell ref="P68:Q68"/>
    <mergeCell ref="R68:S68"/>
    <mergeCell ref="U68:V68"/>
    <mergeCell ref="F67:G67"/>
    <mergeCell ref="H67:I67"/>
    <mergeCell ref="K67:L67"/>
    <mergeCell ref="M67:N67"/>
    <mergeCell ref="P67:Q67"/>
    <mergeCell ref="R67:S67"/>
    <mergeCell ref="U67:V67"/>
    <mergeCell ref="B50:AD50"/>
    <mergeCell ref="B51:F51"/>
    <mergeCell ref="G51:K51"/>
    <mergeCell ref="L51:R51"/>
    <mergeCell ref="X51:Z51"/>
    <mergeCell ref="AA51:AD51"/>
    <mergeCell ref="W67:X67"/>
    <mergeCell ref="B61:AD62"/>
    <mergeCell ref="B65:E65"/>
    <mergeCell ref="F65:N65"/>
    <mergeCell ref="O65:S65"/>
    <mergeCell ref="T65:AD65"/>
    <mergeCell ref="B66:E66"/>
    <mergeCell ref="F66:G66"/>
    <mergeCell ref="H66:J66"/>
    <mergeCell ref="K66:O66"/>
    <mergeCell ref="P66:S66"/>
    <mergeCell ref="U66:X66"/>
    <mergeCell ref="Y66:AD66"/>
    <mergeCell ref="B63:E63"/>
    <mergeCell ref="F63:J63"/>
    <mergeCell ref="B52:F52"/>
    <mergeCell ref="L52:R52"/>
    <mergeCell ref="S52:V52"/>
    <mergeCell ref="B45:E45"/>
    <mergeCell ref="F45:AD45"/>
    <mergeCell ref="B46:E48"/>
    <mergeCell ref="G47:J47"/>
    <mergeCell ref="F48:AD48"/>
    <mergeCell ref="F46:J46"/>
    <mergeCell ref="Q46:X46"/>
    <mergeCell ref="K46:P46"/>
    <mergeCell ref="K47:P47"/>
    <mergeCell ref="Q47:W47"/>
    <mergeCell ref="B40:AD41"/>
    <mergeCell ref="B42:E42"/>
    <mergeCell ref="F42:W42"/>
    <mergeCell ref="P34:Q34"/>
    <mergeCell ref="R34:S34"/>
    <mergeCell ref="Z34:AA34"/>
    <mergeCell ref="AB34:AC34"/>
    <mergeCell ref="B35:E35"/>
    <mergeCell ref="F35:I35"/>
    <mergeCell ref="K35:O35"/>
    <mergeCell ref="P35:R35"/>
    <mergeCell ref="U35:Y35"/>
    <mergeCell ref="Z35:AC35"/>
    <mergeCell ref="B34:E34"/>
    <mergeCell ref="F34:G34"/>
    <mergeCell ref="H34:I34"/>
    <mergeCell ref="K34:L34"/>
    <mergeCell ref="M34:N34"/>
    <mergeCell ref="B32:E33"/>
    <mergeCell ref="B37:F37"/>
    <mergeCell ref="B38:E38"/>
    <mergeCell ref="F38:S38"/>
    <mergeCell ref="R32:S32"/>
    <mergeCell ref="U32:V32"/>
    <mergeCell ref="W32:X32"/>
    <mergeCell ref="Z32:AA32"/>
    <mergeCell ref="AB32:AC32"/>
    <mergeCell ref="F33:G33"/>
    <mergeCell ref="H33:I33"/>
    <mergeCell ref="K33:L33"/>
    <mergeCell ref="M33:N33"/>
    <mergeCell ref="P33:Q33"/>
    <mergeCell ref="F32:G32"/>
    <mergeCell ref="H32:I32"/>
    <mergeCell ref="K32:L32"/>
    <mergeCell ref="M32:N32"/>
    <mergeCell ref="P32:Q32"/>
    <mergeCell ref="R33:S33"/>
    <mergeCell ref="U33:V33"/>
    <mergeCell ref="W33:X33"/>
    <mergeCell ref="Z33:AA33"/>
    <mergeCell ref="AB33:AC33"/>
    <mergeCell ref="B1:F2"/>
    <mergeCell ref="W2:AA2"/>
    <mergeCell ref="O3:X3"/>
    <mergeCell ref="B4:AD4"/>
    <mergeCell ref="O2:V2"/>
    <mergeCell ref="D15:F15"/>
    <mergeCell ref="G15:O15"/>
    <mergeCell ref="N13:O13"/>
    <mergeCell ref="B14:C15"/>
    <mergeCell ref="D14:F14"/>
    <mergeCell ref="G14:J14"/>
    <mergeCell ref="K14:L14"/>
    <mergeCell ref="M14:O14"/>
    <mergeCell ref="B5:AD5"/>
    <mergeCell ref="AB6:AD6"/>
    <mergeCell ref="B10:O10"/>
    <mergeCell ref="N11:O11"/>
    <mergeCell ref="B12:F12"/>
    <mergeCell ref="G12:K12"/>
    <mergeCell ref="N12:O12"/>
    <mergeCell ref="Q12:AD12"/>
    <mergeCell ref="Q15:W15"/>
    <mergeCell ref="Q14:W14"/>
    <mergeCell ref="B25:D26"/>
    <mergeCell ref="E25:K25"/>
    <mergeCell ref="L25:N26"/>
    <mergeCell ref="O25:T26"/>
    <mergeCell ref="U25:W26"/>
    <mergeCell ref="X25:AD25"/>
    <mergeCell ref="B17:C18"/>
    <mergeCell ref="D17:F17"/>
    <mergeCell ref="D18:F18"/>
    <mergeCell ref="G18:O18"/>
    <mergeCell ref="E26:K26"/>
    <mergeCell ref="X26:AD26"/>
    <mergeCell ref="B20:C21"/>
    <mergeCell ref="D20:F20"/>
    <mergeCell ref="D21:F21"/>
    <mergeCell ref="G21:O21"/>
    <mergeCell ref="G17:J17"/>
    <mergeCell ref="K17:L17"/>
    <mergeCell ref="M17:O17"/>
    <mergeCell ref="G20:J20"/>
    <mergeCell ref="K20:L20"/>
    <mergeCell ref="M20:O20"/>
    <mergeCell ref="B24:F24"/>
    <mergeCell ref="L24:T24"/>
    <mergeCell ref="Q17:W17"/>
    <mergeCell ref="Q18:W18"/>
    <mergeCell ref="Q21:W21"/>
    <mergeCell ref="Q20:W20"/>
    <mergeCell ref="X14:AD14"/>
    <mergeCell ref="X15:AD15"/>
    <mergeCell ref="X18:AD18"/>
    <mergeCell ref="X17:AD17"/>
    <mergeCell ref="X20:AD20"/>
    <mergeCell ref="X21:AD21"/>
    <mergeCell ref="B53:F53"/>
    <mergeCell ref="G53:K53"/>
    <mergeCell ref="L53:R53"/>
    <mergeCell ref="B59:J59"/>
    <mergeCell ref="B54:F54"/>
    <mergeCell ref="G54:K54"/>
    <mergeCell ref="L54:R54"/>
    <mergeCell ref="S54:W54"/>
    <mergeCell ref="B55:F55"/>
    <mergeCell ref="G55:K55"/>
    <mergeCell ref="L55:R55"/>
    <mergeCell ref="S55:V55"/>
    <mergeCell ref="B56:F56"/>
    <mergeCell ref="G56:K56"/>
    <mergeCell ref="L56:R56"/>
    <mergeCell ref="S56:W56"/>
    <mergeCell ref="B57:K57"/>
    <mergeCell ref="L57:W57"/>
    <mergeCell ref="B58:K58"/>
    <mergeCell ref="L58:W58"/>
    <mergeCell ref="X28:AD28"/>
    <mergeCell ref="K59:M59"/>
    <mergeCell ref="N59:O59"/>
    <mergeCell ref="Q59:S59"/>
    <mergeCell ref="T59:U59"/>
    <mergeCell ref="W59:AA59"/>
    <mergeCell ref="AB59:AC59"/>
    <mergeCell ref="X52:Z52"/>
    <mergeCell ref="AA52:AC52"/>
    <mergeCell ref="E29:T29"/>
    <mergeCell ref="U29:W29"/>
    <mergeCell ref="X29:AD29"/>
    <mergeCell ref="B30:I30"/>
    <mergeCell ref="R30:S30"/>
    <mergeCell ref="U30:W30"/>
    <mergeCell ref="X30:AD30"/>
    <mergeCell ref="B27:D29"/>
    <mergeCell ref="L27:T27"/>
    <mergeCell ref="E27:K27"/>
    <mergeCell ref="E28:K28"/>
    <mergeCell ref="L28:S28"/>
    <mergeCell ref="U27:W27"/>
    <mergeCell ref="U28:W28"/>
    <mergeCell ref="X27:AD27"/>
  </mergeCells>
  <phoneticPr fontId="25"/>
  <conditionalFormatting sqref="B42:F42">
    <cfRule type="expression" dxfId="18" priority="79">
      <formula>$F$38="合同開催校の体育館"</formula>
    </cfRule>
    <cfRule type="expression" dxfId="17" priority="80">
      <formula>$F$38="応募校又は合同開催校の体育館以外"</formula>
    </cfRule>
  </conditionalFormatting>
  <conditionalFormatting sqref="F65 T65 H66 P66 Y66 AB67 W67:W68 H67:I69 M67:N69 R67:R69 AB69 F72 T72 H73 P73 Y73 AB74 W74:X75 H74:I76 M74:N76 R74:S76 AB76 F79 T79 H80 P80 Y80 AB81 W81:X82 H81:I83 M81:N83 R81:S83 AB83 F86 T86 H87 P87 Y87 AB88 W88:X89 H88:I90 M88:N90 R88:S90 AB90">
    <cfRule type="expression" dxfId="16" priority="18">
      <formula>$F$63="なし"</formula>
    </cfRule>
  </conditionalFormatting>
  <conditionalFormatting sqref="F45:AD45 Q46:Q47 F47:K47 F48:AD48 F46 K46 Y46:AD46 X47:AD47">
    <cfRule type="expression" dxfId="15" priority="20">
      <formula>$F$38="応募校の体育館"</formula>
    </cfRule>
  </conditionalFormatting>
  <conditionalFormatting sqref="G56:K56">
    <cfRule type="expression" dxfId="14" priority="3">
      <formula>$G$55="なし"</formula>
    </cfRule>
  </conditionalFormatting>
  <conditionalFormatting sqref="H2:J2">
    <cfRule type="cellIs" dxfId="13" priority="88" stopIfTrue="1" operator="equal">
      <formula>#N/A</formula>
    </cfRule>
  </conditionalFormatting>
  <conditionalFormatting sqref="I110:K110">
    <cfRule type="cellIs" dxfId="12" priority="89" operator="equal">
      <formula>"可"</formula>
    </cfRule>
  </conditionalFormatting>
  <conditionalFormatting sqref="L58:W58">
    <cfRule type="expression" dxfId="11" priority="4">
      <formula>$L$57="冷暖房器具が共にある"</formula>
    </cfRule>
  </conditionalFormatting>
  <conditionalFormatting sqref="O72">
    <cfRule type="expression" dxfId="10" priority="52">
      <formula>$F$38="申請校の体育館"</formula>
    </cfRule>
  </conditionalFormatting>
  <conditionalFormatting sqref="O79">
    <cfRule type="expression" dxfId="9" priority="50">
      <formula>$F$38="申請校の体育館"</formula>
    </cfRule>
  </conditionalFormatting>
  <conditionalFormatting sqref="O86">
    <cfRule type="expression" dxfId="8" priority="48">
      <formula>$F$38="申請校の体育館"</formula>
    </cfRule>
  </conditionalFormatting>
  <conditionalFormatting sqref="P18:P21">
    <cfRule type="expression" dxfId="7" priority="2">
      <formula>P18="同一選択"</formula>
    </cfRule>
  </conditionalFormatting>
  <conditionalFormatting sqref="S55:V55">
    <cfRule type="expression" dxfId="6" priority="5">
      <formula>$S$54="可"</formula>
    </cfRule>
  </conditionalFormatting>
  <conditionalFormatting sqref="S51:W56 L57:W58 G53:K56 G12 G15 G18 G21 O25 E25:K26 X25:AD26 L28 E28:E29 K30 M30 O30 Q30 T30 AB32 W32:X33 H32:I34 M32:N34 R32:S34 F35 P35 F38 F42 F45 G47:W47 F48 G51:G52 AA51:AA53 J52 F63 F65 T65 H66 P66 Y66 AB67 W67:X68 H67:I69 M67:N69 R67:S69 AB69 F72 T72 H73 P73 Y73 AB74 W74:X75 H74:I76 M74:N76 R74:S76 AB76 F79 T79 H80 P80 Y80 AB81 W81:X82 H81:I83 M81:N83 R81:S83 AB83 F86 T86 H87 P87 Y87 AB88 W88:X89 H88:I90 M88:N90 R88:S90 AB90 X96 X100 X102 X106 X109 X114 C118">
    <cfRule type="expression" dxfId="5" priority="17">
      <formula>C12&lt;&gt;""</formula>
    </cfRule>
  </conditionalFormatting>
  <conditionalFormatting sqref="X27:X30">
    <cfRule type="expression" dxfId="4" priority="1">
      <formula>X27&lt;&gt;""</formula>
    </cfRule>
  </conditionalFormatting>
  <conditionalFormatting sqref="X109">
    <cfRule type="cellIs" dxfId="3" priority="87" operator="equal">
      <formula>"調整を希望する"</formula>
    </cfRule>
  </conditionalFormatting>
  <dataValidations count="29">
    <dataValidation type="list" allowBlank="1" showInputMessage="1" showErrorMessage="1" sqref="G12" xr:uid="{00000000-0002-0000-0300-000000000000}">
      <formula1>都道府県名</formula1>
    </dataValidation>
    <dataValidation type="list" allowBlank="1" showInputMessage="1" showErrorMessage="1" sqref="I110:K110 X93" xr:uid="{00000000-0002-0000-0300-000001000000}">
      <formula1>"可,否"</formula1>
    </dataValidation>
    <dataValidation type="list" allowBlank="1" showInputMessage="1" showErrorMessage="1" sqref="F38:S38" xr:uid="{00000000-0002-0000-0300-000002000000}">
      <formula1>"応募校の体育館,合同開催校の体育館,応募校又は合同開催校の体育館以外"</formula1>
    </dataValidation>
    <dataValidation type="list" allowBlank="1" showInputMessage="1" showErrorMessage="1" sqref="H66 H73 H80 H87" xr:uid="{00000000-0002-0000-0300-000003000000}">
      <formula1>"同一県内,同一市内,同一郡内,同一町内,同一村内,同一区内,隣接県境"</formula1>
    </dataValidation>
    <dataValidation type="textLength" errorStyle="warning" operator="equal" allowBlank="1" showInputMessage="1" showErrorMessage="1" error="桁数が誤っております。_x000a_再度、学校コードをご確認ください。_x000a_" sqref="T65:AD65 T79:AD79 T72:AD72 T86:AD86" xr:uid="{00000000-0002-0000-0300-000004000000}">
      <formula1>13</formula1>
    </dataValidation>
    <dataValidation type="textLength" errorStyle="warning" operator="equal" allowBlank="1" showInputMessage="1" showErrorMessage="1" error="桁数が誤っております。_x000a_再度、学校コードをご確認ください。" sqref="O25:T26" xr:uid="{00000000-0002-0000-0300-000005000000}">
      <formula1>13</formula1>
    </dataValidation>
    <dataValidation type="list" showInputMessage="1" showErrorMessage="1" error="回答必須項目です。_x000a_必ずどちらかを選択してください。" sqref="X106" xr:uid="{00000000-0002-0000-0300-000006000000}">
      <formula1>"可,否"</formula1>
    </dataValidation>
    <dataValidation type="list" showInputMessage="1" showErrorMessage="1" error="回答必須項目です。_x000a_必ずどちらかを選択してください。" sqref="X109" xr:uid="{00000000-0002-0000-0300-000007000000}">
      <formula1>"有,無"</formula1>
    </dataValidation>
    <dataValidation type="list" errorStyle="warning" showInputMessage="1" showErrorMessage="1" error="回答必須項目です。_x000a_必ずどちらかを選択してください。" sqref="X96" xr:uid="{00000000-0002-0000-0300-000008000000}">
      <formula1>"可,否"</formula1>
    </dataValidation>
    <dataValidation type="list" errorStyle="warning" showInputMessage="1" showErrorMessage="1" error="回答必須項目です。_x000a_必ずどちらかを選択してください。" sqref="X100" xr:uid="{00000000-0002-0000-0300-000009000000}">
      <formula1>"記入済み"</formula1>
    </dataValidation>
    <dataValidation type="list" showInputMessage="1" showErrorMessage="1" error="回答必須項目です。_x000a_必ずどちらかを選択してください。" sqref="X114" xr:uid="{00000000-0002-0000-0300-00000A000000}">
      <formula1>"調整対象としてよい,調整を希望しない,現時点では判断できないが、案内を希望する"</formula1>
    </dataValidation>
    <dataValidation type="list" errorStyle="warning" showInputMessage="1" showErrorMessage="1" error="回答必須項目です。_x000a_必ずどちらかを選択してください。" sqref="X102:AD102" xr:uid="{00000000-0002-0000-0300-00000B000000}">
      <formula1>"確認済み"</formula1>
    </dataValidation>
    <dataValidation type="list" allowBlank="1" showInputMessage="1" showErrorMessage="1" sqref="G15:O15 G18:O18 G21:O21" xr:uid="{00000000-0002-0000-0300-00000C000000}">
      <formula1>INDIRECT($M$12&amp;"ブロック"&amp;"公演団体")</formula1>
    </dataValidation>
    <dataValidation type="list" allowBlank="1" showInputMessage="1" showErrorMessage="1" sqref="K30 M30 O30 Q30 T30" xr:uid="{00000000-0002-0000-0300-00000D000000}">
      <formula1>"○"</formula1>
    </dataValidation>
    <dataValidation type="list" allowBlank="1" showInputMessage="1" showErrorMessage="1" sqref="F42:W42" xr:uid="{00000000-0002-0000-0300-00000E000000}">
      <formula1>"令和元年度の応募時に提出した,令和2年度の応募時に提出した,令和3年度の応募時に提出した,令和4年度の応募時に提出した,令和5年度の応募時に提出した,令和6年度の応募時に提出した,令和7年度の応募時に提出した,学校巡回公演事業に応募したことはあるが、体育館図面はいつ提出したか不明である,初めて応募する"</formula1>
    </dataValidation>
    <dataValidation type="textLength" allowBlank="1" showInputMessage="1" showErrorMessage="1" promptTitle="※半角数字、ハイフン(-)なしでご入力ください" prompt="例：09011112222" sqref="X27:X28" xr:uid="{00000000-0002-0000-0300-00000F000000}">
      <formula1>10</formula1>
      <formula2>11</formula2>
    </dataValidation>
    <dataValidation type="custom" allowBlank="1" showInputMessage="1" showErrorMessage="1" promptTitle="※半角英数字記号を用いてご記入ください" prompt="例：xxx@xxx.com" sqref="X29:AD29" xr:uid="{00000000-0002-0000-0300-000010000000}">
      <formula1>AND(ISNUMBER(FIND("@",X29)),ISNUMBER(FIND(".",X29)))</formula1>
    </dataValidation>
    <dataValidation errorStyle="warning" showInputMessage="1" showErrorMessage="1" error="回答必須項目です。_x000a_必ずどちらかを選択してください。" sqref="X63" xr:uid="{00000000-0002-0000-0300-000011000000}"/>
    <dataValidation type="list" allowBlank="1" showInputMessage="1" showErrorMessage="1" sqref="F63:J63" xr:uid="{00000000-0002-0000-0300-000012000000}">
      <formula1>"あり,なし"</formula1>
    </dataValidation>
    <dataValidation type="list" allowBlank="1" showInputMessage="1" showErrorMessage="1" sqref="L58:W58" xr:uid="{00000000-0002-0000-0300-000013000000}">
      <formula1>"レンタルなどで一時的な設定は可能,対応できないので夏季・冬季以外の実施を希望する,対応できないので夏季以外の実施を希望する,対応できないので冬季以外の実施を希望する"</formula1>
    </dataValidation>
    <dataValidation type="list" allowBlank="1" showInputMessage="1" showErrorMessage="1" sqref="L57:W57" xr:uid="{00000000-0002-0000-0300-000014000000}">
      <formula1>"冷房器具のみある,暖房器具のみある,冷暖房器具が共にある,ない"</formula1>
    </dataValidation>
    <dataValidation type="list" allowBlank="1" sqref="G51:K51" xr:uid="{00000000-0002-0000-0300-000015000000}">
      <formula1>"1階,2階,3階,4階以上,地下1階,地下2階,地下3階以上"</formula1>
    </dataValidation>
    <dataValidation type="list" allowBlank="1" showInputMessage="1" showErrorMessage="1" sqref="G56:K56" xr:uid="{00000000-0002-0000-0300-000016000000}">
      <formula1>"ステージ上,フロア上"</formula1>
    </dataValidation>
    <dataValidation type="list" allowBlank="1" showErrorMessage="1" sqref="G53 AA51" xr:uid="{00000000-0002-0000-0300-000017000000}">
      <formula1>"あり,なし"</formula1>
    </dataValidation>
    <dataValidation type="list" allowBlank="1" showErrorMessage="1" sqref="G54" xr:uid="{00000000-0002-0000-0300-000018000000}">
      <formula1>"不可能,5割程度可能,7割程度可能, 完全暗転可能"</formula1>
    </dataValidation>
    <dataValidation type="list" allowBlank="1" showInputMessage="1" showErrorMessage="1" sqref="X47 T28" xr:uid="{00000000-0002-0000-0300-000019000000}">
      <formula1>"市,区,町,村"</formula1>
    </dataValidation>
    <dataValidation type="list" allowBlank="1" showErrorMessage="1" sqref="G55:K55" xr:uid="{00000000-0002-0000-0300-00001A000000}">
      <formula1>"グランドピアノ,アップライトピアノ,なし"</formula1>
    </dataValidation>
    <dataValidation type="list" allowBlank="1" showErrorMessage="1" sqref="S56:W56" xr:uid="{00000000-0002-0000-0300-00001B000000}">
      <formula1>"普通車まで通行可能,2t車まで通行可能,4t車まで通行可能,大型バスまで通行可能"</formula1>
    </dataValidation>
    <dataValidation type="list" allowBlank="1" showErrorMessage="1" sqref="S54:W54" xr:uid="{00000000-0002-0000-0300-00001C000000}">
      <formula1>"可,不可"</formula1>
    </dataValidation>
  </dataValidations>
  <hyperlinks>
    <hyperlink ref="B9" r:id="rId1" display="https://www.kodomogeijutsu.go.jp/r8/junkai.html" xr:uid="{00000000-0004-0000-0300-000000000000}"/>
  </hyperlinks>
  <printOptions horizontalCentered="1"/>
  <pageMargins left="0.51181102362204722" right="0.51181102362204722" top="0.59055118110236227" bottom="0.59055118110236227" header="0.31496062992125984" footer="0.31496062992125984"/>
  <pageSetup paperSize="9" scale="47" fitToWidth="2" orientation="portrait" r:id="rId2"/>
  <headerFooter scaleWithDoc="0" alignWithMargins="0">
    <oddFooter>&amp;C&amp;A</oddFooter>
  </headerFooter>
  <rowBreaks count="1" manualBreakCount="1">
    <brk id="58" max="30" man="1"/>
  </rowBreaks>
  <colBreaks count="1" manualBreakCount="1">
    <brk id="31" max="141"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1D000000}">
          <x14:formula1>
            <xm:f>情報①!$R$2:$R$48</xm:f>
          </x14:formula1>
          <xm:sqref>E28 K47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252"/>
  <sheetViews>
    <sheetView showGridLines="0" view="pageBreakPreview" zoomScaleNormal="90" zoomScaleSheetLayoutView="100" workbookViewId="0">
      <pane xSplit="2" ySplit="7" topLeftCell="C8" activePane="bottomRight" state="frozen"/>
      <selection activeCell="E26" sqref="E26:K26"/>
      <selection pane="topRight" activeCell="E26" sqref="E26:K26"/>
      <selection pane="bottomLeft" activeCell="E26" sqref="E26:K26"/>
      <selection pane="bottomRight" activeCell="C8" sqref="C8"/>
    </sheetView>
  </sheetViews>
  <sheetFormatPr defaultColWidth="8.90625" defaultRowHeight="13" x14ac:dyDescent="0.2"/>
  <cols>
    <col min="1" max="1" width="9.453125" style="17" customWidth="1"/>
    <col min="2" max="2" width="6.90625" style="17" customWidth="1"/>
    <col min="3" max="3" width="7.08984375" customWidth="1"/>
    <col min="4" max="4" width="7.08984375" style="17" customWidth="1"/>
    <col min="5" max="5" width="30.90625" customWidth="1"/>
    <col min="6" max="6" width="3.453125" customWidth="1"/>
    <col min="7" max="7" width="3.453125" style="178" customWidth="1"/>
    <col min="8" max="8" width="56" customWidth="1"/>
    <col min="10" max="10" width="21.90625" customWidth="1"/>
  </cols>
  <sheetData>
    <row r="1" spans="1:18" ht="21.75" customHeight="1" x14ac:dyDescent="0.2">
      <c r="A1" s="542" t="s">
        <v>183</v>
      </c>
      <c r="B1" s="542"/>
      <c r="C1" s="141"/>
      <c r="D1" s="129"/>
      <c r="E1" s="141"/>
      <c r="F1" s="13"/>
      <c r="G1" s="175"/>
      <c r="H1" s="13"/>
      <c r="I1" s="13"/>
      <c r="J1" s="13"/>
      <c r="K1" s="13"/>
      <c r="L1" s="13"/>
      <c r="M1" s="13"/>
      <c r="N1" s="13"/>
      <c r="O1" s="13"/>
      <c r="P1" s="13"/>
      <c r="Q1" s="13"/>
      <c r="R1" s="13"/>
    </row>
    <row r="2" spans="1:18" s="113" customFormat="1" x14ac:dyDescent="0.2">
      <c r="A2" s="166"/>
      <c r="B2" s="166"/>
      <c r="C2" s="141"/>
      <c r="D2" s="129"/>
      <c r="E2" s="141"/>
      <c r="F2" s="141"/>
      <c r="G2" s="176"/>
      <c r="H2" s="141"/>
      <c r="I2" s="141"/>
      <c r="J2" s="141"/>
      <c r="K2" s="141"/>
      <c r="L2" s="141"/>
      <c r="M2" s="141"/>
      <c r="N2" s="141"/>
      <c r="O2" s="141"/>
      <c r="P2" s="141"/>
      <c r="Q2" s="141"/>
      <c r="R2" s="141"/>
    </row>
    <row r="3" spans="1:18" ht="20.25" customHeight="1" x14ac:dyDescent="0.2">
      <c r="A3" s="543" t="s">
        <v>547</v>
      </c>
      <c r="B3" s="543"/>
      <c r="C3" s="543"/>
      <c r="D3" s="543"/>
      <c r="E3" s="543"/>
      <c r="F3" s="15"/>
      <c r="G3" s="177" t="s">
        <v>119</v>
      </c>
      <c r="H3" s="15"/>
      <c r="I3" s="15"/>
      <c r="J3" s="15"/>
      <c r="K3" s="15"/>
      <c r="L3" s="15"/>
      <c r="M3" s="15"/>
      <c r="N3" s="15"/>
      <c r="O3" s="15"/>
      <c r="P3" s="15"/>
      <c r="Q3" s="15"/>
      <c r="R3" s="15"/>
    </row>
    <row r="4" spans="1:18" ht="20.25" customHeight="1" x14ac:dyDescent="0.2">
      <c r="A4" s="541" t="s">
        <v>324</v>
      </c>
      <c r="B4" s="541"/>
      <c r="C4" s="541"/>
      <c r="D4" s="541"/>
      <c r="E4" s="541"/>
      <c r="F4" s="15"/>
      <c r="G4" s="177"/>
      <c r="H4" s="15"/>
      <c r="I4" s="15"/>
      <c r="J4" s="15"/>
      <c r="K4" s="15"/>
      <c r="L4" s="15"/>
      <c r="M4" s="15"/>
      <c r="N4" s="15"/>
      <c r="O4" s="15"/>
      <c r="P4" s="15"/>
      <c r="Q4" s="15"/>
      <c r="R4" s="15"/>
    </row>
    <row r="5" spans="1:18" x14ac:dyDescent="0.2">
      <c r="A5" s="544" t="s">
        <v>307</v>
      </c>
      <c r="B5" s="544"/>
      <c r="C5" s="552">
        <f>様式1_1!E26</f>
        <v>0</v>
      </c>
      <c r="D5" s="552"/>
      <c r="E5" s="552"/>
      <c r="F5" s="13"/>
      <c r="G5" s="175"/>
      <c r="H5" s="13"/>
      <c r="I5" s="13"/>
      <c r="J5" s="13"/>
      <c r="K5" s="13"/>
      <c r="L5" s="13"/>
      <c r="M5" s="13"/>
      <c r="N5" s="13"/>
      <c r="O5" s="13"/>
      <c r="P5" s="13"/>
      <c r="Q5" s="13"/>
      <c r="R5" s="13"/>
    </row>
    <row r="6" spans="1:18" ht="26.25" customHeight="1" x14ac:dyDescent="0.2">
      <c r="A6" s="548" t="s">
        <v>182</v>
      </c>
      <c r="B6" s="549"/>
      <c r="C6" s="546" t="s">
        <v>280</v>
      </c>
      <c r="D6" s="547"/>
      <c r="E6" s="550" t="s">
        <v>281</v>
      </c>
      <c r="H6" s="545"/>
      <c r="I6" s="14"/>
      <c r="J6" s="14"/>
      <c r="K6" s="14"/>
      <c r="L6" s="14"/>
      <c r="M6" s="14"/>
      <c r="N6" s="14"/>
      <c r="O6" s="14"/>
      <c r="P6" s="14"/>
      <c r="Q6" s="14"/>
      <c r="R6" s="14"/>
    </row>
    <row r="7" spans="1:18" s="47" customFormat="1" ht="13.5" customHeight="1" x14ac:dyDescent="0.2">
      <c r="A7" s="46" t="s">
        <v>114</v>
      </c>
      <c r="B7" s="46" t="s">
        <v>113</v>
      </c>
      <c r="C7" s="46" t="s">
        <v>180</v>
      </c>
      <c r="D7" s="46" t="s">
        <v>181</v>
      </c>
      <c r="E7" s="551"/>
      <c r="G7" s="179"/>
      <c r="H7" s="545"/>
    </row>
    <row r="8" spans="1:18" ht="15.65" customHeight="1" x14ac:dyDescent="0.2">
      <c r="A8" s="92">
        <v>46174</v>
      </c>
      <c r="B8" s="93" t="str">
        <f>TEXT(A8,"aaa")</f>
        <v>月</v>
      </c>
      <c r="C8" s="96"/>
      <c r="D8" s="96"/>
      <c r="E8" s="95"/>
      <c r="G8" s="178" t="str">
        <f>IF(C8=D8,IF(C8="","","A"),"")</f>
        <v/>
      </c>
      <c r="H8" s="545"/>
    </row>
    <row r="9" spans="1:18" ht="14.15" customHeight="1" x14ac:dyDescent="0.2">
      <c r="A9" s="92">
        <v>46175</v>
      </c>
      <c r="B9" s="93" t="str">
        <f t="shared" ref="B9:B72" si="0">TEXT(A9,"aaa")</f>
        <v>火</v>
      </c>
      <c r="C9" s="96"/>
      <c r="D9" s="96"/>
      <c r="E9" s="95"/>
      <c r="G9" s="178" t="str">
        <f t="shared" ref="G9:G72" si="1">IF(C9=D9,IF(C9="","","A"),"")</f>
        <v/>
      </c>
      <c r="H9" s="16" t="s">
        <v>115</v>
      </c>
    </row>
    <row r="10" spans="1:18" ht="15" customHeight="1" x14ac:dyDescent="0.2">
      <c r="A10" s="92">
        <v>46176</v>
      </c>
      <c r="B10" s="93" t="str">
        <f t="shared" si="0"/>
        <v>水</v>
      </c>
      <c r="C10" s="96"/>
      <c r="D10" s="96"/>
      <c r="E10" s="95"/>
      <c r="G10" s="178" t="str">
        <f t="shared" si="1"/>
        <v/>
      </c>
      <c r="H10" s="16" t="s">
        <v>116</v>
      </c>
      <c r="J10" s="18"/>
    </row>
    <row r="11" spans="1:18" ht="15" customHeight="1" x14ac:dyDescent="0.2">
      <c r="A11" s="92">
        <v>46177</v>
      </c>
      <c r="B11" s="93" t="str">
        <f t="shared" si="0"/>
        <v>木</v>
      </c>
      <c r="C11" s="96"/>
      <c r="D11" s="96"/>
      <c r="E11" s="95"/>
      <c r="G11" s="178" t="str">
        <f t="shared" si="1"/>
        <v/>
      </c>
      <c r="H11" s="16"/>
    </row>
    <row r="12" spans="1:18" ht="15" customHeight="1" x14ac:dyDescent="0.2">
      <c r="A12" s="92">
        <v>46178</v>
      </c>
      <c r="B12" s="93" t="str">
        <f t="shared" si="0"/>
        <v>金</v>
      </c>
      <c r="C12" s="96"/>
      <c r="D12" s="96"/>
      <c r="E12" s="95"/>
      <c r="G12" s="178" t="str">
        <f t="shared" si="1"/>
        <v/>
      </c>
      <c r="H12" s="16"/>
    </row>
    <row r="13" spans="1:18" ht="15" customHeight="1" x14ac:dyDescent="0.2">
      <c r="A13" s="92">
        <v>46179</v>
      </c>
      <c r="B13" s="93" t="str">
        <f t="shared" si="0"/>
        <v>土</v>
      </c>
      <c r="C13" s="96"/>
      <c r="D13" s="96"/>
      <c r="E13" s="95"/>
      <c r="G13" s="178" t="str">
        <f t="shared" si="1"/>
        <v/>
      </c>
      <c r="H13" s="16" t="s">
        <v>117</v>
      </c>
      <c r="J13" s="18"/>
    </row>
    <row r="14" spans="1:18" x14ac:dyDescent="0.2">
      <c r="A14" s="92">
        <v>46180</v>
      </c>
      <c r="B14" s="93" t="str">
        <f t="shared" si="0"/>
        <v>日</v>
      </c>
      <c r="C14" s="96"/>
      <c r="D14" s="96"/>
      <c r="E14" s="95"/>
      <c r="G14" s="178" t="str">
        <f t="shared" si="1"/>
        <v/>
      </c>
      <c r="H14" s="16"/>
    </row>
    <row r="15" spans="1:18" x14ac:dyDescent="0.2">
      <c r="A15" s="92">
        <v>46181</v>
      </c>
      <c r="B15" s="93" t="str">
        <f t="shared" si="0"/>
        <v>月</v>
      </c>
      <c r="C15" s="96"/>
      <c r="D15" s="96"/>
      <c r="E15" s="95"/>
      <c r="G15" s="178" t="str">
        <f t="shared" si="1"/>
        <v/>
      </c>
      <c r="H15" s="16"/>
    </row>
    <row r="16" spans="1:18" x14ac:dyDescent="0.2">
      <c r="A16" s="92">
        <v>46182</v>
      </c>
      <c r="B16" s="93" t="str">
        <f t="shared" si="0"/>
        <v>火</v>
      </c>
      <c r="C16" s="96"/>
      <c r="D16" s="96"/>
      <c r="E16" s="95"/>
      <c r="G16" s="178" t="str">
        <f t="shared" si="1"/>
        <v/>
      </c>
      <c r="H16" s="16"/>
    </row>
    <row r="17" spans="1:8" x14ac:dyDescent="0.2">
      <c r="A17" s="92">
        <v>46183</v>
      </c>
      <c r="B17" s="93" t="str">
        <f t="shared" si="0"/>
        <v>水</v>
      </c>
      <c r="C17" s="96"/>
      <c r="D17" s="96"/>
      <c r="E17" s="95"/>
      <c r="G17" s="178" t="str">
        <f t="shared" si="1"/>
        <v/>
      </c>
      <c r="H17" s="16"/>
    </row>
    <row r="18" spans="1:8" x14ac:dyDescent="0.2">
      <c r="A18" s="92">
        <v>46184</v>
      </c>
      <c r="B18" s="93" t="str">
        <f t="shared" si="0"/>
        <v>木</v>
      </c>
      <c r="C18" s="96"/>
      <c r="D18" s="96"/>
      <c r="E18" s="95"/>
      <c r="G18" s="178" t="str">
        <f t="shared" si="1"/>
        <v/>
      </c>
      <c r="H18" s="16"/>
    </row>
    <row r="19" spans="1:8" x14ac:dyDescent="0.2">
      <c r="A19" s="94">
        <v>46185</v>
      </c>
      <c r="B19" s="97" t="str">
        <f t="shared" si="0"/>
        <v>金</v>
      </c>
      <c r="C19" s="98"/>
      <c r="D19" s="98"/>
      <c r="E19" s="95"/>
      <c r="G19" s="178" t="str">
        <f t="shared" si="1"/>
        <v/>
      </c>
      <c r="H19" s="16"/>
    </row>
    <row r="20" spans="1:8" x14ac:dyDescent="0.2">
      <c r="A20" s="92">
        <v>46186</v>
      </c>
      <c r="B20" s="93" t="str">
        <f t="shared" si="0"/>
        <v>土</v>
      </c>
      <c r="C20" s="96"/>
      <c r="D20" s="96"/>
      <c r="E20" s="95"/>
      <c r="G20" s="178" t="str">
        <f t="shared" si="1"/>
        <v/>
      </c>
      <c r="H20" s="16"/>
    </row>
    <row r="21" spans="1:8" x14ac:dyDescent="0.2">
      <c r="A21" s="92">
        <v>46187</v>
      </c>
      <c r="B21" s="93" t="str">
        <f t="shared" si="0"/>
        <v>日</v>
      </c>
      <c r="C21" s="96"/>
      <c r="D21" s="96"/>
      <c r="E21" s="95"/>
      <c r="G21" s="178" t="str">
        <f t="shared" si="1"/>
        <v/>
      </c>
      <c r="H21" s="16"/>
    </row>
    <row r="22" spans="1:8" x14ac:dyDescent="0.2">
      <c r="A22" s="92">
        <v>46188</v>
      </c>
      <c r="B22" s="93" t="str">
        <f t="shared" si="0"/>
        <v>月</v>
      </c>
      <c r="C22" s="96"/>
      <c r="D22" s="96"/>
      <c r="E22" s="95"/>
      <c r="G22" s="178" t="str">
        <f t="shared" si="1"/>
        <v/>
      </c>
      <c r="H22" s="16"/>
    </row>
    <row r="23" spans="1:8" x14ac:dyDescent="0.2">
      <c r="A23" s="92">
        <v>46189</v>
      </c>
      <c r="B23" s="93" t="str">
        <f t="shared" si="0"/>
        <v>火</v>
      </c>
      <c r="C23" s="96"/>
      <c r="D23" s="96"/>
      <c r="E23" s="95"/>
      <c r="G23" s="178" t="str">
        <f t="shared" si="1"/>
        <v/>
      </c>
      <c r="H23" s="16"/>
    </row>
    <row r="24" spans="1:8" x14ac:dyDescent="0.2">
      <c r="A24" s="92">
        <v>46190</v>
      </c>
      <c r="B24" s="93" t="str">
        <f t="shared" si="0"/>
        <v>水</v>
      </c>
      <c r="C24" s="96"/>
      <c r="D24" s="96"/>
      <c r="E24" s="95"/>
      <c r="G24" s="178" t="str">
        <f t="shared" si="1"/>
        <v/>
      </c>
      <c r="H24" s="16"/>
    </row>
    <row r="25" spans="1:8" x14ac:dyDescent="0.2">
      <c r="A25" s="92">
        <v>46191</v>
      </c>
      <c r="B25" s="93" t="str">
        <f t="shared" si="0"/>
        <v>木</v>
      </c>
      <c r="C25" s="96"/>
      <c r="D25" s="96"/>
      <c r="E25" s="95"/>
      <c r="G25" s="178" t="str">
        <f t="shared" si="1"/>
        <v/>
      </c>
      <c r="H25" s="16"/>
    </row>
    <row r="26" spans="1:8" x14ac:dyDescent="0.2">
      <c r="A26" s="92">
        <v>46192</v>
      </c>
      <c r="B26" s="93" t="str">
        <f t="shared" si="0"/>
        <v>金</v>
      </c>
      <c r="C26" s="96"/>
      <c r="D26" s="96"/>
      <c r="E26" s="95"/>
      <c r="G26" s="178" t="str">
        <f t="shared" si="1"/>
        <v/>
      </c>
      <c r="H26" s="16"/>
    </row>
    <row r="27" spans="1:8" x14ac:dyDescent="0.2">
      <c r="A27" s="92">
        <v>46193</v>
      </c>
      <c r="B27" s="93" t="str">
        <f t="shared" si="0"/>
        <v>土</v>
      </c>
      <c r="C27" s="96"/>
      <c r="D27" s="96"/>
      <c r="E27" s="95"/>
      <c r="G27" s="178" t="str">
        <f t="shared" si="1"/>
        <v/>
      </c>
      <c r="H27" s="16"/>
    </row>
    <row r="28" spans="1:8" x14ac:dyDescent="0.2">
      <c r="A28" s="92">
        <v>46194</v>
      </c>
      <c r="B28" s="93" t="str">
        <f t="shared" si="0"/>
        <v>日</v>
      </c>
      <c r="C28" s="96"/>
      <c r="D28" s="96"/>
      <c r="E28" s="95"/>
      <c r="G28" s="178" t="str">
        <f t="shared" si="1"/>
        <v/>
      </c>
      <c r="H28" s="16"/>
    </row>
    <row r="29" spans="1:8" x14ac:dyDescent="0.2">
      <c r="A29" s="92">
        <v>46195</v>
      </c>
      <c r="B29" s="93" t="str">
        <f t="shared" si="0"/>
        <v>月</v>
      </c>
      <c r="C29" s="96"/>
      <c r="D29" s="96"/>
      <c r="E29" s="95"/>
      <c r="G29" s="178" t="str">
        <f t="shared" si="1"/>
        <v/>
      </c>
      <c r="H29" s="16"/>
    </row>
    <row r="30" spans="1:8" x14ac:dyDescent="0.2">
      <c r="A30" s="92">
        <v>46196</v>
      </c>
      <c r="B30" s="93" t="str">
        <f t="shared" si="0"/>
        <v>火</v>
      </c>
      <c r="C30" s="96"/>
      <c r="D30" s="96"/>
      <c r="E30" s="95"/>
      <c r="G30" s="178" t="str">
        <f t="shared" si="1"/>
        <v/>
      </c>
      <c r="H30" s="16"/>
    </row>
    <row r="31" spans="1:8" x14ac:dyDescent="0.2">
      <c r="A31" s="92">
        <v>46197</v>
      </c>
      <c r="B31" s="93" t="str">
        <f t="shared" si="0"/>
        <v>水</v>
      </c>
      <c r="C31" s="96"/>
      <c r="D31" s="96"/>
      <c r="E31" s="95"/>
      <c r="G31" s="178" t="str">
        <f t="shared" si="1"/>
        <v/>
      </c>
      <c r="H31" s="16"/>
    </row>
    <row r="32" spans="1:8" x14ac:dyDescent="0.2">
      <c r="A32" s="92">
        <v>46198</v>
      </c>
      <c r="B32" s="93" t="str">
        <f t="shared" si="0"/>
        <v>木</v>
      </c>
      <c r="C32" s="96"/>
      <c r="D32" s="96"/>
      <c r="E32" s="95"/>
      <c r="G32" s="178" t="str">
        <f t="shared" si="1"/>
        <v/>
      </c>
      <c r="H32" s="16"/>
    </row>
    <row r="33" spans="1:8" x14ac:dyDescent="0.2">
      <c r="A33" s="92">
        <v>46199</v>
      </c>
      <c r="B33" s="93" t="str">
        <f t="shared" si="0"/>
        <v>金</v>
      </c>
      <c r="C33" s="96"/>
      <c r="D33" s="96"/>
      <c r="E33" s="95"/>
      <c r="G33" s="178" t="str">
        <f t="shared" si="1"/>
        <v/>
      </c>
      <c r="H33" s="16"/>
    </row>
    <row r="34" spans="1:8" x14ac:dyDescent="0.2">
      <c r="A34" s="94">
        <v>46200</v>
      </c>
      <c r="B34" s="97" t="str">
        <f t="shared" si="0"/>
        <v>土</v>
      </c>
      <c r="C34" s="98"/>
      <c r="D34" s="98"/>
      <c r="E34" s="95"/>
      <c r="G34" s="178" t="str">
        <f t="shared" si="1"/>
        <v/>
      </c>
      <c r="H34" s="16"/>
    </row>
    <row r="35" spans="1:8" x14ac:dyDescent="0.2">
      <c r="A35" s="92">
        <v>46201</v>
      </c>
      <c r="B35" s="93" t="str">
        <f t="shared" si="0"/>
        <v>日</v>
      </c>
      <c r="C35" s="96"/>
      <c r="D35" s="96"/>
      <c r="E35" s="95"/>
      <c r="G35" s="178" t="str">
        <f t="shared" si="1"/>
        <v/>
      </c>
      <c r="H35" s="16"/>
    </row>
    <row r="36" spans="1:8" x14ac:dyDescent="0.2">
      <c r="A36" s="92">
        <v>46202</v>
      </c>
      <c r="B36" s="93" t="str">
        <f t="shared" si="0"/>
        <v>月</v>
      </c>
      <c r="C36" s="96"/>
      <c r="D36" s="96"/>
      <c r="E36" s="95"/>
      <c r="G36" s="178" t="str">
        <f t="shared" si="1"/>
        <v/>
      </c>
      <c r="H36" s="16"/>
    </row>
    <row r="37" spans="1:8" x14ac:dyDescent="0.2">
      <c r="A37" s="92">
        <v>46203</v>
      </c>
      <c r="B37" s="93" t="str">
        <f t="shared" si="0"/>
        <v>火</v>
      </c>
      <c r="C37" s="96"/>
      <c r="D37" s="96"/>
      <c r="E37" s="95"/>
      <c r="G37" s="178" t="str">
        <f t="shared" si="1"/>
        <v/>
      </c>
      <c r="H37" s="16"/>
    </row>
    <row r="38" spans="1:8" x14ac:dyDescent="0.2">
      <c r="A38" s="92">
        <v>46204</v>
      </c>
      <c r="B38" s="93" t="str">
        <f t="shared" si="0"/>
        <v>水</v>
      </c>
      <c r="C38" s="96"/>
      <c r="D38" s="96"/>
      <c r="E38" s="95"/>
      <c r="G38" s="178" t="str">
        <f t="shared" si="1"/>
        <v/>
      </c>
      <c r="H38" s="16"/>
    </row>
    <row r="39" spans="1:8" x14ac:dyDescent="0.2">
      <c r="A39" s="94">
        <v>46205</v>
      </c>
      <c r="B39" s="97" t="str">
        <f t="shared" si="0"/>
        <v>木</v>
      </c>
      <c r="C39" s="98"/>
      <c r="D39" s="98"/>
      <c r="E39" s="95"/>
      <c r="G39" s="178" t="str">
        <f t="shared" si="1"/>
        <v/>
      </c>
      <c r="H39" s="16"/>
    </row>
    <row r="40" spans="1:8" x14ac:dyDescent="0.2">
      <c r="A40" s="92">
        <v>46206</v>
      </c>
      <c r="B40" s="93" t="str">
        <f t="shared" si="0"/>
        <v>金</v>
      </c>
      <c r="C40" s="96"/>
      <c r="D40" s="96"/>
      <c r="E40" s="95"/>
      <c r="G40" s="178" t="str">
        <f t="shared" si="1"/>
        <v/>
      </c>
      <c r="H40" s="16"/>
    </row>
    <row r="41" spans="1:8" x14ac:dyDescent="0.2">
      <c r="A41" s="92">
        <v>46207</v>
      </c>
      <c r="B41" s="93" t="str">
        <f t="shared" si="0"/>
        <v>土</v>
      </c>
      <c r="C41" s="96"/>
      <c r="D41" s="96"/>
      <c r="E41" s="95"/>
      <c r="G41" s="178" t="str">
        <f t="shared" si="1"/>
        <v/>
      </c>
      <c r="H41" s="16"/>
    </row>
    <row r="42" spans="1:8" x14ac:dyDescent="0.2">
      <c r="A42" s="92">
        <v>46208</v>
      </c>
      <c r="B42" s="93" t="str">
        <f t="shared" si="0"/>
        <v>日</v>
      </c>
      <c r="C42" s="96"/>
      <c r="D42" s="96"/>
      <c r="E42" s="95"/>
      <c r="G42" s="178" t="str">
        <f t="shared" si="1"/>
        <v/>
      </c>
      <c r="H42" s="16"/>
    </row>
    <row r="43" spans="1:8" x14ac:dyDescent="0.2">
      <c r="A43" s="92">
        <v>46209</v>
      </c>
      <c r="B43" s="93" t="str">
        <f t="shared" si="0"/>
        <v>月</v>
      </c>
      <c r="C43" s="96"/>
      <c r="D43" s="96"/>
      <c r="E43" s="95"/>
      <c r="G43" s="178" t="str">
        <f t="shared" si="1"/>
        <v/>
      </c>
      <c r="H43" s="16"/>
    </row>
    <row r="44" spans="1:8" x14ac:dyDescent="0.2">
      <c r="A44" s="92">
        <v>46210</v>
      </c>
      <c r="B44" s="93" t="str">
        <f t="shared" si="0"/>
        <v>火</v>
      </c>
      <c r="C44" s="96"/>
      <c r="D44" s="96"/>
      <c r="E44" s="95"/>
      <c r="G44" s="178" t="str">
        <f t="shared" si="1"/>
        <v/>
      </c>
      <c r="H44" s="16"/>
    </row>
    <row r="45" spans="1:8" x14ac:dyDescent="0.2">
      <c r="A45" s="92">
        <v>46211</v>
      </c>
      <c r="B45" s="93" t="str">
        <f t="shared" si="0"/>
        <v>水</v>
      </c>
      <c r="C45" s="96"/>
      <c r="D45" s="96"/>
      <c r="E45" s="95"/>
      <c r="G45" s="178" t="str">
        <f t="shared" si="1"/>
        <v/>
      </c>
      <c r="H45" s="16"/>
    </row>
    <row r="46" spans="1:8" x14ac:dyDescent="0.2">
      <c r="A46" s="92">
        <v>46212</v>
      </c>
      <c r="B46" s="93" t="str">
        <f t="shared" si="0"/>
        <v>木</v>
      </c>
      <c r="C46" s="96"/>
      <c r="D46" s="96"/>
      <c r="E46" s="95"/>
      <c r="G46" s="178" t="str">
        <f t="shared" si="1"/>
        <v/>
      </c>
      <c r="H46" s="16"/>
    </row>
    <row r="47" spans="1:8" x14ac:dyDescent="0.2">
      <c r="A47" s="92">
        <v>46213</v>
      </c>
      <c r="B47" s="93" t="str">
        <f t="shared" si="0"/>
        <v>金</v>
      </c>
      <c r="C47" s="96"/>
      <c r="D47" s="96"/>
      <c r="E47" s="95"/>
      <c r="G47" s="178" t="str">
        <f t="shared" si="1"/>
        <v/>
      </c>
      <c r="H47" s="16"/>
    </row>
    <row r="48" spans="1:8" x14ac:dyDescent="0.2">
      <c r="A48" s="92">
        <v>46214</v>
      </c>
      <c r="B48" s="93" t="str">
        <f t="shared" si="0"/>
        <v>土</v>
      </c>
      <c r="C48" s="96"/>
      <c r="D48" s="96"/>
      <c r="E48" s="95"/>
      <c r="G48" s="178" t="str">
        <f t="shared" si="1"/>
        <v/>
      </c>
      <c r="H48" s="16"/>
    </row>
    <row r="49" spans="1:8" x14ac:dyDescent="0.2">
      <c r="A49" s="92">
        <v>46215</v>
      </c>
      <c r="B49" s="93" t="str">
        <f t="shared" si="0"/>
        <v>日</v>
      </c>
      <c r="C49" s="96"/>
      <c r="D49" s="96"/>
      <c r="E49" s="95"/>
      <c r="G49" s="178" t="str">
        <f t="shared" si="1"/>
        <v/>
      </c>
      <c r="H49" s="16"/>
    </row>
    <row r="50" spans="1:8" x14ac:dyDescent="0.2">
      <c r="A50" s="92">
        <v>46216</v>
      </c>
      <c r="B50" s="93" t="str">
        <f t="shared" si="0"/>
        <v>月</v>
      </c>
      <c r="C50" s="96"/>
      <c r="D50" s="96"/>
      <c r="E50" s="95"/>
      <c r="G50" s="178" t="str">
        <f t="shared" si="1"/>
        <v/>
      </c>
      <c r="H50" s="16"/>
    </row>
    <row r="51" spans="1:8" x14ac:dyDescent="0.2">
      <c r="A51" s="92">
        <v>46217</v>
      </c>
      <c r="B51" s="93" t="str">
        <f t="shared" si="0"/>
        <v>火</v>
      </c>
      <c r="C51" s="96"/>
      <c r="D51" s="96"/>
      <c r="E51" s="95"/>
      <c r="G51" s="178" t="str">
        <f t="shared" si="1"/>
        <v/>
      </c>
      <c r="H51" s="16"/>
    </row>
    <row r="52" spans="1:8" x14ac:dyDescent="0.2">
      <c r="A52" s="92">
        <v>46218</v>
      </c>
      <c r="B52" s="93" t="str">
        <f t="shared" si="0"/>
        <v>水</v>
      </c>
      <c r="C52" s="96"/>
      <c r="D52" s="96"/>
      <c r="E52" s="95"/>
      <c r="G52" s="178" t="str">
        <f t="shared" si="1"/>
        <v/>
      </c>
      <c r="H52" s="16"/>
    </row>
    <row r="53" spans="1:8" x14ac:dyDescent="0.2">
      <c r="A53" s="94">
        <v>46219</v>
      </c>
      <c r="B53" s="97" t="str">
        <f t="shared" si="0"/>
        <v>木</v>
      </c>
      <c r="C53" s="98"/>
      <c r="D53" s="98"/>
      <c r="E53" s="95"/>
      <c r="G53" s="178" t="str">
        <f t="shared" si="1"/>
        <v/>
      </c>
      <c r="H53" s="16"/>
    </row>
    <row r="54" spans="1:8" x14ac:dyDescent="0.2">
      <c r="A54" s="92">
        <v>46220</v>
      </c>
      <c r="B54" s="93" t="str">
        <f t="shared" si="0"/>
        <v>金</v>
      </c>
      <c r="C54" s="96"/>
      <c r="D54" s="96"/>
      <c r="E54" s="95"/>
      <c r="G54" s="178" t="str">
        <f t="shared" si="1"/>
        <v/>
      </c>
      <c r="H54" s="16"/>
    </row>
    <row r="55" spans="1:8" x14ac:dyDescent="0.2">
      <c r="A55" s="92">
        <v>46221</v>
      </c>
      <c r="B55" s="93" t="str">
        <f t="shared" si="0"/>
        <v>土</v>
      </c>
      <c r="C55" s="96"/>
      <c r="D55" s="96"/>
      <c r="E55" s="95"/>
      <c r="G55" s="178" t="str">
        <f t="shared" si="1"/>
        <v/>
      </c>
      <c r="H55" s="16"/>
    </row>
    <row r="56" spans="1:8" x14ac:dyDescent="0.2">
      <c r="A56" s="92">
        <v>46222</v>
      </c>
      <c r="B56" s="93" t="str">
        <f t="shared" si="0"/>
        <v>日</v>
      </c>
      <c r="C56" s="96"/>
      <c r="D56" s="96"/>
      <c r="E56" s="95"/>
      <c r="G56" s="178" t="str">
        <f t="shared" si="1"/>
        <v/>
      </c>
      <c r="H56" s="16"/>
    </row>
    <row r="57" spans="1:8" s="99" customFormat="1" x14ac:dyDescent="0.2">
      <c r="A57" s="60">
        <v>46223</v>
      </c>
      <c r="B57" s="61" t="str">
        <f t="shared" si="0"/>
        <v>月</v>
      </c>
      <c r="C57" s="68"/>
      <c r="D57" s="68"/>
      <c r="E57" s="67" t="s">
        <v>315</v>
      </c>
      <c r="G57" s="178" t="str">
        <f t="shared" si="1"/>
        <v/>
      </c>
      <c r="H57" s="100"/>
    </row>
    <row r="58" spans="1:8" x14ac:dyDescent="0.2">
      <c r="A58" s="92">
        <v>46224</v>
      </c>
      <c r="B58" s="93" t="str">
        <f t="shared" si="0"/>
        <v>火</v>
      </c>
      <c r="C58" s="96"/>
      <c r="D58" s="96"/>
      <c r="E58" s="95"/>
      <c r="G58" s="178" t="str">
        <f t="shared" si="1"/>
        <v/>
      </c>
      <c r="H58" s="16"/>
    </row>
    <row r="59" spans="1:8" x14ac:dyDescent="0.2">
      <c r="A59" s="92">
        <v>46225</v>
      </c>
      <c r="B59" s="93" t="str">
        <f t="shared" si="0"/>
        <v>水</v>
      </c>
      <c r="C59" s="96"/>
      <c r="D59" s="96"/>
      <c r="E59" s="95"/>
      <c r="G59" s="178" t="str">
        <f t="shared" si="1"/>
        <v/>
      </c>
      <c r="H59" s="16"/>
    </row>
    <row r="60" spans="1:8" x14ac:dyDescent="0.2">
      <c r="A60" s="92">
        <v>46226</v>
      </c>
      <c r="B60" s="93" t="str">
        <f t="shared" si="0"/>
        <v>木</v>
      </c>
      <c r="C60" s="96"/>
      <c r="D60" s="96"/>
      <c r="E60" s="95"/>
      <c r="G60" s="178" t="str">
        <f t="shared" si="1"/>
        <v/>
      </c>
      <c r="H60" s="16"/>
    </row>
    <row r="61" spans="1:8" hidden="1" x14ac:dyDescent="0.2">
      <c r="A61" s="92">
        <v>46227</v>
      </c>
      <c r="B61" s="93" t="str">
        <f t="shared" si="0"/>
        <v>金</v>
      </c>
      <c r="C61" s="96"/>
      <c r="D61" s="96"/>
      <c r="E61" s="95"/>
      <c r="G61" s="178" t="str">
        <f t="shared" si="1"/>
        <v/>
      </c>
      <c r="H61" s="16"/>
    </row>
    <row r="62" spans="1:8" hidden="1" x14ac:dyDescent="0.2">
      <c r="A62" s="92">
        <v>46228</v>
      </c>
      <c r="B62" s="93" t="str">
        <f t="shared" si="0"/>
        <v>土</v>
      </c>
      <c r="C62" s="96"/>
      <c r="D62" s="96"/>
      <c r="E62" s="95"/>
      <c r="G62" s="178" t="str">
        <f t="shared" si="1"/>
        <v/>
      </c>
      <c r="H62" s="16"/>
    </row>
    <row r="63" spans="1:8" hidden="1" x14ac:dyDescent="0.2">
      <c r="A63" s="92">
        <v>46229</v>
      </c>
      <c r="B63" s="93" t="str">
        <f t="shared" si="0"/>
        <v>日</v>
      </c>
      <c r="C63" s="96"/>
      <c r="D63" s="96"/>
      <c r="E63" s="95"/>
      <c r="G63" s="178" t="str">
        <f t="shared" si="1"/>
        <v/>
      </c>
      <c r="H63" s="16"/>
    </row>
    <row r="64" spans="1:8" hidden="1" x14ac:dyDescent="0.2">
      <c r="A64" s="92">
        <v>46230</v>
      </c>
      <c r="B64" s="93" t="str">
        <f t="shared" si="0"/>
        <v>月</v>
      </c>
      <c r="C64" s="96"/>
      <c r="D64" s="96"/>
      <c r="E64" s="95"/>
      <c r="G64" s="178" t="str">
        <f t="shared" si="1"/>
        <v/>
      </c>
      <c r="H64" s="16"/>
    </row>
    <row r="65" spans="1:8" hidden="1" x14ac:dyDescent="0.2">
      <c r="A65" s="92">
        <v>46231</v>
      </c>
      <c r="B65" s="93" t="str">
        <f t="shared" si="0"/>
        <v>火</v>
      </c>
      <c r="C65" s="96"/>
      <c r="D65" s="96"/>
      <c r="E65" s="95"/>
      <c r="G65" s="178" t="str">
        <f t="shared" si="1"/>
        <v/>
      </c>
      <c r="H65" s="16"/>
    </row>
    <row r="66" spans="1:8" hidden="1" x14ac:dyDescent="0.2">
      <c r="A66" s="92">
        <v>46232</v>
      </c>
      <c r="B66" s="93" t="str">
        <f t="shared" si="0"/>
        <v>水</v>
      </c>
      <c r="C66" s="96"/>
      <c r="D66" s="96"/>
      <c r="E66" s="95"/>
      <c r="G66" s="178" t="str">
        <f t="shared" si="1"/>
        <v/>
      </c>
      <c r="H66" s="16"/>
    </row>
    <row r="67" spans="1:8" hidden="1" x14ac:dyDescent="0.2">
      <c r="A67" s="92">
        <v>46233</v>
      </c>
      <c r="B67" s="93" t="str">
        <f t="shared" si="0"/>
        <v>木</v>
      </c>
      <c r="C67" s="96"/>
      <c r="D67" s="96"/>
      <c r="E67" s="95"/>
      <c r="G67" s="178" t="str">
        <f t="shared" si="1"/>
        <v/>
      </c>
      <c r="H67" s="16"/>
    </row>
    <row r="68" spans="1:8" hidden="1" x14ac:dyDescent="0.2">
      <c r="A68" s="92">
        <v>46234</v>
      </c>
      <c r="B68" s="93" t="str">
        <f t="shared" si="0"/>
        <v>金</v>
      </c>
      <c r="C68" s="96"/>
      <c r="D68" s="96"/>
      <c r="E68" s="95"/>
      <c r="G68" s="178" t="str">
        <f t="shared" si="1"/>
        <v/>
      </c>
      <c r="H68" s="16"/>
    </row>
    <row r="69" spans="1:8" hidden="1" x14ac:dyDescent="0.2">
      <c r="A69" s="92">
        <v>46235</v>
      </c>
      <c r="B69" s="93" t="str">
        <f t="shared" si="0"/>
        <v>土</v>
      </c>
      <c r="C69" s="96"/>
      <c r="D69" s="96"/>
      <c r="E69" s="95"/>
      <c r="G69" s="178" t="str">
        <f t="shared" si="1"/>
        <v/>
      </c>
      <c r="H69" s="16"/>
    </row>
    <row r="70" spans="1:8" hidden="1" x14ac:dyDescent="0.2">
      <c r="A70" s="92">
        <v>46236</v>
      </c>
      <c r="B70" s="93" t="str">
        <f t="shared" si="0"/>
        <v>日</v>
      </c>
      <c r="C70" s="96"/>
      <c r="D70" s="96"/>
      <c r="E70" s="95"/>
      <c r="G70" s="178" t="str">
        <f t="shared" si="1"/>
        <v/>
      </c>
      <c r="H70" s="16"/>
    </row>
    <row r="71" spans="1:8" hidden="1" x14ac:dyDescent="0.2">
      <c r="A71" s="92">
        <v>46237</v>
      </c>
      <c r="B71" s="93" t="str">
        <f t="shared" si="0"/>
        <v>月</v>
      </c>
      <c r="C71" s="96"/>
      <c r="D71" s="96"/>
      <c r="E71" s="95"/>
      <c r="G71" s="178" t="str">
        <f t="shared" si="1"/>
        <v/>
      </c>
      <c r="H71" s="16"/>
    </row>
    <row r="72" spans="1:8" hidden="1" x14ac:dyDescent="0.2">
      <c r="A72" s="92">
        <v>46238</v>
      </c>
      <c r="B72" s="93" t="str">
        <f t="shared" si="0"/>
        <v>火</v>
      </c>
      <c r="C72" s="96"/>
      <c r="D72" s="96"/>
      <c r="E72" s="95"/>
      <c r="G72" s="178" t="str">
        <f t="shared" si="1"/>
        <v/>
      </c>
      <c r="H72" s="16"/>
    </row>
    <row r="73" spans="1:8" hidden="1" x14ac:dyDescent="0.2">
      <c r="A73" s="92">
        <v>46239</v>
      </c>
      <c r="B73" s="93" t="str">
        <f t="shared" ref="B73:B136" si="2">TEXT(A73,"aaa")</f>
        <v>水</v>
      </c>
      <c r="C73" s="96"/>
      <c r="D73" s="96"/>
      <c r="E73" s="95"/>
      <c r="G73" s="178" t="str">
        <f t="shared" ref="G73:G136" si="3">IF(C73=D73,IF(C73="","","A"),"")</f>
        <v/>
      </c>
      <c r="H73" s="16"/>
    </row>
    <row r="74" spans="1:8" hidden="1" x14ac:dyDescent="0.2">
      <c r="A74" s="92">
        <v>46240</v>
      </c>
      <c r="B74" s="93" t="str">
        <f t="shared" si="2"/>
        <v>木</v>
      </c>
      <c r="C74" s="96"/>
      <c r="D74" s="96"/>
      <c r="E74" s="95"/>
      <c r="G74" s="178" t="str">
        <f t="shared" si="3"/>
        <v/>
      </c>
      <c r="H74" s="16"/>
    </row>
    <row r="75" spans="1:8" hidden="1" x14ac:dyDescent="0.2">
      <c r="A75" s="92">
        <v>46241</v>
      </c>
      <c r="B75" s="93" t="str">
        <f t="shared" si="2"/>
        <v>金</v>
      </c>
      <c r="C75" s="96"/>
      <c r="D75" s="96"/>
      <c r="E75" s="95"/>
      <c r="G75" s="178" t="str">
        <f t="shared" si="3"/>
        <v/>
      </c>
      <c r="H75" s="16"/>
    </row>
    <row r="76" spans="1:8" hidden="1" x14ac:dyDescent="0.2">
      <c r="A76" s="92">
        <v>46242</v>
      </c>
      <c r="B76" s="93" t="str">
        <f t="shared" si="2"/>
        <v>土</v>
      </c>
      <c r="C76" s="96"/>
      <c r="D76" s="96"/>
      <c r="E76" s="95"/>
      <c r="G76" s="178" t="str">
        <f t="shared" si="3"/>
        <v/>
      </c>
      <c r="H76" s="16"/>
    </row>
    <row r="77" spans="1:8" hidden="1" x14ac:dyDescent="0.2">
      <c r="A77" s="92">
        <v>46243</v>
      </c>
      <c r="B77" s="93" t="str">
        <f t="shared" si="2"/>
        <v>日</v>
      </c>
      <c r="C77" s="96"/>
      <c r="D77" s="96"/>
      <c r="E77" s="95"/>
      <c r="G77" s="178" t="str">
        <f t="shared" si="3"/>
        <v/>
      </c>
      <c r="H77" s="16"/>
    </row>
    <row r="78" spans="1:8" hidden="1" x14ac:dyDescent="0.2">
      <c r="A78" s="92">
        <v>46244</v>
      </c>
      <c r="B78" s="93" t="str">
        <f t="shared" si="2"/>
        <v>月</v>
      </c>
      <c r="C78" s="96"/>
      <c r="D78" s="96"/>
      <c r="E78" s="95"/>
      <c r="G78" s="178" t="str">
        <f t="shared" si="3"/>
        <v/>
      </c>
      <c r="H78" s="16"/>
    </row>
    <row r="79" spans="1:8" s="99" customFormat="1" hidden="1" x14ac:dyDescent="0.2">
      <c r="A79" s="60">
        <v>46245</v>
      </c>
      <c r="B79" s="61" t="str">
        <f t="shared" si="2"/>
        <v>火</v>
      </c>
      <c r="C79" s="68"/>
      <c r="D79" s="68"/>
      <c r="E79" s="67" t="s">
        <v>272</v>
      </c>
      <c r="G79" s="178" t="str">
        <f t="shared" si="3"/>
        <v/>
      </c>
      <c r="H79" s="100"/>
    </row>
    <row r="80" spans="1:8" hidden="1" x14ac:dyDescent="0.2">
      <c r="A80" s="92">
        <v>46246</v>
      </c>
      <c r="B80" s="93" t="str">
        <f t="shared" si="2"/>
        <v>水</v>
      </c>
      <c r="C80" s="96"/>
      <c r="D80" s="96"/>
      <c r="E80" s="95"/>
      <c r="G80" s="178" t="str">
        <f t="shared" si="3"/>
        <v/>
      </c>
      <c r="H80" s="16"/>
    </row>
    <row r="81" spans="1:8" hidden="1" x14ac:dyDescent="0.2">
      <c r="A81" s="92">
        <v>46247</v>
      </c>
      <c r="B81" s="93" t="str">
        <f t="shared" si="2"/>
        <v>木</v>
      </c>
      <c r="C81" s="96"/>
      <c r="D81" s="96"/>
      <c r="E81" s="95"/>
      <c r="G81" s="178" t="str">
        <f t="shared" si="3"/>
        <v/>
      </c>
      <c r="H81" s="16"/>
    </row>
    <row r="82" spans="1:8" hidden="1" x14ac:dyDescent="0.2">
      <c r="A82" s="92">
        <v>46248</v>
      </c>
      <c r="B82" s="93" t="str">
        <f t="shared" si="2"/>
        <v>金</v>
      </c>
      <c r="C82" s="96"/>
      <c r="D82" s="96"/>
      <c r="E82" s="95"/>
      <c r="G82" s="178" t="str">
        <f t="shared" si="3"/>
        <v/>
      </c>
      <c r="H82" s="16"/>
    </row>
    <row r="83" spans="1:8" hidden="1" x14ac:dyDescent="0.2">
      <c r="A83" s="92">
        <v>46249</v>
      </c>
      <c r="B83" s="93" t="str">
        <f t="shared" si="2"/>
        <v>土</v>
      </c>
      <c r="C83" s="96"/>
      <c r="D83" s="96"/>
      <c r="E83" s="95"/>
      <c r="G83" s="178" t="str">
        <f t="shared" si="3"/>
        <v/>
      </c>
      <c r="H83" s="16"/>
    </row>
    <row r="84" spans="1:8" hidden="1" x14ac:dyDescent="0.2">
      <c r="A84" s="92">
        <v>46250</v>
      </c>
      <c r="B84" s="93" t="str">
        <f t="shared" si="2"/>
        <v>日</v>
      </c>
      <c r="C84" s="96"/>
      <c r="D84" s="96"/>
      <c r="E84" s="95"/>
      <c r="G84" s="178" t="str">
        <f t="shared" si="3"/>
        <v/>
      </c>
      <c r="H84" s="16"/>
    </row>
    <row r="85" spans="1:8" hidden="1" x14ac:dyDescent="0.2">
      <c r="A85" s="92">
        <v>46251</v>
      </c>
      <c r="B85" s="93" t="str">
        <f t="shared" si="2"/>
        <v>月</v>
      </c>
      <c r="C85" s="96"/>
      <c r="D85" s="96"/>
      <c r="E85" s="95"/>
      <c r="G85" s="178" t="str">
        <f t="shared" si="3"/>
        <v/>
      </c>
      <c r="H85" s="16"/>
    </row>
    <row r="86" spans="1:8" hidden="1" x14ac:dyDescent="0.2">
      <c r="A86" s="92">
        <v>46252</v>
      </c>
      <c r="B86" s="93" t="str">
        <f t="shared" si="2"/>
        <v>火</v>
      </c>
      <c r="C86" s="96"/>
      <c r="D86" s="96"/>
      <c r="E86" s="95"/>
      <c r="G86" s="178" t="str">
        <f t="shared" si="3"/>
        <v/>
      </c>
      <c r="H86" s="16"/>
    </row>
    <row r="87" spans="1:8" hidden="1" x14ac:dyDescent="0.2">
      <c r="A87" s="92">
        <v>46253</v>
      </c>
      <c r="B87" s="93" t="str">
        <f t="shared" si="2"/>
        <v>水</v>
      </c>
      <c r="C87" s="96"/>
      <c r="D87" s="96"/>
      <c r="E87" s="95"/>
      <c r="G87" s="178" t="str">
        <f t="shared" si="3"/>
        <v/>
      </c>
      <c r="H87" s="16"/>
    </row>
    <row r="88" spans="1:8" hidden="1" x14ac:dyDescent="0.2">
      <c r="A88" s="92">
        <v>46254</v>
      </c>
      <c r="B88" s="93" t="str">
        <f t="shared" si="2"/>
        <v>木</v>
      </c>
      <c r="C88" s="96"/>
      <c r="D88" s="96"/>
      <c r="E88" s="95"/>
      <c r="G88" s="178" t="str">
        <f t="shared" si="3"/>
        <v/>
      </c>
      <c r="H88" s="16"/>
    </row>
    <row r="89" spans="1:8" hidden="1" x14ac:dyDescent="0.2">
      <c r="A89" s="92">
        <v>46255</v>
      </c>
      <c r="B89" s="93" t="str">
        <f t="shared" si="2"/>
        <v>金</v>
      </c>
      <c r="C89" s="96"/>
      <c r="D89" s="96"/>
      <c r="E89" s="95"/>
      <c r="G89" s="178" t="str">
        <f t="shared" si="3"/>
        <v/>
      </c>
      <c r="H89" s="16"/>
    </row>
    <row r="90" spans="1:8" hidden="1" x14ac:dyDescent="0.2">
      <c r="A90" s="92">
        <v>46256</v>
      </c>
      <c r="B90" s="93" t="str">
        <f t="shared" si="2"/>
        <v>土</v>
      </c>
      <c r="C90" s="96"/>
      <c r="D90" s="96"/>
      <c r="E90" s="95"/>
      <c r="G90" s="178" t="str">
        <f t="shared" si="3"/>
        <v/>
      </c>
      <c r="H90" s="16"/>
    </row>
    <row r="91" spans="1:8" hidden="1" x14ac:dyDescent="0.2">
      <c r="A91" s="92">
        <v>46257</v>
      </c>
      <c r="B91" s="93" t="str">
        <f t="shared" si="2"/>
        <v>日</v>
      </c>
      <c r="C91" s="96"/>
      <c r="D91" s="96"/>
      <c r="E91" s="95"/>
      <c r="G91" s="178" t="str">
        <f t="shared" si="3"/>
        <v/>
      </c>
      <c r="H91" s="16"/>
    </row>
    <row r="92" spans="1:8" hidden="1" x14ac:dyDescent="0.2">
      <c r="A92" s="92">
        <v>46258</v>
      </c>
      <c r="B92" s="93" t="str">
        <f t="shared" si="2"/>
        <v>月</v>
      </c>
      <c r="C92" s="96"/>
      <c r="D92" s="96"/>
      <c r="E92" s="95"/>
      <c r="G92" s="178" t="str">
        <f t="shared" si="3"/>
        <v/>
      </c>
      <c r="H92" s="16"/>
    </row>
    <row r="93" spans="1:8" hidden="1" x14ac:dyDescent="0.2">
      <c r="A93" s="92">
        <v>46259</v>
      </c>
      <c r="B93" s="93" t="str">
        <f t="shared" si="2"/>
        <v>火</v>
      </c>
      <c r="C93" s="96"/>
      <c r="D93" s="96"/>
      <c r="E93" s="95"/>
      <c r="G93" s="178" t="str">
        <f t="shared" si="3"/>
        <v/>
      </c>
      <c r="H93" s="16"/>
    </row>
    <row r="94" spans="1:8" hidden="1" x14ac:dyDescent="0.2">
      <c r="A94" s="92">
        <v>46260</v>
      </c>
      <c r="B94" s="93" t="str">
        <f t="shared" si="2"/>
        <v>水</v>
      </c>
      <c r="C94" s="96"/>
      <c r="D94" s="96"/>
      <c r="E94" s="95"/>
      <c r="G94" s="178" t="str">
        <f t="shared" si="3"/>
        <v/>
      </c>
      <c r="H94" s="16"/>
    </row>
    <row r="95" spans="1:8" hidden="1" x14ac:dyDescent="0.2">
      <c r="A95" s="92">
        <v>46261</v>
      </c>
      <c r="B95" s="93" t="str">
        <f t="shared" si="2"/>
        <v>木</v>
      </c>
      <c r="C95" s="96"/>
      <c r="D95" s="96"/>
      <c r="E95" s="95"/>
      <c r="G95" s="178" t="str">
        <f t="shared" si="3"/>
        <v/>
      </c>
      <c r="H95" s="16"/>
    </row>
    <row r="96" spans="1:8" collapsed="1" x14ac:dyDescent="0.2">
      <c r="A96" s="92">
        <v>46262</v>
      </c>
      <c r="B96" s="93" t="str">
        <f t="shared" si="2"/>
        <v>金</v>
      </c>
      <c r="C96" s="96"/>
      <c r="D96" s="96"/>
      <c r="E96" s="95"/>
      <c r="G96" s="178" t="str">
        <f t="shared" si="3"/>
        <v/>
      </c>
      <c r="H96" s="16"/>
    </row>
    <row r="97" spans="1:8" x14ac:dyDescent="0.2">
      <c r="A97" s="92">
        <v>46263</v>
      </c>
      <c r="B97" s="93" t="str">
        <f t="shared" si="2"/>
        <v>土</v>
      </c>
      <c r="C97" s="96"/>
      <c r="D97" s="96"/>
      <c r="E97" s="95"/>
      <c r="G97" s="178" t="str">
        <f t="shared" si="3"/>
        <v/>
      </c>
      <c r="H97" s="16"/>
    </row>
    <row r="98" spans="1:8" x14ac:dyDescent="0.2">
      <c r="A98" s="92">
        <v>46264</v>
      </c>
      <c r="B98" s="93" t="str">
        <f t="shared" si="2"/>
        <v>日</v>
      </c>
      <c r="C98" s="96"/>
      <c r="D98" s="96"/>
      <c r="E98" s="95"/>
      <c r="G98" s="178" t="str">
        <f t="shared" si="3"/>
        <v/>
      </c>
      <c r="H98" s="16"/>
    </row>
    <row r="99" spans="1:8" x14ac:dyDescent="0.2">
      <c r="A99" s="92">
        <v>46265</v>
      </c>
      <c r="B99" s="93" t="str">
        <f t="shared" si="2"/>
        <v>月</v>
      </c>
      <c r="C99" s="96"/>
      <c r="D99" s="96"/>
      <c r="E99" s="95"/>
      <c r="G99" s="178" t="str">
        <f t="shared" si="3"/>
        <v/>
      </c>
      <c r="H99" s="16"/>
    </row>
    <row r="100" spans="1:8" x14ac:dyDescent="0.2">
      <c r="A100" s="92">
        <v>46266</v>
      </c>
      <c r="B100" s="93" t="str">
        <f t="shared" si="2"/>
        <v>火</v>
      </c>
      <c r="C100" s="96"/>
      <c r="D100" s="96"/>
      <c r="E100" s="95"/>
      <c r="G100" s="178" t="str">
        <f t="shared" si="3"/>
        <v/>
      </c>
      <c r="H100" s="16"/>
    </row>
    <row r="101" spans="1:8" x14ac:dyDescent="0.2">
      <c r="A101" s="92">
        <v>46267</v>
      </c>
      <c r="B101" s="93" t="str">
        <f t="shared" si="2"/>
        <v>水</v>
      </c>
      <c r="C101" s="96"/>
      <c r="D101" s="96"/>
      <c r="E101" s="95"/>
      <c r="G101" s="178" t="str">
        <f t="shared" si="3"/>
        <v/>
      </c>
      <c r="H101" s="16"/>
    </row>
    <row r="102" spans="1:8" x14ac:dyDescent="0.2">
      <c r="A102" s="92">
        <v>46268</v>
      </c>
      <c r="B102" s="93" t="str">
        <f t="shared" si="2"/>
        <v>木</v>
      </c>
      <c r="C102" s="96"/>
      <c r="D102" s="96"/>
      <c r="E102" s="95"/>
      <c r="G102" s="178" t="str">
        <f t="shared" si="3"/>
        <v/>
      </c>
      <c r="H102" s="16"/>
    </row>
    <row r="103" spans="1:8" x14ac:dyDescent="0.2">
      <c r="A103" s="92">
        <v>46269</v>
      </c>
      <c r="B103" s="93" t="str">
        <f t="shared" si="2"/>
        <v>金</v>
      </c>
      <c r="C103" s="96"/>
      <c r="D103" s="96"/>
      <c r="E103" s="95"/>
      <c r="G103" s="178" t="str">
        <f t="shared" si="3"/>
        <v/>
      </c>
      <c r="H103" s="16"/>
    </row>
    <row r="104" spans="1:8" x14ac:dyDescent="0.2">
      <c r="A104" s="92">
        <v>46270</v>
      </c>
      <c r="B104" s="93" t="str">
        <f t="shared" si="2"/>
        <v>土</v>
      </c>
      <c r="C104" s="96"/>
      <c r="D104" s="96"/>
      <c r="E104" s="95"/>
      <c r="G104" s="178" t="str">
        <f t="shared" si="3"/>
        <v/>
      </c>
      <c r="H104" s="16"/>
    </row>
    <row r="105" spans="1:8" x14ac:dyDescent="0.2">
      <c r="A105" s="92">
        <v>46271</v>
      </c>
      <c r="B105" s="93" t="str">
        <f t="shared" si="2"/>
        <v>日</v>
      </c>
      <c r="C105" s="96"/>
      <c r="D105" s="96"/>
      <c r="E105" s="95"/>
      <c r="G105" s="178" t="str">
        <f t="shared" si="3"/>
        <v/>
      </c>
      <c r="H105" s="16"/>
    </row>
    <row r="106" spans="1:8" x14ac:dyDescent="0.2">
      <c r="A106" s="92">
        <v>46272</v>
      </c>
      <c r="B106" s="93" t="str">
        <f t="shared" si="2"/>
        <v>月</v>
      </c>
      <c r="C106" s="96"/>
      <c r="D106" s="96"/>
      <c r="E106" s="95"/>
      <c r="G106" s="178" t="str">
        <f t="shared" si="3"/>
        <v/>
      </c>
      <c r="H106" s="16"/>
    </row>
    <row r="107" spans="1:8" x14ac:dyDescent="0.2">
      <c r="A107" s="92">
        <v>46273</v>
      </c>
      <c r="B107" s="93" t="str">
        <f t="shared" si="2"/>
        <v>火</v>
      </c>
      <c r="C107" s="96"/>
      <c r="D107" s="96"/>
      <c r="E107" s="95"/>
      <c r="G107" s="178" t="str">
        <f t="shared" si="3"/>
        <v/>
      </c>
      <c r="H107" s="16"/>
    </row>
    <row r="108" spans="1:8" x14ac:dyDescent="0.2">
      <c r="A108" s="92">
        <v>46274</v>
      </c>
      <c r="B108" s="93" t="str">
        <f t="shared" si="2"/>
        <v>水</v>
      </c>
      <c r="C108" s="96"/>
      <c r="D108" s="96"/>
      <c r="E108" s="95"/>
      <c r="G108" s="178" t="str">
        <f t="shared" si="3"/>
        <v/>
      </c>
      <c r="H108" s="16"/>
    </row>
    <row r="109" spans="1:8" x14ac:dyDescent="0.2">
      <c r="A109" s="92">
        <v>46275</v>
      </c>
      <c r="B109" s="93" t="str">
        <f t="shared" si="2"/>
        <v>木</v>
      </c>
      <c r="C109" s="96"/>
      <c r="D109" s="96"/>
      <c r="E109" s="95"/>
      <c r="G109" s="178" t="str">
        <f t="shared" si="3"/>
        <v/>
      </c>
      <c r="H109" s="16"/>
    </row>
    <row r="110" spans="1:8" x14ac:dyDescent="0.2">
      <c r="A110" s="92">
        <v>46276</v>
      </c>
      <c r="B110" s="93" t="str">
        <f t="shared" si="2"/>
        <v>金</v>
      </c>
      <c r="C110" s="96"/>
      <c r="D110" s="96"/>
      <c r="E110" s="95"/>
      <c r="G110" s="178" t="str">
        <f t="shared" si="3"/>
        <v/>
      </c>
      <c r="H110" s="16"/>
    </row>
    <row r="111" spans="1:8" x14ac:dyDescent="0.2">
      <c r="A111" s="92">
        <v>46277</v>
      </c>
      <c r="B111" s="93" t="str">
        <f t="shared" si="2"/>
        <v>土</v>
      </c>
      <c r="C111" s="96"/>
      <c r="D111" s="96"/>
      <c r="E111" s="95"/>
      <c r="G111" s="178" t="str">
        <f t="shared" si="3"/>
        <v/>
      </c>
      <c r="H111" s="16"/>
    </row>
    <row r="112" spans="1:8" x14ac:dyDescent="0.2">
      <c r="A112" s="92">
        <v>46278</v>
      </c>
      <c r="B112" s="93" t="str">
        <f t="shared" si="2"/>
        <v>日</v>
      </c>
      <c r="C112" s="96"/>
      <c r="D112" s="96"/>
      <c r="E112" s="95"/>
      <c r="G112" s="178" t="str">
        <f t="shared" si="3"/>
        <v/>
      </c>
      <c r="H112" s="16"/>
    </row>
    <row r="113" spans="1:8" x14ac:dyDescent="0.2">
      <c r="A113" s="92">
        <v>46279</v>
      </c>
      <c r="B113" s="93" t="str">
        <f t="shared" si="2"/>
        <v>月</v>
      </c>
      <c r="C113" s="96"/>
      <c r="D113" s="96"/>
      <c r="E113" s="95"/>
      <c r="G113" s="178" t="str">
        <f t="shared" si="3"/>
        <v/>
      </c>
      <c r="H113" s="16"/>
    </row>
    <row r="114" spans="1:8" x14ac:dyDescent="0.2">
      <c r="A114" s="92">
        <v>46280</v>
      </c>
      <c r="B114" s="93" t="str">
        <f t="shared" si="2"/>
        <v>火</v>
      </c>
      <c r="C114" s="96"/>
      <c r="D114" s="96"/>
      <c r="E114" s="95"/>
      <c r="G114" s="178" t="str">
        <f t="shared" si="3"/>
        <v/>
      </c>
      <c r="H114" s="16"/>
    </row>
    <row r="115" spans="1:8" x14ac:dyDescent="0.2">
      <c r="A115" s="92">
        <v>46281</v>
      </c>
      <c r="B115" s="93" t="str">
        <f t="shared" si="2"/>
        <v>水</v>
      </c>
      <c r="C115" s="96"/>
      <c r="D115" s="96"/>
      <c r="E115" s="95"/>
      <c r="G115" s="178" t="str">
        <f t="shared" si="3"/>
        <v/>
      </c>
      <c r="H115" s="16"/>
    </row>
    <row r="116" spans="1:8" x14ac:dyDescent="0.2">
      <c r="A116" s="92">
        <v>46282</v>
      </c>
      <c r="B116" s="93" t="str">
        <f t="shared" si="2"/>
        <v>木</v>
      </c>
      <c r="C116" s="96"/>
      <c r="D116" s="96"/>
      <c r="E116" s="95"/>
      <c r="G116" s="178" t="str">
        <f t="shared" si="3"/>
        <v/>
      </c>
      <c r="H116" s="16"/>
    </row>
    <row r="117" spans="1:8" x14ac:dyDescent="0.2">
      <c r="A117" s="92">
        <v>46283</v>
      </c>
      <c r="B117" s="93" t="str">
        <f t="shared" si="2"/>
        <v>金</v>
      </c>
      <c r="C117" s="96"/>
      <c r="D117" s="96"/>
      <c r="E117" s="95"/>
      <c r="G117" s="178" t="str">
        <f t="shared" si="3"/>
        <v/>
      </c>
      <c r="H117" s="16"/>
    </row>
    <row r="118" spans="1:8" x14ac:dyDescent="0.2">
      <c r="A118" s="92">
        <v>46284</v>
      </c>
      <c r="B118" s="93" t="str">
        <f t="shared" si="2"/>
        <v>土</v>
      </c>
      <c r="C118" s="96"/>
      <c r="D118" s="96"/>
      <c r="E118" s="95"/>
      <c r="G118" s="178" t="str">
        <f t="shared" si="3"/>
        <v/>
      </c>
      <c r="H118" s="16"/>
    </row>
    <row r="119" spans="1:8" x14ac:dyDescent="0.2">
      <c r="A119" s="92">
        <v>46285</v>
      </c>
      <c r="B119" s="93" t="str">
        <f t="shared" si="2"/>
        <v>日</v>
      </c>
      <c r="C119" s="96"/>
      <c r="D119" s="96"/>
      <c r="E119" s="95"/>
      <c r="G119" s="178" t="str">
        <f t="shared" si="3"/>
        <v/>
      </c>
      <c r="H119" s="16"/>
    </row>
    <row r="120" spans="1:8" s="99" customFormat="1" x14ac:dyDescent="0.2">
      <c r="A120" s="60">
        <v>46286</v>
      </c>
      <c r="B120" s="61" t="str">
        <f t="shared" si="2"/>
        <v>月</v>
      </c>
      <c r="C120" s="68"/>
      <c r="D120" s="68"/>
      <c r="E120" s="67" t="s">
        <v>310</v>
      </c>
      <c r="G120" s="178" t="str">
        <f t="shared" si="3"/>
        <v/>
      </c>
      <c r="H120" s="100"/>
    </row>
    <row r="121" spans="1:8" s="99" customFormat="1" x14ac:dyDescent="0.2">
      <c r="A121" s="60">
        <v>46287</v>
      </c>
      <c r="B121" s="61" t="str">
        <f t="shared" si="2"/>
        <v>火</v>
      </c>
      <c r="C121" s="68"/>
      <c r="D121" s="68"/>
      <c r="E121" s="67" t="s">
        <v>548</v>
      </c>
      <c r="G121" s="178" t="str">
        <f t="shared" si="3"/>
        <v/>
      </c>
      <c r="H121" s="100"/>
    </row>
    <row r="122" spans="1:8" s="99" customFormat="1" x14ac:dyDescent="0.2">
      <c r="A122" s="60">
        <v>46288</v>
      </c>
      <c r="B122" s="61" t="str">
        <f t="shared" si="2"/>
        <v>水</v>
      </c>
      <c r="C122" s="68"/>
      <c r="D122" s="68"/>
      <c r="E122" s="67" t="s">
        <v>311</v>
      </c>
      <c r="G122" s="178" t="str">
        <f t="shared" si="3"/>
        <v/>
      </c>
      <c r="H122" s="100"/>
    </row>
    <row r="123" spans="1:8" x14ac:dyDescent="0.2">
      <c r="A123" s="92">
        <v>46289</v>
      </c>
      <c r="B123" s="93" t="str">
        <f t="shared" si="2"/>
        <v>木</v>
      </c>
      <c r="C123" s="96"/>
      <c r="D123" s="96"/>
      <c r="E123" s="95"/>
      <c r="G123" s="178" t="str">
        <f t="shared" si="3"/>
        <v/>
      </c>
      <c r="H123" s="16"/>
    </row>
    <row r="124" spans="1:8" x14ac:dyDescent="0.2">
      <c r="A124" s="92">
        <v>46290</v>
      </c>
      <c r="B124" s="93" t="str">
        <f t="shared" si="2"/>
        <v>金</v>
      </c>
      <c r="C124" s="96"/>
      <c r="D124" s="96"/>
      <c r="E124" s="95"/>
      <c r="G124" s="178" t="str">
        <f t="shared" si="3"/>
        <v/>
      </c>
      <c r="H124" s="16"/>
    </row>
    <row r="125" spans="1:8" x14ac:dyDescent="0.2">
      <c r="A125" s="92">
        <v>46291</v>
      </c>
      <c r="B125" s="93" t="str">
        <f t="shared" si="2"/>
        <v>土</v>
      </c>
      <c r="C125" s="96"/>
      <c r="D125" s="96"/>
      <c r="E125" s="95"/>
      <c r="G125" s="178" t="str">
        <f t="shared" si="3"/>
        <v/>
      </c>
      <c r="H125" s="16"/>
    </row>
    <row r="126" spans="1:8" x14ac:dyDescent="0.2">
      <c r="A126" s="92">
        <v>46292</v>
      </c>
      <c r="B126" s="93" t="str">
        <f t="shared" si="2"/>
        <v>日</v>
      </c>
      <c r="C126" s="96"/>
      <c r="D126" s="96"/>
      <c r="E126" s="95"/>
      <c r="G126" s="178" t="str">
        <f t="shared" si="3"/>
        <v/>
      </c>
      <c r="H126" s="16"/>
    </row>
    <row r="127" spans="1:8" x14ac:dyDescent="0.2">
      <c r="A127" s="92">
        <v>46293</v>
      </c>
      <c r="B127" s="93" t="str">
        <f t="shared" si="2"/>
        <v>月</v>
      </c>
      <c r="C127" s="96"/>
      <c r="D127" s="96"/>
      <c r="E127" s="95"/>
      <c r="G127" s="178" t="str">
        <f t="shared" si="3"/>
        <v/>
      </c>
      <c r="H127" s="16"/>
    </row>
    <row r="128" spans="1:8" x14ac:dyDescent="0.2">
      <c r="A128" s="92">
        <v>46294</v>
      </c>
      <c r="B128" s="93" t="str">
        <f t="shared" si="2"/>
        <v>火</v>
      </c>
      <c r="C128" s="96"/>
      <c r="D128" s="96"/>
      <c r="E128" s="95"/>
      <c r="G128" s="178" t="str">
        <f t="shared" si="3"/>
        <v/>
      </c>
      <c r="H128" s="16"/>
    </row>
    <row r="129" spans="1:8" x14ac:dyDescent="0.2">
      <c r="A129" s="92">
        <v>46295</v>
      </c>
      <c r="B129" s="93" t="str">
        <f t="shared" si="2"/>
        <v>水</v>
      </c>
      <c r="C129" s="96"/>
      <c r="D129" s="96"/>
      <c r="E129" s="95"/>
      <c r="G129" s="178" t="str">
        <f t="shared" si="3"/>
        <v/>
      </c>
      <c r="H129" s="16"/>
    </row>
    <row r="130" spans="1:8" x14ac:dyDescent="0.2">
      <c r="A130" s="92">
        <v>46296</v>
      </c>
      <c r="B130" s="93" t="str">
        <f t="shared" si="2"/>
        <v>木</v>
      </c>
      <c r="C130" s="96"/>
      <c r="D130" s="96"/>
      <c r="E130" s="95"/>
      <c r="G130" s="178" t="str">
        <f t="shared" si="3"/>
        <v/>
      </c>
      <c r="H130" s="16"/>
    </row>
    <row r="131" spans="1:8" x14ac:dyDescent="0.2">
      <c r="A131" s="92">
        <v>46297</v>
      </c>
      <c r="B131" s="93" t="str">
        <f t="shared" si="2"/>
        <v>金</v>
      </c>
      <c r="C131" s="96"/>
      <c r="D131" s="96"/>
      <c r="E131" s="95"/>
      <c r="G131" s="178" t="str">
        <f t="shared" si="3"/>
        <v/>
      </c>
      <c r="H131" s="16"/>
    </row>
    <row r="132" spans="1:8" x14ac:dyDescent="0.2">
      <c r="A132" s="92">
        <v>46298</v>
      </c>
      <c r="B132" s="93" t="str">
        <f t="shared" si="2"/>
        <v>土</v>
      </c>
      <c r="C132" s="96"/>
      <c r="D132" s="96"/>
      <c r="E132" s="95"/>
      <c r="G132" s="178" t="str">
        <f t="shared" si="3"/>
        <v/>
      </c>
      <c r="H132" s="16"/>
    </row>
    <row r="133" spans="1:8" x14ac:dyDescent="0.2">
      <c r="A133" s="92">
        <v>46299</v>
      </c>
      <c r="B133" s="93" t="str">
        <f t="shared" si="2"/>
        <v>日</v>
      </c>
      <c r="C133" s="96"/>
      <c r="D133" s="96"/>
      <c r="E133" s="95"/>
      <c r="G133" s="178" t="str">
        <f t="shared" si="3"/>
        <v/>
      </c>
    </row>
    <row r="134" spans="1:8" x14ac:dyDescent="0.2">
      <c r="A134" s="92">
        <v>46300</v>
      </c>
      <c r="B134" s="93" t="str">
        <f t="shared" si="2"/>
        <v>月</v>
      </c>
      <c r="C134" s="96"/>
      <c r="D134" s="96"/>
      <c r="E134" s="95"/>
      <c r="G134" s="178" t="str">
        <f t="shared" si="3"/>
        <v/>
      </c>
    </row>
    <row r="135" spans="1:8" x14ac:dyDescent="0.2">
      <c r="A135" s="92">
        <v>46301</v>
      </c>
      <c r="B135" s="93" t="str">
        <f t="shared" si="2"/>
        <v>火</v>
      </c>
      <c r="C135" s="96"/>
      <c r="D135" s="96"/>
      <c r="E135" s="95"/>
      <c r="G135" s="178" t="str">
        <f t="shared" si="3"/>
        <v/>
      </c>
    </row>
    <row r="136" spans="1:8" x14ac:dyDescent="0.2">
      <c r="A136" s="92">
        <v>46302</v>
      </c>
      <c r="B136" s="93" t="str">
        <f t="shared" si="2"/>
        <v>水</v>
      </c>
      <c r="C136" s="96"/>
      <c r="D136" s="96"/>
      <c r="E136" s="95"/>
      <c r="G136" s="178" t="str">
        <f t="shared" si="3"/>
        <v/>
      </c>
    </row>
    <row r="137" spans="1:8" x14ac:dyDescent="0.2">
      <c r="A137" s="92">
        <v>46303</v>
      </c>
      <c r="B137" s="93" t="str">
        <f t="shared" ref="B137:B200" si="4">TEXT(A137,"aaa")</f>
        <v>木</v>
      </c>
      <c r="C137" s="96"/>
      <c r="D137" s="96"/>
      <c r="E137" s="95"/>
      <c r="G137" s="178" t="str">
        <f t="shared" ref="G137:G200" si="5">IF(C137=D137,IF(C137="","","A"),"")</f>
        <v/>
      </c>
    </row>
    <row r="138" spans="1:8" x14ac:dyDescent="0.2">
      <c r="A138" s="92">
        <v>46304</v>
      </c>
      <c r="B138" s="93" t="str">
        <f t="shared" si="4"/>
        <v>金</v>
      </c>
      <c r="C138" s="96"/>
      <c r="D138" s="96"/>
      <c r="E138" s="95"/>
      <c r="G138" s="178" t="str">
        <f t="shared" si="5"/>
        <v/>
      </c>
    </row>
    <row r="139" spans="1:8" x14ac:dyDescent="0.2">
      <c r="A139" s="92">
        <v>46305</v>
      </c>
      <c r="B139" s="93" t="str">
        <f t="shared" si="4"/>
        <v>土</v>
      </c>
      <c r="C139" s="96"/>
      <c r="D139" s="96"/>
      <c r="E139" s="95"/>
      <c r="G139" s="178" t="str">
        <f t="shared" si="5"/>
        <v/>
      </c>
    </row>
    <row r="140" spans="1:8" x14ac:dyDescent="0.2">
      <c r="A140" s="92">
        <v>46306</v>
      </c>
      <c r="B140" s="93" t="str">
        <f t="shared" si="4"/>
        <v>日</v>
      </c>
      <c r="C140" s="96"/>
      <c r="D140" s="96"/>
      <c r="E140" s="95"/>
      <c r="G140" s="178" t="str">
        <f t="shared" si="5"/>
        <v/>
      </c>
    </row>
    <row r="141" spans="1:8" s="99" customFormat="1" x14ac:dyDescent="0.2">
      <c r="A141" s="60">
        <v>46307</v>
      </c>
      <c r="B141" s="61" t="str">
        <f t="shared" si="4"/>
        <v>月</v>
      </c>
      <c r="C141" s="68"/>
      <c r="D141" s="68"/>
      <c r="E141" s="67" t="s">
        <v>312</v>
      </c>
      <c r="G141" s="178" t="str">
        <f t="shared" si="5"/>
        <v/>
      </c>
    </row>
    <row r="142" spans="1:8" x14ac:dyDescent="0.2">
      <c r="A142" s="92">
        <v>46308</v>
      </c>
      <c r="B142" s="93" t="str">
        <f t="shared" si="4"/>
        <v>火</v>
      </c>
      <c r="C142" s="96"/>
      <c r="D142" s="96"/>
      <c r="E142" s="95"/>
      <c r="G142" s="178" t="str">
        <f t="shared" si="5"/>
        <v/>
      </c>
    </row>
    <row r="143" spans="1:8" x14ac:dyDescent="0.2">
      <c r="A143" s="92">
        <v>46309</v>
      </c>
      <c r="B143" s="93" t="str">
        <f t="shared" si="4"/>
        <v>水</v>
      </c>
      <c r="C143" s="96"/>
      <c r="D143" s="96"/>
      <c r="E143" s="95"/>
      <c r="G143" s="178" t="str">
        <f t="shared" si="5"/>
        <v/>
      </c>
    </row>
    <row r="144" spans="1:8" x14ac:dyDescent="0.2">
      <c r="A144" s="92">
        <v>46310</v>
      </c>
      <c r="B144" s="93" t="str">
        <f t="shared" si="4"/>
        <v>木</v>
      </c>
      <c r="C144" s="96"/>
      <c r="D144" s="96"/>
      <c r="E144" s="95"/>
      <c r="G144" s="178" t="str">
        <f t="shared" si="5"/>
        <v/>
      </c>
    </row>
    <row r="145" spans="1:7" x14ac:dyDescent="0.2">
      <c r="A145" s="92">
        <v>46311</v>
      </c>
      <c r="B145" s="93" t="str">
        <f t="shared" si="4"/>
        <v>金</v>
      </c>
      <c r="C145" s="96"/>
      <c r="D145" s="96"/>
      <c r="E145" s="95"/>
      <c r="G145" s="178" t="str">
        <f t="shared" si="5"/>
        <v/>
      </c>
    </row>
    <row r="146" spans="1:7" x14ac:dyDescent="0.2">
      <c r="A146" s="92">
        <v>46312</v>
      </c>
      <c r="B146" s="93" t="str">
        <f t="shared" si="4"/>
        <v>土</v>
      </c>
      <c r="C146" s="96"/>
      <c r="D146" s="96"/>
      <c r="E146" s="95"/>
      <c r="G146" s="178" t="str">
        <f t="shared" si="5"/>
        <v/>
      </c>
    </row>
    <row r="147" spans="1:7" x14ac:dyDescent="0.2">
      <c r="A147" s="92">
        <v>46313</v>
      </c>
      <c r="B147" s="93" t="str">
        <f t="shared" si="4"/>
        <v>日</v>
      </c>
      <c r="C147" s="96"/>
      <c r="D147" s="96"/>
      <c r="E147" s="95"/>
      <c r="G147" s="178" t="str">
        <f t="shared" si="5"/>
        <v/>
      </c>
    </row>
    <row r="148" spans="1:7" x14ac:dyDescent="0.2">
      <c r="A148" s="92">
        <v>46314</v>
      </c>
      <c r="B148" s="93" t="str">
        <f t="shared" si="4"/>
        <v>月</v>
      </c>
      <c r="C148" s="96"/>
      <c r="D148" s="96"/>
      <c r="E148" s="95"/>
      <c r="G148" s="178" t="str">
        <f t="shared" si="5"/>
        <v/>
      </c>
    </row>
    <row r="149" spans="1:7" x14ac:dyDescent="0.2">
      <c r="A149" s="92">
        <v>46315</v>
      </c>
      <c r="B149" s="93" t="str">
        <f t="shared" si="4"/>
        <v>火</v>
      </c>
      <c r="C149" s="96"/>
      <c r="D149" s="96"/>
      <c r="E149" s="95"/>
      <c r="G149" s="178" t="str">
        <f t="shared" si="5"/>
        <v/>
      </c>
    </row>
    <row r="150" spans="1:7" x14ac:dyDescent="0.2">
      <c r="A150" s="92">
        <v>46316</v>
      </c>
      <c r="B150" s="93" t="str">
        <f t="shared" si="4"/>
        <v>水</v>
      </c>
      <c r="C150" s="96"/>
      <c r="D150" s="96"/>
      <c r="E150" s="95"/>
      <c r="G150" s="178" t="str">
        <f t="shared" si="5"/>
        <v/>
      </c>
    </row>
    <row r="151" spans="1:7" x14ac:dyDescent="0.2">
      <c r="A151" s="92">
        <v>46317</v>
      </c>
      <c r="B151" s="93" t="str">
        <f t="shared" si="4"/>
        <v>木</v>
      </c>
      <c r="C151" s="96"/>
      <c r="D151" s="96"/>
      <c r="E151" s="95"/>
      <c r="G151" s="178" t="str">
        <f t="shared" si="5"/>
        <v/>
      </c>
    </row>
    <row r="152" spans="1:7" x14ac:dyDescent="0.2">
      <c r="A152" s="92">
        <v>46318</v>
      </c>
      <c r="B152" s="93" t="str">
        <f t="shared" si="4"/>
        <v>金</v>
      </c>
      <c r="C152" s="96"/>
      <c r="D152" s="96"/>
      <c r="E152" s="95"/>
      <c r="G152" s="178" t="str">
        <f t="shared" si="5"/>
        <v/>
      </c>
    </row>
    <row r="153" spans="1:7" x14ac:dyDescent="0.2">
      <c r="A153" s="92">
        <v>46319</v>
      </c>
      <c r="B153" s="93" t="str">
        <f t="shared" si="4"/>
        <v>土</v>
      </c>
      <c r="C153" s="96"/>
      <c r="D153" s="96"/>
      <c r="E153" s="95"/>
      <c r="G153" s="178" t="str">
        <f t="shared" si="5"/>
        <v/>
      </c>
    </row>
    <row r="154" spans="1:7" x14ac:dyDescent="0.2">
      <c r="A154" s="92">
        <v>46320</v>
      </c>
      <c r="B154" s="93" t="str">
        <f t="shared" si="4"/>
        <v>日</v>
      </c>
      <c r="C154" s="96"/>
      <c r="D154" s="96"/>
      <c r="E154" s="95"/>
      <c r="G154" s="178" t="str">
        <f t="shared" si="5"/>
        <v/>
      </c>
    </row>
    <row r="155" spans="1:7" x14ac:dyDescent="0.2">
      <c r="A155" s="92">
        <v>46321</v>
      </c>
      <c r="B155" s="93" t="str">
        <f t="shared" si="4"/>
        <v>月</v>
      </c>
      <c r="C155" s="96"/>
      <c r="D155" s="96"/>
      <c r="E155" s="95"/>
      <c r="G155" s="178" t="str">
        <f t="shared" si="5"/>
        <v/>
      </c>
    </row>
    <row r="156" spans="1:7" x14ac:dyDescent="0.2">
      <c r="A156" s="92">
        <v>46322</v>
      </c>
      <c r="B156" s="93" t="str">
        <f t="shared" si="4"/>
        <v>火</v>
      </c>
      <c r="C156" s="96"/>
      <c r="D156" s="96"/>
      <c r="E156" s="95"/>
      <c r="G156" s="178" t="str">
        <f t="shared" si="5"/>
        <v/>
      </c>
    </row>
    <row r="157" spans="1:7" x14ac:dyDescent="0.2">
      <c r="A157" s="92">
        <v>46323</v>
      </c>
      <c r="B157" s="93" t="str">
        <f t="shared" si="4"/>
        <v>水</v>
      </c>
      <c r="C157" s="96"/>
      <c r="D157" s="96"/>
      <c r="E157" s="95"/>
      <c r="G157" s="178" t="str">
        <f t="shared" si="5"/>
        <v/>
      </c>
    </row>
    <row r="158" spans="1:7" x14ac:dyDescent="0.2">
      <c r="A158" s="92">
        <v>46324</v>
      </c>
      <c r="B158" s="93" t="str">
        <f t="shared" si="4"/>
        <v>木</v>
      </c>
      <c r="C158" s="96"/>
      <c r="D158" s="96"/>
      <c r="E158" s="95"/>
      <c r="G158" s="178" t="str">
        <f t="shared" si="5"/>
        <v/>
      </c>
    </row>
    <row r="159" spans="1:7" x14ac:dyDescent="0.2">
      <c r="A159" s="92">
        <v>46325</v>
      </c>
      <c r="B159" s="93" t="str">
        <f t="shared" si="4"/>
        <v>金</v>
      </c>
      <c r="C159" s="96"/>
      <c r="D159" s="96"/>
      <c r="E159" s="95"/>
      <c r="G159" s="178" t="str">
        <f t="shared" si="5"/>
        <v/>
      </c>
    </row>
    <row r="160" spans="1:7" x14ac:dyDescent="0.2">
      <c r="A160" s="92">
        <v>46326</v>
      </c>
      <c r="B160" s="93" t="str">
        <f t="shared" si="4"/>
        <v>土</v>
      </c>
      <c r="C160" s="96"/>
      <c r="D160" s="96"/>
      <c r="E160" s="95"/>
      <c r="G160" s="178" t="str">
        <f t="shared" si="5"/>
        <v/>
      </c>
    </row>
    <row r="161" spans="1:7" x14ac:dyDescent="0.2">
      <c r="A161" s="92">
        <v>46327</v>
      </c>
      <c r="B161" s="93" t="str">
        <f t="shared" si="4"/>
        <v>日</v>
      </c>
      <c r="C161" s="96"/>
      <c r="D161" s="96"/>
      <c r="E161" s="95"/>
      <c r="G161" s="178" t="str">
        <f t="shared" si="5"/>
        <v/>
      </c>
    </row>
    <row r="162" spans="1:7" x14ac:dyDescent="0.2">
      <c r="A162" s="92">
        <v>46328</v>
      </c>
      <c r="B162" s="93" t="str">
        <f t="shared" si="4"/>
        <v>月</v>
      </c>
      <c r="C162" s="96"/>
      <c r="D162" s="96"/>
      <c r="E162" s="95"/>
      <c r="G162" s="178" t="str">
        <f t="shared" si="5"/>
        <v/>
      </c>
    </row>
    <row r="163" spans="1:7" s="99" customFormat="1" x14ac:dyDescent="0.2">
      <c r="A163" s="60">
        <v>46329</v>
      </c>
      <c r="B163" s="61" t="str">
        <f t="shared" si="4"/>
        <v>火</v>
      </c>
      <c r="C163" s="68"/>
      <c r="D163" s="68"/>
      <c r="E163" s="67" t="s">
        <v>273</v>
      </c>
      <c r="G163" s="178" t="str">
        <f t="shared" si="5"/>
        <v/>
      </c>
    </row>
    <row r="164" spans="1:7" x14ac:dyDescent="0.2">
      <c r="A164" s="92">
        <v>46330</v>
      </c>
      <c r="B164" s="93" t="str">
        <f t="shared" si="4"/>
        <v>水</v>
      </c>
      <c r="C164" s="96"/>
      <c r="D164" s="96"/>
      <c r="E164" s="95"/>
      <c r="G164" s="178" t="str">
        <f t="shared" si="5"/>
        <v/>
      </c>
    </row>
    <row r="165" spans="1:7" x14ac:dyDescent="0.2">
      <c r="A165" s="92">
        <v>46331</v>
      </c>
      <c r="B165" s="93" t="str">
        <f t="shared" si="4"/>
        <v>木</v>
      </c>
      <c r="C165" s="96"/>
      <c r="D165" s="96"/>
      <c r="E165" s="95"/>
      <c r="G165" s="178" t="str">
        <f t="shared" si="5"/>
        <v/>
      </c>
    </row>
    <row r="166" spans="1:7" x14ac:dyDescent="0.2">
      <c r="A166" s="92">
        <v>46332</v>
      </c>
      <c r="B166" s="93" t="str">
        <f t="shared" si="4"/>
        <v>金</v>
      </c>
      <c r="C166" s="96"/>
      <c r="D166" s="96"/>
      <c r="E166" s="95"/>
      <c r="G166" s="178" t="str">
        <f t="shared" si="5"/>
        <v/>
      </c>
    </row>
    <row r="167" spans="1:7" x14ac:dyDescent="0.2">
      <c r="A167" s="92">
        <v>46333</v>
      </c>
      <c r="B167" s="93" t="str">
        <f t="shared" si="4"/>
        <v>土</v>
      </c>
      <c r="C167" s="96"/>
      <c r="D167" s="96"/>
      <c r="E167" s="95"/>
      <c r="G167" s="178" t="str">
        <f t="shared" si="5"/>
        <v/>
      </c>
    </row>
    <row r="168" spans="1:7" x14ac:dyDescent="0.2">
      <c r="A168" s="92">
        <v>46334</v>
      </c>
      <c r="B168" s="93" t="str">
        <f t="shared" si="4"/>
        <v>日</v>
      </c>
      <c r="C168" s="96"/>
      <c r="D168" s="96"/>
      <c r="E168" s="95"/>
      <c r="G168" s="178" t="str">
        <f t="shared" si="5"/>
        <v/>
      </c>
    </row>
    <row r="169" spans="1:7" x14ac:dyDescent="0.2">
      <c r="A169" s="92">
        <v>46335</v>
      </c>
      <c r="B169" s="93" t="str">
        <f t="shared" si="4"/>
        <v>月</v>
      </c>
      <c r="C169" s="96"/>
      <c r="D169" s="96"/>
      <c r="E169" s="95"/>
      <c r="G169" s="178" t="str">
        <f t="shared" si="5"/>
        <v/>
      </c>
    </row>
    <row r="170" spans="1:7" x14ac:dyDescent="0.2">
      <c r="A170" s="92">
        <v>46336</v>
      </c>
      <c r="B170" s="93" t="str">
        <f t="shared" si="4"/>
        <v>火</v>
      </c>
      <c r="C170" s="96"/>
      <c r="D170" s="96"/>
      <c r="E170" s="95"/>
      <c r="G170" s="178" t="str">
        <f t="shared" si="5"/>
        <v/>
      </c>
    </row>
    <row r="171" spans="1:7" x14ac:dyDescent="0.2">
      <c r="A171" s="92">
        <v>46337</v>
      </c>
      <c r="B171" s="93" t="str">
        <f t="shared" si="4"/>
        <v>水</v>
      </c>
      <c r="C171" s="96"/>
      <c r="D171" s="96"/>
      <c r="E171" s="95"/>
      <c r="G171" s="178" t="str">
        <f t="shared" si="5"/>
        <v/>
      </c>
    </row>
    <row r="172" spans="1:7" x14ac:dyDescent="0.2">
      <c r="A172" s="92">
        <v>46338</v>
      </c>
      <c r="B172" s="93" t="str">
        <f t="shared" si="4"/>
        <v>木</v>
      </c>
      <c r="C172" s="96"/>
      <c r="D172" s="96"/>
      <c r="E172" s="95"/>
      <c r="G172" s="178" t="str">
        <f t="shared" si="5"/>
        <v/>
      </c>
    </row>
    <row r="173" spans="1:7" x14ac:dyDescent="0.2">
      <c r="A173" s="92">
        <v>46339</v>
      </c>
      <c r="B173" s="93" t="str">
        <f t="shared" si="4"/>
        <v>金</v>
      </c>
      <c r="C173" s="96"/>
      <c r="D173" s="96"/>
      <c r="E173" s="95"/>
      <c r="G173" s="178" t="str">
        <f t="shared" si="5"/>
        <v/>
      </c>
    </row>
    <row r="174" spans="1:7" x14ac:dyDescent="0.2">
      <c r="A174" s="92">
        <v>46340</v>
      </c>
      <c r="B174" s="93" t="str">
        <f t="shared" si="4"/>
        <v>土</v>
      </c>
      <c r="C174" s="96"/>
      <c r="D174" s="96"/>
      <c r="E174" s="95"/>
      <c r="G174" s="178" t="str">
        <f t="shared" si="5"/>
        <v/>
      </c>
    </row>
    <row r="175" spans="1:7" x14ac:dyDescent="0.2">
      <c r="A175" s="92">
        <v>46341</v>
      </c>
      <c r="B175" s="93" t="str">
        <f t="shared" si="4"/>
        <v>日</v>
      </c>
      <c r="C175" s="96"/>
      <c r="D175" s="96"/>
      <c r="E175" s="95"/>
      <c r="G175" s="178" t="str">
        <f t="shared" si="5"/>
        <v/>
      </c>
    </row>
    <row r="176" spans="1:7" x14ac:dyDescent="0.2">
      <c r="A176" s="92">
        <v>46342</v>
      </c>
      <c r="B176" s="93" t="str">
        <f t="shared" si="4"/>
        <v>月</v>
      </c>
      <c r="C176" s="96"/>
      <c r="D176" s="96"/>
      <c r="E176" s="95"/>
      <c r="G176" s="178" t="str">
        <f t="shared" si="5"/>
        <v/>
      </c>
    </row>
    <row r="177" spans="1:7" x14ac:dyDescent="0.2">
      <c r="A177" s="92">
        <v>46343</v>
      </c>
      <c r="B177" s="93" t="str">
        <f t="shared" si="4"/>
        <v>火</v>
      </c>
      <c r="C177" s="96"/>
      <c r="D177" s="96"/>
      <c r="E177" s="95"/>
      <c r="G177" s="178" t="str">
        <f t="shared" si="5"/>
        <v/>
      </c>
    </row>
    <row r="178" spans="1:7" x14ac:dyDescent="0.2">
      <c r="A178" s="92">
        <v>46344</v>
      </c>
      <c r="B178" s="93" t="str">
        <f t="shared" si="4"/>
        <v>水</v>
      </c>
      <c r="C178" s="96"/>
      <c r="D178" s="96"/>
      <c r="E178" s="95"/>
      <c r="G178" s="178" t="str">
        <f t="shared" si="5"/>
        <v/>
      </c>
    </row>
    <row r="179" spans="1:7" x14ac:dyDescent="0.2">
      <c r="A179" s="92">
        <v>46345</v>
      </c>
      <c r="B179" s="93" t="str">
        <f t="shared" si="4"/>
        <v>木</v>
      </c>
      <c r="C179" s="96"/>
      <c r="D179" s="96"/>
      <c r="E179" s="95"/>
      <c r="G179" s="178" t="str">
        <f t="shared" si="5"/>
        <v/>
      </c>
    </row>
    <row r="180" spans="1:7" x14ac:dyDescent="0.2">
      <c r="A180" s="92">
        <v>46346</v>
      </c>
      <c r="B180" s="93" t="str">
        <f t="shared" si="4"/>
        <v>金</v>
      </c>
      <c r="C180" s="96"/>
      <c r="D180" s="96"/>
      <c r="E180" s="95"/>
      <c r="G180" s="178" t="str">
        <f t="shared" si="5"/>
        <v/>
      </c>
    </row>
    <row r="181" spans="1:7" x14ac:dyDescent="0.2">
      <c r="A181" s="92">
        <v>46347</v>
      </c>
      <c r="B181" s="93" t="str">
        <f t="shared" si="4"/>
        <v>土</v>
      </c>
      <c r="C181" s="96"/>
      <c r="D181" s="96"/>
      <c r="E181" s="95"/>
      <c r="G181" s="178" t="str">
        <f t="shared" si="5"/>
        <v/>
      </c>
    </row>
    <row r="182" spans="1:7" x14ac:dyDescent="0.2">
      <c r="A182" s="92">
        <v>46348</v>
      </c>
      <c r="B182" s="93" t="str">
        <f t="shared" si="4"/>
        <v>日</v>
      </c>
      <c r="C182" s="96"/>
      <c r="D182" s="96"/>
      <c r="E182" s="95"/>
      <c r="G182" s="178" t="str">
        <f t="shared" si="5"/>
        <v/>
      </c>
    </row>
    <row r="183" spans="1:7" s="99" customFormat="1" x14ac:dyDescent="0.2">
      <c r="A183" s="60">
        <v>46349</v>
      </c>
      <c r="B183" s="61" t="str">
        <f t="shared" si="4"/>
        <v>月</v>
      </c>
      <c r="C183" s="68"/>
      <c r="D183" s="68"/>
      <c r="E183" s="67" t="s">
        <v>313</v>
      </c>
      <c r="G183" s="178" t="str">
        <f t="shared" si="5"/>
        <v/>
      </c>
    </row>
    <row r="184" spans="1:7" x14ac:dyDescent="0.2">
      <c r="A184" s="92">
        <v>46350</v>
      </c>
      <c r="B184" s="93" t="str">
        <f t="shared" si="4"/>
        <v>火</v>
      </c>
      <c r="C184" s="96"/>
      <c r="D184" s="96"/>
      <c r="E184" s="95"/>
      <c r="G184" s="178" t="str">
        <f t="shared" si="5"/>
        <v/>
      </c>
    </row>
    <row r="185" spans="1:7" x14ac:dyDescent="0.2">
      <c r="A185" s="92">
        <v>46351</v>
      </c>
      <c r="B185" s="93" t="str">
        <f t="shared" si="4"/>
        <v>水</v>
      </c>
      <c r="C185" s="96"/>
      <c r="D185" s="96"/>
      <c r="E185" s="95"/>
      <c r="G185" s="178" t="str">
        <f t="shared" si="5"/>
        <v/>
      </c>
    </row>
    <row r="186" spans="1:7" x14ac:dyDescent="0.2">
      <c r="A186" s="92">
        <v>46352</v>
      </c>
      <c r="B186" s="93" t="str">
        <f t="shared" si="4"/>
        <v>木</v>
      </c>
      <c r="C186" s="96"/>
      <c r="D186" s="96"/>
      <c r="E186" s="95"/>
      <c r="G186" s="178" t="str">
        <f t="shared" si="5"/>
        <v/>
      </c>
    </row>
    <row r="187" spans="1:7" x14ac:dyDescent="0.2">
      <c r="A187" s="92">
        <v>46353</v>
      </c>
      <c r="B187" s="93" t="str">
        <f t="shared" si="4"/>
        <v>金</v>
      </c>
      <c r="C187" s="96"/>
      <c r="D187" s="96"/>
      <c r="E187" s="95"/>
      <c r="G187" s="178" t="str">
        <f t="shared" si="5"/>
        <v/>
      </c>
    </row>
    <row r="188" spans="1:7" x14ac:dyDescent="0.2">
      <c r="A188" s="92">
        <v>46354</v>
      </c>
      <c r="B188" s="93" t="str">
        <f t="shared" si="4"/>
        <v>土</v>
      </c>
      <c r="C188" s="96"/>
      <c r="D188" s="96"/>
      <c r="E188" s="95"/>
      <c r="G188" s="178" t="str">
        <f t="shared" si="5"/>
        <v/>
      </c>
    </row>
    <row r="189" spans="1:7" x14ac:dyDescent="0.2">
      <c r="A189" s="92">
        <v>46355</v>
      </c>
      <c r="B189" s="93" t="str">
        <f t="shared" si="4"/>
        <v>日</v>
      </c>
      <c r="C189" s="96"/>
      <c r="D189" s="96"/>
      <c r="E189" s="95"/>
      <c r="G189" s="178" t="str">
        <f t="shared" si="5"/>
        <v/>
      </c>
    </row>
    <row r="190" spans="1:7" x14ac:dyDescent="0.2">
      <c r="A190" s="92">
        <v>46356</v>
      </c>
      <c r="B190" s="93" t="str">
        <f t="shared" si="4"/>
        <v>月</v>
      </c>
      <c r="C190" s="96"/>
      <c r="D190" s="96"/>
      <c r="E190" s="95"/>
      <c r="G190" s="178" t="str">
        <f t="shared" si="5"/>
        <v/>
      </c>
    </row>
    <row r="191" spans="1:7" x14ac:dyDescent="0.2">
      <c r="A191" s="92">
        <v>46357</v>
      </c>
      <c r="B191" s="93" t="str">
        <f t="shared" si="4"/>
        <v>火</v>
      </c>
      <c r="C191" s="96"/>
      <c r="D191" s="96"/>
      <c r="E191" s="95"/>
      <c r="G191" s="178" t="str">
        <f t="shared" si="5"/>
        <v/>
      </c>
    </row>
    <row r="192" spans="1:7" x14ac:dyDescent="0.2">
      <c r="A192" s="92">
        <v>46358</v>
      </c>
      <c r="B192" s="93" t="str">
        <f t="shared" si="4"/>
        <v>水</v>
      </c>
      <c r="C192" s="96"/>
      <c r="D192" s="96"/>
      <c r="E192" s="95"/>
      <c r="G192" s="178" t="str">
        <f t="shared" si="5"/>
        <v/>
      </c>
    </row>
    <row r="193" spans="1:7" x14ac:dyDescent="0.2">
      <c r="A193" s="92">
        <v>46359</v>
      </c>
      <c r="B193" s="93" t="str">
        <f t="shared" si="4"/>
        <v>木</v>
      </c>
      <c r="C193" s="96"/>
      <c r="D193" s="96"/>
      <c r="E193" s="95"/>
      <c r="G193" s="178" t="str">
        <f t="shared" si="5"/>
        <v/>
      </c>
    </row>
    <row r="194" spans="1:7" x14ac:dyDescent="0.2">
      <c r="A194" s="92">
        <v>46360</v>
      </c>
      <c r="B194" s="93" t="str">
        <f t="shared" si="4"/>
        <v>金</v>
      </c>
      <c r="C194" s="96"/>
      <c r="D194" s="96"/>
      <c r="E194" s="95"/>
      <c r="G194" s="178" t="str">
        <f t="shared" si="5"/>
        <v/>
      </c>
    </row>
    <row r="195" spans="1:7" x14ac:dyDescent="0.2">
      <c r="A195" s="92">
        <v>46361</v>
      </c>
      <c r="B195" s="93" t="str">
        <f t="shared" si="4"/>
        <v>土</v>
      </c>
      <c r="C195" s="96"/>
      <c r="D195" s="96"/>
      <c r="E195" s="95"/>
      <c r="G195" s="178" t="str">
        <f t="shared" si="5"/>
        <v/>
      </c>
    </row>
    <row r="196" spans="1:7" x14ac:dyDescent="0.2">
      <c r="A196" s="92">
        <v>46362</v>
      </c>
      <c r="B196" s="93" t="str">
        <f t="shared" si="4"/>
        <v>日</v>
      </c>
      <c r="C196" s="96"/>
      <c r="D196" s="96"/>
      <c r="E196" s="95"/>
      <c r="G196" s="178" t="str">
        <f t="shared" si="5"/>
        <v/>
      </c>
    </row>
    <row r="197" spans="1:7" x14ac:dyDescent="0.2">
      <c r="A197" s="92">
        <v>46363</v>
      </c>
      <c r="B197" s="93" t="str">
        <f t="shared" si="4"/>
        <v>月</v>
      </c>
      <c r="C197" s="96"/>
      <c r="D197" s="96"/>
      <c r="E197" s="95"/>
      <c r="G197" s="178" t="str">
        <f t="shared" si="5"/>
        <v/>
      </c>
    </row>
    <row r="198" spans="1:7" x14ac:dyDescent="0.2">
      <c r="A198" s="92">
        <v>46364</v>
      </c>
      <c r="B198" s="93" t="str">
        <f t="shared" si="4"/>
        <v>火</v>
      </c>
      <c r="C198" s="96"/>
      <c r="D198" s="96"/>
      <c r="E198" s="95"/>
      <c r="G198" s="178" t="str">
        <f t="shared" si="5"/>
        <v/>
      </c>
    </row>
    <row r="199" spans="1:7" x14ac:dyDescent="0.2">
      <c r="A199" s="92">
        <v>46365</v>
      </c>
      <c r="B199" s="93" t="str">
        <f t="shared" si="4"/>
        <v>水</v>
      </c>
      <c r="C199" s="96"/>
      <c r="D199" s="96"/>
      <c r="E199" s="95"/>
      <c r="G199" s="178" t="str">
        <f t="shared" si="5"/>
        <v/>
      </c>
    </row>
    <row r="200" spans="1:7" x14ac:dyDescent="0.2">
      <c r="A200" s="92">
        <v>46366</v>
      </c>
      <c r="B200" s="93" t="str">
        <f t="shared" si="4"/>
        <v>木</v>
      </c>
      <c r="C200" s="96"/>
      <c r="D200" s="96"/>
      <c r="E200" s="95"/>
      <c r="G200" s="178" t="str">
        <f t="shared" si="5"/>
        <v/>
      </c>
    </row>
    <row r="201" spans="1:7" x14ac:dyDescent="0.2">
      <c r="A201" s="92">
        <v>46367</v>
      </c>
      <c r="B201" s="93" t="str">
        <f t="shared" ref="B201:B252" si="6">TEXT(A201,"aaa")</f>
        <v>金</v>
      </c>
      <c r="C201" s="96"/>
      <c r="D201" s="96"/>
      <c r="E201" s="95"/>
      <c r="G201" s="178" t="str">
        <f t="shared" ref="G201:G252" si="7">IF(C201=D201,IF(C201="","","A"),"")</f>
        <v/>
      </c>
    </row>
    <row r="202" spans="1:7" x14ac:dyDescent="0.2">
      <c r="A202" s="92">
        <v>46368</v>
      </c>
      <c r="B202" s="93" t="str">
        <f t="shared" si="6"/>
        <v>土</v>
      </c>
      <c r="C202" s="96"/>
      <c r="D202" s="96"/>
      <c r="E202" s="95"/>
      <c r="G202" s="178" t="str">
        <f t="shared" si="7"/>
        <v/>
      </c>
    </row>
    <row r="203" spans="1:7" x14ac:dyDescent="0.2">
      <c r="A203" s="92">
        <v>46369</v>
      </c>
      <c r="B203" s="93" t="str">
        <f t="shared" si="6"/>
        <v>日</v>
      </c>
      <c r="C203" s="96"/>
      <c r="D203" s="96"/>
      <c r="E203" s="95"/>
      <c r="G203" s="178" t="str">
        <f t="shared" si="7"/>
        <v/>
      </c>
    </row>
    <row r="204" spans="1:7" x14ac:dyDescent="0.2">
      <c r="A204" s="92">
        <v>46370</v>
      </c>
      <c r="B204" s="93" t="str">
        <f t="shared" si="6"/>
        <v>月</v>
      </c>
      <c r="C204" s="96"/>
      <c r="D204" s="96"/>
      <c r="E204" s="95"/>
      <c r="G204" s="178" t="str">
        <f t="shared" si="7"/>
        <v/>
      </c>
    </row>
    <row r="205" spans="1:7" x14ac:dyDescent="0.2">
      <c r="A205" s="92">
        <v>46371</v>
      </c>
      <c r="B205" s="93" t="str">
        <f t="shared" si="6"/>
        <v>火</v>
      </c>
      <c r="C205" s="96"/>
      <c r="D205" s="96"/>
      <c r="E205" s="95"/>
      <c r="G205" s="178" t="str">
        <f t="shared" si="7"/>
        <v/>
      </c>
    </row>
    <row r="206" spans="1:7" x14ac:dyDescent="0.2">
      <c r="A206" s="92">
        <v>46372</v>
      </c>
      <c r="B206" s="93" t="str">
        <f t="shared" si="6"/>
        <v>水</v>
      </c>
      <c r="C206" s="96"/>
      <c r="D206" s="96"/>
      <c r="E206" s="95"/>
      <c r="G206" s="178" t="str">
        <f t="shared" si="7"/>
        <v/>
      </c>
    </row>
    <row r="207" spans="1:7" x14ac:dyDescent="0.2">
      <c r="A207" s="92">
        <v>46373</v>
      </c>
      <c r="B207" s="93" t="str">
        <f t="shared" si="6"/>
        <v>木</v>
      </c>
      <c r="C207" s="96"/>
      <c r="D207" s="96"/>
      <c r="E207" s="95"/>
      <c r="G207" s="178" t="str">
        <f t="shared" si="7"/>
        <v/>
      </c>
    </row>
    <row r="208" spans="1:7" x14ac:dyDescent="0.2">
      <c r="A208" s="92">
        <v>46374</v>
      </c>
      <c r="B208" s="93" t="str">
        <f t="shared" si="6"/>
        <v>金</v>
      </c>
      <c r="C208" s="96"/>
      <c r="D208" s="96"/>
      <c r="E208" s="95"/>
      <c r="G208" s="178" t="str">
        <f t="shared" si="7"/>
        <v/>
      </c>
    </row>
    <row r="209" spans="1:7" x14ac:dyDescent="0.2">
      <c r="A209" s="92">
        <v>46375</v>
      </c>
      <c r="B209" s="93" t="str">
        <f t="shared" si="6"/>
        <v>土</v>
      </c>
      <c r="C209" s="96"/>
      <c r="D209" s="96"/>
      <c r="E209" s="95"/>
      <c r="G209" s="178" t="str">
        <f t="shared" si="7"/>
        <v/>
      </c>
    </row>
    <row r="210" spans="1:7" x14ac:dyDescent="0.2">
      <c r="A210" s="92">
        <v>46376</v>
      </c>
      <c r="B210" s="93" t="str">
        <f t="shared" si="6"/>
        <v>日</v>
      </c>
      <c r="C210" s="96"/>
      <c r="D210" s="96"/>
      <c r="E210" s="95"/>
      <c r="G210" s="178" t="str">
        <f t="shared" si="7"/>
        <v/>
      </c>
    </row>
    <row r="211" spans="1:7" x14ac:dyDescent="0.2">
      <c r="A211" s="92">
        <v>46377</v>
      </c>
      <c r="B211" s="93" t="str">
        <f t="shared" si="6"/>
        <v>月</v>
      </c>
      <c r="C211" s="96"/>
      <c r="D211" s="96"/>
      <c r="E211" s="95"/>
      <c r="G211" s="178" t="str">
        <f t="shared" si="7"/>
        <v/>
      </c>
    </row>
    <row r="212" spans="1:7" x14ac:dyDescent="0.2">
      <c r="A212" s="92">
        <v>46378</v>
      </c>
      <c r="B212" s="93" t="str">
        <f t="shared" si="6"/>
        <v>火</v>
      </c>
      <c r="C212" s="96"/>
      <c r="D212" s="96"/>
      <c r="E212" s="95"/>
      <c r="G212" s="178" t="str">
        <f t="shared" si="7"/>
        <v/>
      </c>
    </row>
    <row r="213" spans="1:7" x14ac:dyDescent="0.2">
      <c r="A213" s="92">
        <v>46379</v>
      </c>
      <c r="B213" s="93" t="str">
        <f t="shared" si="6"/>
        <v>水</v>
      </c>
      <c r="C213" s="96"/>
      <c r="D213" s="96"/>
      <c r="E213" s="95"/>
      <c r="G213" s="178" t="str">
        <f t="shared" si="7"/>
        <v/>
      </c>
    </row>
    <row r="214" spans="1:7" x14ac:dyDescent="0.2">
      <c r="A214" s="92">
        <v>46380</v>
      </c>
      <c r="B214" s="93" t="str">
        <f t="shared" si="6"/>
        <v>木</v>
      </c>
      <c r="C214" s="96"/>
      <c r="D214" s="96"/>
      <c r="E214" s="95"/>
      <c r="G214" s="178" t="str">
        <f t="shared" si="7"/>
        <v/>
      </c>
    </row>
    <row r="215" spans="1:7" hidden="1" x14ac:dyDescent="0.2">
      <c r="A215" s="92">
        <v>46381</v>
      </c>
      <c r="B215" s="93" t="str">
        <f t="shared" si="6"/>
        <v>金</v>
      </c>
      <c r="C215" s="96"/>
      <c r="D215" s="96"/>
      <c r="E215" s="95"/>
      <c r="G215" s="178" t="str">
        <f t="shared" si="7"/>
        <v/>
      </c>
    </row>
    <row r="216" spans="1:7" hidden="1" x14ac:dyDescent="0.2">
      <c r="A216" s="92">
        <v>46382</v>
      </c>
      <c r="B216" s="93" t="str">
        <f t="shared" si="6"/>
        <v>土</v>
      </c>
      <c r="C216" s="96"/>
      <c r="D216" s="96"/>
      <c r="E216" s="95"/>
      <c r="G216" s="178" t="str">
        <f t="shared" si="7"/>
        <v/>
      </c>
    </row>
    <row r="217" spans="1:7" hidden="1" x14ac:dyDescent="0.2">
      <c r="A217" s="92">
        <v>46383</v>
      </c>
      <c r="B217" s="93" t="str">
        <f t="shared" si="6"/>
        <v>日</v>
      </c>
      <c r="C217" s="96"/>
      <c r="D217" s="96"/>
      <c r="E217" s="95"/>
      <c r="G217" s="178" t="str">
        <f t="shared" si="7"/>
        <v/>
      </c>
    </row>
    <row r="218" spans="1:7" hidden="1" x14ac:dyDescent="0.2">
      <c r="A218" s="92">
        <v>46384</v>
      </c>
      <c r="B218" s="93" t="str">
        <f t="shared" si="6"/>
        <v>月</v>
      </c>
      <c r="C218" s="96"/>
      <c r="D218" s="96"/>
      <c r="E218" s="95"/>
      <c r="G218" s="178" t="str">
        <f t="shared" si="7"/>
        <v/>
      </c>
    </row>
    <row r="219" spans="1:7" hidden="1" x14ac:dyDescent="0.2">
      <c r="A219" s="92">
        <v>46385</v>
      </c>
      <c r="B219" s="93" t="str">
        <f t="shared" si="6"/>
        <v>火</v>
      </c>
      <c r="C219" s="96"/>
      <c r="D219" s="96"/>
      <c r="E219" s="95"/>
      <c r="G219" s="178" t="str">
        <f t="shared" si="7"/>
        <v/>
      </c>
    </row>
    <row r="220" spans="1:7" hidden="1" x14ac:dyDescent="0.2">
      <c r="A220" s="92">
        <v>46386</v>
      </c>
      <c r="B220" s="93" t="str">
        <f t="shared" si="6"/>
        <v>水</v>
      </c>
      <c r="C220" s="96"/>
      <c r="D220" s="96"/>
      <c r="E220" s="95"/>
      <c r="G220" s="178" t="str">
        <f t="shared" si="7"/>
        <v/>
      </c>
    </row>
    <row r="221" spans="1:7" hidden="1" x14ac:dyDescent="0.2">
      <c r="A221" s="92">
        <v>46387</v>
      </c>
      <c r="B221" s="93" t="str">
        <f t="shared" si="6"/>
        <v>木</v>
      </c>
      <c r="C221" s="96"/>
      <c r="D221" s="96"/>
      <c r="E221" s="95"/>
      <c r="G221" s="178" t="str">
        <f t="shared" si="7"/>
        <v/>
      </c>
    </row>
    <row r="222" spans="1:7" s="99" customFormat="1" hidden="1" x14ac:dyDescent="0.2">
      <c r="A222" s="60">
        <v>46388</v>
      </c>
      <c r="B222" s="61" t="str">
        <f t="shared" si="6"/>
        <v>金</v>
      </c>
      <c r="C222" s="68"/>
      <c r="D222" s="68"/>
      <c r="E222" s="67" t="s">
        <v>274</v>
      </c>
      <c r="G222" s="178" t="str">
        <f t="shared" si="7"/>
        <v/>
      </c>
    </row>
    <row r="223" spans="1:7" hidden="1" x14ac:dyDescent="0.2">
      <c r="A223" s="92">
        <v>46389</v>
      </c>
      <c r="B223" s="93" t="str">
        <f t="shared" si="6"/>
        <v>土</v>
      </c>
      <c r="C223" s="96"/>
      <c r="D223" s="96"/>
      <c r="E223" s="95"/>
      <c r="G223" s="178" t="str">
        <f t="shared" si="7"/>
        <v/>
      </c>
    </row>
    <row r="224" spans="1:7" hidden="1" x14ac:dyDescent="0.2">
      <c r="A224" s="92">
        <v>46390</v>
      </c>
      <c r="B224" s="93" t="str">
        <f t="shared" si="6"/>
        <v>日</v>
      </c>
      <c r="C224" s="96"/>
      <c r="D224" s="96"/>
      <c r="E224" s="95"/>
      <c r="G224" s="178" t="str">
        <f t="shared" si="7"/>
        <v/>
      </c>
    </row>
    <row r="225" spans="1:7" hidden="1" x14ac:dyDescent="0.2">
      <c r="A225" s="92">
        <v>46391</v>
      </c>
      <c r="B225" s="93" t="str">
        <f t="shared" si="6"/>
        <v>月</v>
      </c>
      <c r="C225" s="96"/>
      <c r="D225" s="96"/>
      <c r="E225" s="95"/>
      <c r="G225" s="178" t="str">
        <f t="shared" si="7"/>
        <v/>
      </c>
    </row>
    <row r="226" spans="1:7" hidden="1" x14ac:dyDescent="0.2">
      <c r="A226" s="92">
        <v>46392</v>
      </c>
      <c r="B226" s="93" t="str">
        <f t="shared" si="6"/>
        <v>火</v>
      </c>
      <c r="C226" s="96"/>
      <c r="D226" s="96"/>
      <c r="E226" s="95"/>
      <c r="G226" s="178" t="str">
        <f t="shared" si="7"/>
        <v/>
      </c>
    </row>
    <row r="227" spans="1:7" hidden="1" x14ac:dyDescent="0.2">
      <c r="A227" s="92">
        <v>46393</v>
      </c>
      <c r="B227" s="93" t="str">
        <f t="shared" si="6"/>
        <v>水</v>
      </c>
      <c r="C227" s="96"/>
      <c r="D227" s="96"/>
      <c r="E227" s="95"/>
      <c r="G227" s="178" t="str">
        <f t="shared" si="7"/>
        <v/>
      </c>
    </row>
    <row r="228" spans="1:7" hidden="1" x14ac:dyDescent="0.2">
      <c r="A228" s="92">
        <v>46394</v>
      </c>
      <c r="B228" s="93" t="str">
        <f t="shared" si="6"/>
        <v>木</v>
      </c>
      <c r="C228" s="96"/>
      <c r="D228" s="96"/>
      <c r="E228" s="95"/>
      <c r="G228" s="178" t="str">
        <f t="shared" si="7"/>
        <v/>
      </c>
    </row>
    <row r="229" spans="1:7" hidden="1" x14ac:dyDescent="0.2">
      <c r="A229" s="92">
        <v>46395</v>
      </c>
      <c r="B229" s="93" t="str">
        <f t="shared" si="6"/>
        <v>金</v>
      </c>
      <c r="C229" s="96"/>
      <c r="D229" s="96"/>
      <c r="E229" s="95"/>
      <c r="G229" s="178" t="str">
        <f t="shared" si="7"/>
        <v/>
      </c>
    </row>
    <row r="230" spans="1:7" collapsed="1" x14ac:dyDescent="0.2">
      <c r="A230" s="92">
        <v>46396</v>
      </c>
      <c r="B230" s="93" t="str">
        <f t="shared" si="6"/>
        <v>土</v>
      </c>
      <c r="C230" s="96"/>
      <c r="D230" s="96"/>
      <c r="E230" s="95"/>
      <c r="G230" s="178" t="str">
        <f t="shared" si="7"/>
        <v/>
      </c>
    </row>
    <row r="231" spans="1:7" x14ac:dyDescent="0.2">
      <c r="A231" s="92">
        <v>46397</v>
      </c>
      <c r="B231" s="93" t="str">
        <f t="shared" si="6"/>
        <v>日</v>
      </c>
      <c r="C231" s="96"/>
      <c r="D231" s="96"/>
      <c r="E231" s="95"/>
      <c r="G231" s="178" t="str">
        <f t="shared" si="7"/>
        <v/>
      </c>
    </row>
    <row r="232" spans="1:7" s="99" customFormat="1" x14ac:dyDescent="0.2">
      <c r="A232" s="60">
        <v>46398</v>
      </c>
      <c r="B232" s="61" t="str">
        <f t="shared" si="6"/>
        <v>月</v>
      </c>
      <c r="C232" s="68"/>
      <c r="D232" s="68"/>
      <c r="E232" s="67" t="s">
        <v>314</v>
      </c>
      <c r="G232" s="178" t="str">
        <f t="shared" si="7"/>
        <v/>
      </c>
    </row>
    <row r="233" spans="1:7" x14ac:dyDescent="0.2">
      <c r="A233" s="92">
        <v>46399</v>
      </c>
      <c r="B233" s="93" t="str">
        <f t="shared" si="6"/>
        <v>火</v>
      </c>
      <c r="C233" s="96"/>
      <c r="D233" s="96"/>
      <c r="E233" s="95"/>
      <c r="G233" s="178" t="str">
        <f t="shared" si="7"/>
        <v/>
      </c>
    </row>
    <row r="234" spans="1:7" x14ac:dyDescent="0.2">
      <c r="A234" s="92">
        <v>46400</v>
      </c>
      <c r="B234" s="93" t="str">
        <f t="shared" si="6"/>
        <v>水</v>
      </c>
      <c r="C234" s="96"/>
      <c r="D234" s="96"/>
      <c r="E234" s="95"/>
      <c r="G234" s="178" t="str">
        <f t="shared" si="7"/>
        <v/>
      </c>
    </row>
    <row r="235" spans="1:7" x14ac:dyDescent="0.2">
      <c r="A235" s="92">
        <v>46401</v>
      </c>
      <c r="B235" s="93" t="str">
        <f t="shared" si="6"/>
        <v>木</v>
      </c>
      <c r="C235" s="96"/>
      <c r="D235" s="96"/>
      <c r="E235" s="95"/>
      <c r="G235" s="178" t="str">
        <f t="shared" si="7"/>
        <v/>
      </c>
    </row>
    <row r="236" spans="1:7" x14ac:dyDescent="0.2">
      <c r="A236" s="92">
        <v>46402</v>
      </c>
      <c r="B236" s="93" t="str">
        <f t="shared" si="6"/>
        <v>金</v>
      </c>
      <c r="C236" s="96"/>
      <c r="D236" s="96"/>
      <c r="E236" s="95"/>
      <c r="G236" s="178" t="str">
        <f t="shared" si="7"/>
        <v/>
      </c>
    </row>
    <row r="237" spans="1:7" x14ac:dyDescent="0.2">
      <c r="A237" s="92">
        <v>46403</v>
      </c>
      <c r="B237" s="93" t="str">
        <f t="shared" si="6"/>
        <v>土</v>
      </c>
      <c r="C237" s="96"/>
      <c r="D237" s="96"/>
      <c r="E237" s="95"/>
      <c r="G237" s="178" t="str">
        <f t="shared" si="7"/>
        <v/>
      </c>
    </row>
    <row r="238" spans="1:7" x14ac:dyDescent="0.2">
      <c r="A238" s="92">
        <v>46404</v>
      </c>
      <c r="B238" s="93" t="str">
        <f t="shared" si="6"/>
        <v>日</v>
      </c>
      <c r="C238" s="96"/>
      <c r="D238" s="96"/>
      <c r="E238" s="95"/>
      <c r="G238" s="178" t="str">
        <f t="shared" si="7"/>
        <v/>
      </c>
    </row>
    <row r="239" spans="1:7" x14ac:dyDescent="0.2">
      <c r="A239" s="92">
        <v>46405</v>
      </c>
      <c r="B239" s="93" t="str">
        <f t="shared" si="6"/>
        <v>月</v>
      </c>
      <c r="C239" s="96"/>
      <c r="D239" s="96"/>
      <c r="E239" s="95"/>
      <c r="G239" s="178" t="str">
        <f t="shared" si="7"/>
        <v/>
      </c>
    </row>
    <row r="240" spans="1:7" x14ac:dyDescent="0.2">
      <c r="A240" s="92">
        <v>46406</v>
      </c>
      <c r="B240" s="93" t="str">
        <f t="shared" si="6"/>
        <v>火</v>
      </c>
      <c r="C240" s="96"/>
      <c r="D240" s="96"/>
      <c r="E240" s="95"/>
      <c r="G240" s="178" t="str">
        <f t="shared" si="7"/>
        <v/>
      </c>
    </row>
    <row r="241" spans="1:7" x14ac:dyDescent="0.2">
      <c r="A241" s="92">
        <v>46407</v>
      </c>
      <c r="B241" s="93" t="str">
        <f t="shared" si="6"/>
        <v>水</v>
      </c>
      <c r="C241" s="96"/>
      <c r="D241" s="96"/>
      <c r="E241" s="95"/>
      <c r="G241" s="178" t="str">
        <f t="shared" si="7"/>
        <v/>
      </c>
    </row>
    <row r="242" spans="1:7" x14ac:dyDescent="0.2">
      <c r="A242" s="92">
        <v>46408</v>
      </c>
      <c r="B242" s="93" t="str">
        <f t="shared" si="6"/>
        <v>木</v>
      </c>
      <c r="C242" s="96"/>
      <c r="D242" s="96"/>
      <c r="E242" s="95"/>
      <c r="G242" s="178" t="str">
        <f t="shared" si="7"/>
        <v/>
      </c>
    </row>
    <row r="243" spans="1:7" x14ac:dyDescent="0.2">
      <c r="A243" s="92">
        <v>46409</v>
      </c>
      <c r="B243" s="93" t="str">
        <f t="shared" si="6"/>
        <v>金</v>
      </c>
      <c r="C243" s="96"/>
      <c r="D243" s="96"/>
      <c r="E243" s="95"/>
      <c r="G243" s="178" t="str">
        <f t="shared" si="7"/>
        <v/>
      </c>
    </row>
    <row r="244" spans="1:7" x14ac:dyDescent="0.2">
      <c r="A244" s="92">
        <v>46410</v>
      </c>
      <c r="B244" s="93" t="str">
        <f t="shared" si="6"/>
        <v>土</v>
      </c>
      <c r="C244" s="96"/>
      <c r="D244" s="96"/>
      <c r="E244" s="95"/>
      <c r="G244" s="178" t="str">
        <f t="shared" si="7"/>
        <v/>
      </c>
    </row>
    <row r="245" spans="1:7" x14ac:dyDescent="0.2">
      <c r="A245" s="92">
        <v>46411</v>
      </c>
      <c r="B245" s="93" t="str">
        <f t="shared" si="6"/>
        <v>日</v>
      </c>
      <c r="C245" s="96"/>
      <c r="D245" s="96"/>
      <c r="E245" s="95"/>
      <c r="G245" s="178" t="str">
        <f t="shared" si="7"/>
        <v/>
      </c>
    </row>
    <row r="246" spans="1:7" x14ac:dyDescent="0.2">
      <c r="A246" s="92">
        <v>46412</v>
      </c>
      <c r="B246" s="93" t="str">
        <f t="shared" si="6"/>
        <v>月</v>
      </c>
      <c r="C246" s="96"/>
      <c r="D246" s="96"/>
      <c r="E246" s="95"/>
      <c r="G246" s="178" t="str">
        <f t="shared" si="7"/>
        <v/>
      </c>
    </row>
    <row r="247" spans="1:7" x14ac:dyDescent="0.2">
      <c r="A247" s="92">
        <v>46413</v>
      </c>
      <c r="B247" s="93" t="str">
        <f t="shared" si="6"/>
        <v>火</v>
      </c>
      <c r="C247" s="96"/>
      <c r="D247" s="96"/>
      <c r="E247" s="95"/>
      <c r="G247" s="178" t="str">
        <f t="shared" si="7"/>
        <v/>
      </c>
    </row>
    <row r="248" spans="1:7" x14ac:dyDescent="0.2">
      <c r="A248" s="92">
        <v>46414</v>
      </c>
      <c r="B248" s="93" t="str">
        <f t="shared" si="6"/>
        <v>水</v>
      </c>
      <c r="C248" s="96"/>
      <c r="D248" s="96"/>
      <c r="E248" s="95"/>
      <c r="G248" s="178" t="str">
        <f t="shared" si="7"/>
        <v/>
      </c>
    </row>
    <row r="249" spans="1:7" x14ac:dyDescent="0.2">
      <c r="A249" s="92">
        <v>46415</v>
      </c>
      <c r="B249" s="93" t="str">
        <f t="shared" si="6"/>
        <v>木</v>
      </c>
      <c r="C249" s="96"/>
      <c r="D249" s="96"/>
      <c r="E249" s="95"/>
      <c r="G249" s="178" t="str">
        <f t="shared" si="7"/>
        <v/>
      </c>
    </row>
    <row r="250" spans="1:7" x14ac:dyDescent="0.2">
      <c r="A250" s="92">
        <v>46416</v>
      </c>
      <c r="B250" s="93" t="str">
        <f t="shared" si="6"/>
        <v>金</v>
      </c>
      <c r="C250" s="96"/>
      <c r="D250" s="96"/>
      <c r="E250" s="95"/>
      <c r="G250" s="178" t="str">
        <f t="shared" si="7"/>
        <v/>
      </c>
    </row>
    <row r="251" spans="1:7" x14ac:dyDescent="0.2">
      <c r="A251" s="92">
        <v>46417</v>
      </c>
      <c r="B251" s="93" t="str">
        <f t="shared" si="6"/>
        <v>土</v>
      </c>
      <c r="C251" s="96"/>
      <c r="D251" s="96"/>
      <c r="E251" s="95"/>
      <c r="G251" s="178" t="str">
        <f t="shared" si="7"/>
        <v/>
      </c>
    </row>
    <row r="252" spans="1:7" x14ac:dyDescent="0.2">
      <c r="A252" s="92">
        <v>46418</v>
      </c>
      <c r="B252" s="93" t="str">
        <f t="shared" si="6"/>
        <v>日</v>
      </c>
      <c r="C252" s="96"/>
      <c r="D252" s="96"/>
      <c r="E252" s="95"/>
      <c r="G252" s="178" t="str">
        <f t="shared" si="7"/>
        <v/>
      </c>
    </row>
  </sheetData>
  <sheetProtection algorithmName="SHA-512" hashValue="P1PaWEdqGriKTkHwBc5HznZI0+RNT383X/a1I+KZrrY67l2sVXW33eK3hJScFheY3qgGu09RCuY8aqGrykoxLg==" saltValue="s6CnjGaSn2wVzxwLDsgH0A==" spinCount="100000" sheet="1" formatCells="0" formatColumns="0" formatRows="0"/>
  <mergeCells count="9">
    <mergeCell ref="A4:E4"/>
    <mergeCell ref="A1:B1"/>
    <mergeCell ref="A3:E3"/>
    <mergeCell ref="A5:B5"/>
    <mergeCell ref="H6:H8"/>
    <mergeCell ref="C6:D6"/>
    <mergeCell ref="A6:B6"/>
    <mergeCell ref="E6:E7"/>
    <mergeCell ref="C5:E5"/>
  </mergeCells>
  <phoneticPr fontId="25"/>
  <conditionalFormatting sqref="A8:A252">
    <cfRule type="containsText" dxfId="2" priority="3" operator="containsText" text="土日">
      <formula>NOT(ISERROR(SEARCH("土日",A8)))</formula>
    </cfRule>
  </conditionalFormatting>
  <conditionalFormatting sqref="A8:E252">
    <cfRule type="expression" dxfId="1" priority="1">
      <formula>$B8="日"</formula>
    </cfRule>
    <cfRule type="expression" dxfId="0" priority="2">
      <formula>$B8="土"</formula>
    </cfRule>
  </conditionalFormatting>
  <dataValidations count="1">
    <dataValidation type="list" allowBlank="1" showInputMessage="1" showErrorMessage="1" sqref="C8:D252" xr:uid="{00000000-0002-0000-0400-000000000000}">
      <formula1>"○"</formula1>
    </dataValidation>
  </dataValidations>
  <printOptions headings="1" gridLines="1"/>
  <pageMargins left="0.70866141732283472" right="0.70866141732283472" top="0.74803149606299213" bottom="0.74803149606299213" header="0.31496062992125984" footer="0.31496062992125984"/>
  <pageSetup paperSize="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E0ED744998A804DA25FBC372D9D1C18" ma:contentTypeVersion="3" ma:contentTypeDescription="新しいドキュメントを作成します。" ma:contentTypeScope="" ma:versionID="797be85d9c0d80cd30baa5b13ddc5c47">
  <xsd:schema xmlns:xsd="http://www.w3.org/2001/XMLSchema" xmlns:xs="http://www.w3.org/2001/XMLSchema" xmlns:p="http://schemas.microsoft.com/office/2006/metadata/properties" xmlns:ns2="76acfbd4-b6a2-40f0-97f4-4631dcba773b" targetNamespace="http://schemas.microsoft.com/office/2006/metadata/properties" ma:root="true" ma:fieldsID="f40a2540fb948617925dbc4c0f8a1621" ns2:_="">
    <xsd:import namespace="76acfbd4-b6a2-40f0-97f4-4631dcba773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acfbd4-b6a2-40f0-97f4-4631dcba7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54FCC-8D1A-4A3E-8CF7-CC28D1144507}">
  <ds:schemaRefs>
    <ds:schemaRef ds:uri="http://schemas.microsoft.com/office/2006/documentManagement/types"/>
    <ds:schemaRef ds:uri="http://www.w3.org/XML/1998/namespace"/>
    <ds:schemaRef ds:uri="http://purl.org/dc/elements/1.1/"/>
    <ds:schemaRef ds:uri="http://purl.org/dc/terms/"/>
    <ds:schemaRef ds:uri="76acfbd4-b6a2-40f0-97f4-4631dcba773b"/>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EA64DF1-C00E-45C6-987D-093DADA1B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acfbd4-b6a2-40f0-97f4-4631dcba7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9A461D-26FC-4CCB-B914-3941714A9A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情報①</vt:lpstr>
      <vt:lpstr>情報②</vt:lpstr>
      <vt:lpstr>様式1-1まとめ</vt:lpstr>
      <vt:lpstr>様式1_1</vt:lpstr>
      <vt:lpstr>様式1_2</vt:lpstr>
      <vt:lpstr>Aブロック公演団体</vt:lpstr>
      <vt:lpstr>Bブロック公演団体</vt:lpstr>
      <vt:lpstr>Cブロック公演団体</vt:lpstr>
      <vt:lpstr>Dブロック公演団体</vt:lpstr>
      <vt:lpstr>Eブロック公演団体</vt:lpstr>
      <vt:lpstr>Fブロック公演団体</vt:lpstr>
      <vt:lpstr>Gブロック公演団体</vt:lpstr>
      <vt:lpstr>Hブロック公演団体</vt:lpstr>
      <vt:lpstr>Iブロック公演団体</vt:lpstr>
      <vt:lpstr>Jブロック公演団体</vt:lpstr>
      <vt:lpstr>情報②!Print_Area</vt:lpstr>
      <vt:lpstr>様式1_1!Print_Area</vt:lpstr>
      <vt:lpstr>様式1_2!Print_Area</vt:lpstr>
      <vt:lpstr>様式1_2!Print_Titles</vt:lpstr>
      <vt:lpstr>ブロック</vt:lpstr>
      <vt:lpstr>種目</vt:lpstr>
      <vt:lpstr>都道府県名</vt:lpstr>
    </vt:vector>
  </TitlesOfParts>
  <Company>株式会社 JTBコミュニケーションデザイン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武田　悠佑(TAKEDA-YUSUKE)</cp:lastModifiedBy>
  <cp:lastPrinted>2025-11-12T05:58:59Z</cp:lastPrinted>
  <dcterms:created xsi:type="dcterms:W3CDTF">2017-10-19T07:09:53Z</dcterms:created>
  <dcterms:modified xsi:type="dcterms:W3CDTF">2025-12-09T06:16:25Z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0x0101003E0ED744998A804DA25FBC372D9D1C18</vt:lpwstr>
  </property>
</Properties>
</file>