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11496" windowHeight="8232" tabRatio="857"/>
  </bookViews>
  <sheets>
    <sheet name="No.1実施申請書" sheetId="11" r:id="rId1"/>
    <sheet name="No.2委託業務見積書 " sheetId="13" r:id="rId2"/>
    <sheet name="No.1実施申請書＜記入例＞" sheetId="14" r:id="rId3"/>
    <sheet name="No.2委託業務見積書＜記入例＞ " sheetId="15" r:id="rId4"/>
    <sheet name="(付属)分野" sheetId="10" r:id="rId5"/>
    <sheet name="選択肢" sheetId="12" state="hidden" r:id="rId6"/>
  </sheets>
  <definedNames>
    <definedName name="_xlnm.Print_Area" localSheetId="0">No.1実施申請書!$A$1:$X$106</definedName>
    <definedName name="_xlnm.Print_Area" localSheetId="2">'No.1実施申請書＜記入例＞'!$A$1:$X$106</definedName>
    <definedName name="_xlnm.Print_Area" localSheetId="1">'No.2委託業務見積書 '!$A$1:$AA$133</definedName>
    <definedName name="_xlnm.Print_Area" localSheetId="3">'No.2委託業務見積書＜記入例＞ '!$A$1:$AA$133</definedName>
    <definedName name="その他">選択肢!$U$2</definedName>
    <definedName name="その他位置付け">選択肢!$AA$2</definedName>
    <definedName name="メディア芸術">選択肢!$C$9:$H$9</definedName>
    <definedName name="演劇">選択肢!$C$2:$G$2</definedName>
    <definedName name="音楽">選択肢!$C$1:$K$1</definedName>
    <definedName name="学級単位">選択肢!$T$2</definedName>
    <definedName name="学年単位">選択肢!$S$2:$S$8</definedName>
    <definedName name="教科の位置付け">選択肢!$W$2:$W$6</definedName>
    <definedName name="教科名">選択肢!$Y$2:$Y$12</definedName>
    <definedName name="交通機関名">選択肢!$Q$2:$Q$14</definedName>
    <definedName name="実施会場">選択肢!$AF$2:$AF$4</definedName>
    <definedName name="生活文化">選択肢!$C$8:$I$8</definedName>
    <definedName name="大項目" localSheetId="5">選択肢!$B$1:$B$9</definedName>
    <definedName name="大項目">選択肢!$B$1:$B$9</definedName>
    <definedName name="大衆芸能">選択肢!$C$4:$G$4</definedName>
    <definedName name="伝統芸能">選択肢!$C$6:$K$6</definedName>
    <definedName name="都道府県">選択肢!$O$1:$O$67</definedName>
    <definedName name="特別活動名">選択肢!$Z$2</definedName>
    <definedName name="美術">選択肢!$C$5:$I$5</definedName>
    <definedName name="舞踊">選択肢!$C$3:$F$3</definedName>
    <definedName name="文学">選択肢!$C$7:$E$7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13" l="1"/>
  <c r="J14" i="13"/>
  <c r="J16" i="13" s="1"/>
  <c r="J17" i="13" s="1"/>
  <c r="J13" i="13"/>
  <c r="J12" i="13"/>
  <c r="J11" i="13"/>
  <c r="J10" i="13"/>
  <c r="J9" i="13"/>
  <c r="J13" i="15" l="1"/>
  <c r="T81" i="13" l="1"/>
  <c r="Q1" i="13" l="1"/>
  <c r="X128" i="15" l="1"/>
  <c r="X127" i="15"/>
  <c r="N126" i="15"/>
  <c r="X126" i="15" s="1"/>
  <c r="X125" i="15"/>
  <c r="X124" i="15"/>
  <c r="X123" i="15"/>
  <c r="X122" i="15"/>
  <c r="X121" i="15"/>
  <c r="X129" i="15" s="1"/>
  <c r="X114" i="15"/>
  <c r="X116" i="15" s="1"/>
  <c r="J12" i="15" s="1"/>
  <c r="X113" i="15"/>
  <c r="X112" i="15"/>
  <c r="X111" i="15"/>
  <c r="X110" i="15"/>
  <c r="T90" i="15"/>
  <c r="T79" i="15"/>
  <c r="T78" i="15"/>
  <c r="T80" i="15" s="1"/>
  <c r="T77" i="15"/>
  <c r="T76" i="15"/>
  <c r="T75" i="15"/>
  <c r="T70" i="15"/>
  <c r="T69" i="15"/>
  <c r="T68" i="15"/>
  <c r="T67" i="15"/>
  <c r="T71" i="15" s="1"/>
  <c r="H62" i="15"/>
  <c r="T62" i="15" s="1"/>
  <c r="T61" i="15"/>
  <c r="H61" i="15"/>
  <c r="H60" i="15"/>
  <c r="T60" i="15" s="1"/>
  <c r="H59" i="15"/>
  <c r="T59" i="15" s="1"/>
  <c r="H58" i="15"/>
  <c r="T58" i="15" s="1"/>
  <c r="H57" i="15"/>
  <c r="T57" i="15" s="1"/>
  <c r="H56" i="15"/>
  <c r="T56" i="15" s="1"/>
  <c r="T55" i="15"/>
  <c r="H55" i="15"/>
  <c r="H54" i="15"/>
  <c r="T54" i="15" s="1"/>
  <c r="T53" i="15"/>
  <c r="T41" i="15"/>
  <c r="T42" i="15" s="1"/>
  <c r="T40" i="15"/>
  <c r="T39" i="15"/>
  <c r="T38" i="15"/>
  <c r="T34" i="15"/>
  <c r="T33" i="15"/>
  <c r="T32" i="15"/>
  <c r="T31" i="15"/>
  <c r="T35" i="15" s="1"/>
  <c r="H46" i="15" s="1"/>
  <c r="T46" i="15" s="1"/>
  <c r="T27" i="15"/>
  <c r="T26" i="15"/>
  <c r="T25" i="15"/>
  <c r="T28" i="15" s="1"/>
  <c r="T24" i="15"/>
  <c r="J15" i="15"/>
  <c r="J14" i="15"/>
  <c r="J16" i="15" s="1"/>
  <c r="T63" i="15" l="1"/>
  <c r="T81" i="15" s="1"/>
  <c r="J10" i="15" s="1"/>
  <c r="H45" i="15"/>
  <c r="T45" i="15" s="1"/>
  <c r="T47" i="15" s="1"/>
  <c r="T48" i="15" s="1"/>
  <c r="J9" i="15" l="1"/>
  <c r="T82" i="15"/>
  <c r="T83" i="15" l="1"/>
  <c r="J11" i="15" s="1"/>
  <c r="J17" i="15" s="1"/>
  <c r="X9" i="15"/>
  <c r="T84" i="15" l="1"/>
  <c r="X128" i="13" l="1"/>
  <c r="X127" i="13"/>
  <c r="X126" i="13"/>
  <c r="X125" i="13"/>
  <c r="X124" i="13"/>
  <c r="X123" i="13"/>
  <c r="X122" i="13"/>
  <c r="X121" i="13"/>
  <c r="X114" i="13"/>
  <c r="X113" i="13"/>
  <c r="X112" i="13"/>
  <c r="X116" i="13" s="1"/>
  <c r="X111" i="13"/>
  <c r="X110" i="13"/>
  <c r="T90" i="13"/>
  <c r="T79" i="13"/>
  <c r="T78" i="13"/>
  <c r="T77" i="13"/>
  <c r="T76" i="13"/>
  <c r="T80" i="13" s="1"/>
  <c r="T75" i="13"/>
  <c r="T70" i="13"/>
  <c r="T69" i="13"/>
  <c r="T68" i="13"/>
  <c r="T67" i="13"/>
  <c r="T71" i="13" s="1"/>
  <c r="H62" i="13"/>
  <c r="T62" i="13" s="1"/>
  <c r="H61" i="13"/>
  <c r="T61" i="13" s="1"/>
  <c r="T60" i="13"/>
  <c r="H60" i="13"/>
  <c r="H59" i="13"/>
  <c r="T59" i="13" s="1"/>
  <c r="H58" i="13"/>
  <c r="T58" i="13" s="1"/>
  <c r="H57" i="13"/>
  <c r="T57" i="13" s="1"/>
  <c r="H56" i="13"/>
  <c r="T56" i="13" s="1"/>
  <c r="H55" i="13"/>
  <c r="T55" i="13" s="1"/>
  <c r="T54" i="13"/>
  <c r="H54" i="13"/>
  <c r="T53" i="13"/>
  <c r="T41" i="13"/>
  <c r="T40" i="13"/>
  <c r="T39" i="13"/>
  <c r="T38" i="13"/>
  <c r="T34" i="13"/>
  <c r="T33" i="13"/>
  <c r="T32" i="13"/>
  <c r="T31" i="13"/>
  <c r="T35" i="13" s="1"/>
  <c r="H46" i="13" s="1"/>
  <c r="T46" i="13" s="1"/>
  <c r="T27" i="13"/>
  <c r="T26" i="13"/>
  <c r="T25" i="13"/>
  <c r="T24" i="13"/>
  <c r="T28" i="13" s="1"/>
  <c r="X129" i="13" l="1"/>
  <c r="T42" i="13"/>
  <c r="H45" i="13"/>
  <c r="T45" i="13" s="1"/>
  <c r="T47" i="13" s="1"/>
  <c r="T48" i="13" s="1"/>
  <c r="T63" i="13"/>
  <c r="T82" i="13" l="1"/>
  <c r="T83" i="13" s="1"/>
  <c r="X9" i="13"/>
  <c r="T84" i="13" l="1"/>
</calcChain>
</file>

<file path=xl/sharedStrings.xml><?xml version="1.0" encoding="utf-8"?>
<sst xmlns="http://schemas.openxmlformats.org/spreadsheetml/2006/main" count="1157" uniqueCount="577">
  <si>
    <t>Ⅰ NPO法人等の概要</t>
    <rPh sb="5" eb="8">
      <t>ホウジントウ</t>
    </rPh>
    <rPh sb="9" eb="11">
      <t>ガイヨウ</t>
    </rPh>
    <phoneticPr fontId="3"/>
  </si>
  <si>
    <t>NPO法人等名</t>
    <phoneticPr fontId="3"/>
  </si>
  <si>
    <t>ふりがな</t>
    <phoneticPr fontId="3"/>
  </si>
  <si>
    <t>所在地</t>
    <rPh sb="0" eb="3">
      <t>ショザイチ</t>
    </rPh>
    <phoneticPr fontId="3"/>
  </si>
  <si>
    <t>〒</t>
    <phoneticPr fontId="3"/>
  </si>
  <si>
    <t>URL</t>
    <phoneticPr fontId="3"/>
  </si>
  <si>
    <t>設立年月日</t>
    <rPh sb="0" eb="5">
      <t>セツリツネンガッピ</t>
    </rPh>
    <phoneticPr fontId="3"/>
  </si>
  <si>
    <t>法人取得年月日</t>
    <rPh sb="0" eb="4">
      <t>ホウジンシュトク</t>
    </rPh>
    <rPh sb="4" eb="7">
      <t>ネンガッピ</t>
    </rPh>
    <phoneticPr fontId="3"/>
  </si>
  <si>
    <t>年</t>
    <rPh sb="0" eb="1">
      <t>ネン</t>
    </rPh>
    <phoneticPr fontId="3"/>
  </si>
  <si>
    <t>月</t>
    <rPh sb="0" eb="1">
      <t>ガツ</t>
    </rPh>
    <phoneticPr fontId="3"/>
  </si>
  <si>
    <t>日</t>
    <rPh sb="0" eb="1">
      <t>ヒ</t>
    </rPh>
    <phoneticPr fontId="3"/>
  </si>
  <si>
    <t>設立の目的</t>
    <phoneticPr fontId="3"/>
  </si>
  <si>
    <t>活動内容
（主たる活動について、上位３つを記載してください）</t>
    <phoneticPr fontId="3"/>
  </si>
  <si>
    <t>①</t>
    <phoneticPr fontId="3"/>
  </si>
  <si>
    <t>②</t>
    <phoneticPr fontId="3"/>
  </si>
  <si>
    <t>③</t>
    <phoneticPr fontId="3"/>
  </si>
  <si>
    <t>活動状況</t>
    <phoneticPr fontId="3"/>
  </si>
  <si>
    <t>会報の発行</t>
    <phoneticPr fontId="3"/>
  </si>
  <si>
    <t>活動回数</t>
    <phoneticPr fontId="3"/>
  </si>
  <si>
    <t>活動地域</t>
    <phoneticPr fontId="3"/>
  </si>
  <si>
    <t>活動分野</t>
    <phoneticPr fontId="3"/>
  </si>
  <si>
    <t>／年</t>
    <rPh sb="1" eb="2">
      <t>ネン</t>
    </rPh>
    <phoneticPr fontId="3"/>
  </si>
  <si>
    <t>／月</t>
    <rPh sb="1" eb="2">
      <t>ツキ</t>
    </rPh>
    <phoneticPr fontId="3"/>
  </si>
  <si>
    <t>活動実績
（過去に企業や行政等と協働事業を行っている場合は、それを中心に記載してください）</t>
    <phoneticPr fontId="3"/>
  </si>
  <si>
    <t>学校との事業実施状況・連携状況</t>
    <phoneticPr fontId="3"/>
  </si>
  <si>
    <t>人</t>
    <rPh sb="0" eb="1">
      <t>ニン</t>
    </rPh>
    <phoneticPr fontId="3"/>
  </si>
  <si>
    <t>会員数</t>
    <rPh sb="0" eb="3">
      <t>カイインスウ</t>
    </rPh>
    <phoneticPr fontId="3"/>
  </si>
  <si>
    <t>会費の有無</t>
    <rPh sb="0" eb="2">
      <t>カイヒ</t>
    </rPh>
    <rPh sb="3" eb="5">
      <t>ウム</t>
    </rPh>
    <phoneticPr fontId="3"/>
  </si>
  <si>
    <t>財政状況</t>
    <phoneticPr fontId="3"/>
  </si>
  <si>
    <t>円</t>
    <rPh sb="0" eb="1">
      <t>エン</t>
    </rPh>
    <phoneticPr fontId="3"/>
  </si>
  <si>
    <t>前年度経常収入</t>
    <phoneticPr fontId="3"/>
  </si>
  <si>
    <t>前年度資産合計</t>
    <phoneticPr fontId="3"/>
  </si>
  <si>
    <t>前年度経常支出</t>
    <phoneticPr fontId="3"/>
  </si>
  <si>
    <t>前年度負債合計</t>
    <phoneticPr fontId="3"/>
  </si>
  <si>
    <t>Ⅱ 芸術家の派遣事業実施に関する申請内容</t>
    <rPh sb="2" eb="5">
      <t>ゲイジュツカ</t>
    </rPh>
    <rPh sb="6" eb="10">
      <t>ハケンジギョウ</t>
    </rPh>
    <rPh sb="10" eb="12">
      <t>ジッシ</t>
    </rPh>
    <rPh sb="13" eb="14">
      <t>カン</t>
    </rPh>
    <rPh sb="16" eb="20">
      <t>シンセイナイヨウ</t>
    </rPh>
    <phoneticPr fontId="3"/>
  </si>
  <si>
    <t>○学校への周知の方法</t>
    <phoneticPr fontId="3"/>
  </si>
  <si>
    <t>○教育委員会との連携の内容</t>
    <phoneticPr fontId="3"/>
  </si>
  <si>
    <t>○学校側のニーズ把握の方法</t>
    <phoneticPr fontId="3"/>
  </si>
  <si>
    <t>○その他</t>
    <phoneticPr fontId="3"/>
  </si>
  <si>
    <t>日～</t>
    <rPh sb="0" eb="1">
      <t>ニチ</t>
    </rPh>
    <phoneticPr fontId="3"/>
  </si>
  <si>
    <t>日（</t>
    <rPh sb="0" eb="1">
      <t>ニチ</t>
    </rPh>
    <phoneticPr fontId="3"/>
  </si>
  <si>
    <t>日間）</t>
    <rPh sb="0" eb="2">
      <t>ニチカン</t>
    </rPh>
    <phoneticPr fontId="3"/>
  </si>
  <si>
    <t>コーディネート担当者</t>
    <rPh sb="7" eb="10">
      <t>タントウシャ</t>
    </rPh>
    <phoneticPr fontId="3"/>
  </si>
  <si>
    <t>従事年数</t>
    <rPh sb="0" eb="4">
      <t>ジュウジネンスウ</t>
    </rPh>
    <phoneticPr fontId="3"/>
  </si>
  <si>
    <t>校</t>
    <rPh sb="0" eb="1">
      <t>コウ</t>
    </rPh>
    <phoneticPr fontId="3"/>
  </si>
  <si>
    <t>担当部署（役職等）</t>
    <phoneticPr fontId="3"/>
  </si>
  <si>
    <t>担当者氏名</t>
    <phoneticPr fontId="3"/>
  </si>
  <si>
    <t>電話番号</t>
    <phoneticPr fontId="3"/>
  </si>
  <si>
    <t>E-mail</t>
    <phoneticPr fontId="3"/>
  </si>
  <si>
    <t>※NPO法人等の定款又は規約・規程、最新事業年度の事業報告書、収支計算書を添付してください。</t>
    <phoneticPr fontId="3"/>
  </si>
  <si>
    <t>申請担当者連絡先</t>
    <rPh sb="0" eb="2">
      <t>シンセイ</t>
    </rPh>
    <rPh sb="2" eb="5">
      <t>タントウシャ</t>
    </rPh>
    <rPh sb="5" eb="8">
      <t>レンラクサキ</t>
    </rPh>
    <phoneticPr fontId="3"/>
  </si>
  <si>
    <t>代表者役職・氏名</t>
    <rPh sb="0" eb="3">
      <t>ダイヒョウシャ</t>
    </rPh>
    <rPh sb="3" eb="5">
      <t>ヤクショク</t>
    </rPh>
    <rPh sb="6" eb="8">
      <t>シメイ</t>
    </rPh>
    <phoneticPr fontId="3"/>
  </si>
  <si>
    <t>人員・組織体制</t>
    <phoneticPr fontId="3"/>
  </si>
  <si>
    <t>常勤職員</t>
    <rPh sb="0" eb="4">
      <t>ジョウキンショクイン</t>
    </rPh>
    <phoneticPr fontId="3"/>
  </si>
  <si>
    <t>非常勤職員</t>
    <rPh sb="0" eb="1">
      <t>ヒ</t>
    </rPh>
    <rPh sb="1" eb="5">
      <t>ジョウキンショクイン</t>
    </rPh>
    <phoneticPr fontId="3"/>
  </si>
  <si>
    <t>組織体制</t>
    <rPh sb="0" eb="4">
      <t>ソシキタイセイ</t>
    </rPh>
    <phoneticPr fontId="3"/>
  </si>
  <si>
    <t>１．経費予定額</t>
    <rPh sb="2" eb="4">
      <t>ケイヒ</t>
    </rPh>
    <rPh sb="4" eb="6">
      <t>ヨテイ</t>
    </rPh>
    <rPh sb="6" eb="7">
      <t>ガク</t>
    </rPh>
    <phoneticPr fontId="11"/>
  </si>
  <si>
    <t>区分</t>
    <rPh sb="0" eb="2">
      <t>クブン</t>
    </rPh>
    <phoneticPr fontId="11"/>
  </si>
  <si>
    <t>費目</t>
  </si>
  <si>
    <t>予算額（円）</t>
  </si>
  <si>
    <t>備　考</t>
  </si>
  <si>
    <t>[A] 支出</t>
    <rPh sb="4" eb="6">
      <t>シシュツ</t>
    </rPh>
    <phoneticPr fontId="11"/>
  </si>
  <si>
    <t>事　業　費</t>
  </si>
  <si>
    <t>一般管理費</t>
  </si>
  <si>
    <t>合計</t>
    <phoneticPr fontId="11"/>
  </si>
  <si>
    <t>[B] 収入</t>
    <phoneticPr fontId="11"/>
  </si>
  <si>
    <t>自己調達額</t>
  </si>
  <si>
    <t>そ　 の　 他</t>
  </si>
  <si>
    <t>２．内訳</t>
    <rPh sb="2" eb="4">
      <t>ウチワケ</t>
    </rPh>
    <phoneticPr fontId="11"/>
  </si>
  <si>
    <t>［Ａ］　支　出</t>
    <rPh sb="4" eb="5">
      <t>シ</t>
    </rPh>
    <rPh sb="6" eb="7">
      <t>デ</t>
    </rPh>
    <phoneticPr fontId="11"/>
  </si>
  <si>
    <t>時間</t>
    <rPh sb="0" eb="2">
      <t>ジカン</t>
    </rPh>
    <phoneticPr fontId="11"/>
  </si>
  <si>
    <t>小　　計</t>
    <rPh sb="0" eb="1">
      <t>ショウ</t>
    </rPh>
    <rPh sb="3" eb="4">
      <t>ケイ</t>
    </rPh>
    <phoneticPr fontId="11"/>
  </si>
  <si>
    <t>[B] 　収　入</t>
    <rPh sb="5" eb="6">
      <t>オサム</t>
    </rPh>
    <rPh sb="7" eb="8">
      <t>ニュウ</t>
    </rPh>
    <phoneticPr fontId="11"/>
  </si>
  <si>
    <t>種　　別</t>
    <rPh sb="0" eb="1">
      <t>タネ</t>
    </rPh>
    <rPh sb="3" eb="4">
      <t>ベツ</t>
    </rPh>
    <phoneticPr fontId="15"/>
  </si>
  <si>
    <t>摘  要</t>
    <phoneticPr fontId="15"/>
  </si>
  <si>
    <t>自己調達額</t>
    <rPh sb="0" eb="2">
      <t>ジコ</t>
    </rPh>
    <rPh sb="2" eb="5">
      <t>チョウタツガク</t>
    </rPh>
    <phoneticPr fontId="11"/>
  </si>
  <si>
    <t>その他</t>
    <rPh sb="2" eb="3">
      <t>タ</t>
    </rPh>
    <phoneticPr fontId="11"/>
  </si>
  <si>
    <t>合　　計</t>
    <phoneticPr fontId="11"/>
  </si>
  <si>
    <t>総合計[A-B]</t>
    <rPh sb="0" eb="3">
      <t>ソウゴウケイ</t>
    </rPh>
    <phoneticPr fontId="3"/>
  </si>
  <si>
    <t>※１）</t>
    <phoneticPr fontId="11"/>
  </si>
  <si>
    <t>※２）</t>
    <phoneticPr fontId="11"/>
  </si>
  <si>
    <t>※３）</t>
    <phoneticPr fontId="11"/>
  </si>
  <si>
    <t>※５）</t>
    <phoneticPr fontId="11"/>
  </si>
  <si>
    <t>※４）</t>
    <phoneticPr fontId="11"/>
  </si>
  <si>
    <t>　①再委託に関する事項</t>
  </si>
  <si>
    <t>再委託の相手方の住所及び氏名</t>
  </si>
  <si>
    <t>再委託を行う業務の範囲</t>
  </si>
  <si>
    <t>再委託の必要性</t>
    <phoneticPr fontId="11"/>
  </si>
  <si>
    <t>再委託金額（単位：円）</t>
    <rPh sb="6" eb="8">
      <t>タンイ</t>
    </rPh>
    <rPh sb="9" eb="10">
      <t>エン</t>
    </rPh>
    <phoneticPr fontId="11"/>
  </si>
  <si>
    <t>支　出　科　目</t>
    <rPh sb="0" eb="1">
      <t>シ</t>
    </rPh>
    <rPh sb="2" eb="3">
      <t>デ</t>
    </rPh>
    <rPh sb="4" eb="5">
      <t>カ</t>
    </rPh>
    <rPh sb="6" eb="7">
      <t>メ</t>
    </rPh>
    <phoneticPr fontId="11"/>
  </si>
  <si>
    <t>積　　算　　根　　拠</t>
    <phoneticPr fontId="11"/>
  </si>
  <si>
    <t>金　　額</t>
    <rPh sb="0" eb="1">
      <t>キン</t>
    </rPh>
    <rPh sb="3" eb="4">
      <t>ガク</t>
    </rPh>
    <phoneticPr fontId="11"/>
  </si>
  <si>
    <t>対象内容</t>
    <rPh sb="0" eb="4">
      <t>タイショウナイヨウ</t>
    </rPh>
    <phoneticPr fontId="11"/>
  </si>
  <si>
    <t>単価</t>
    <rPh sb="0" eb="2">
      <t>タンカ</t>
    </rPh>
    <phoneticPr fontId="11"/>
  </si>
  <si>
    <t>数量</t>
    <rPh sb="0" eb="2">
      <t>スウリョウ</t>
    </rPh>
    <phoneticPr fontId="11"/>
  </si>
  <si>
    <t>単位</t>
    <rPh sb="0" eb="2">
      <t>タンイ</t>
    </rPh>
    <phoneticPr fontId="11"/>
  </si>
  <si>
    <t>人件費</t>
  </si>
  <si>
    <t>賃金</t>
  </si>
  <si>
    <t>謝金</t>
  </si>
  <si>
    <t>旅費</t>
  </si>
  <si>
    <t>消費税相当額</t>
  </si>
  <si>
    <t>合　　計</t>
  </si>
  <si>
    <t>　②再委託費の内訳　　　　　　　　　　　　　　　　　　　　　　　　　　　　　　　</t>
    <phoneticPr fontId="11"/>
  </si>
  <si>
    <t>事業費</t>
    <phoneticPr fontId="11"/>
  </si>
  <si>
    <t>講演等諸雑費</t>
    <rPh sb="0" eb="6">
      <t>コウエントウショザッピ</t>
    </rPh>
    <phoneticPr fontId="3"/>
  </si>
  <si>
    <t>業務内容</t>
    <rPh sb="0" eb="4">
      <t>ギョウムナイヨウ</t>
    </rPh>
    <phoneticPr fontId="11"/>
  </si>
  <si>
    <t>時間計</t>
    <rPh sb="0" eb="2">
      <t>ジカン</t>
    </rPh>
    <rPh sb="2" eb="3">
      <t>ケイ</t>
    </rPh>
    <phoneticPr fontId="11"/>
  </si>
  <si>
    <t>【業務時間総合計】</t>
    <phoneticPr fontId="11"/>
  </si>
  <si>
    <t>Ⅲ　賃金の対象となる業務の内容について</t>
    <phoneticPr fontId="11"/>
  </si>
  <si>
    <t>時間</t>
    <phoneticPr fontId="3"/>
  </si>
  <si>
    <t>校数</t>
    <phoneticPr fontId="3"/>
  </si>
  <si>
    <t>時間</t>
    <rPh sb="0" eb="2">
      <t>ジカン</t>
    </rPh>
    <phoneticPr fontId="3"/>
  </si>
  <si>
    <t>NPO法人等名：</t>
    <rPh sb="3" eb="6">
      <t>ホウジントウ</t>
    </rPh>
    <rPh sb="6" eb="7">
      <t>メイ</t>
    </rPh>
    <phoneticPr fontId="3"/>
  </si>
  <si>
    <t>申請理由</t>
    <phoneticPr fontId="3"/>
  </si>
  <si>
    <t>コーディネートの内容
（芸術家と開催希望校をつなぐ手段・方法など）</t>
    <phoneticPr fontId="3"/>
  </si>
  <si>
    <t>実施件数増加のための方策</t>
    <phoneticPr fontId="3"/>
  </si>
  <si>
    <t>実施可能件数</t>
    <phoneticPr fontId="3"/>
  </si>
  <si>
    <t>事業実施可能な期間</t>
    <phoneticPr fontId="3"/>
  </si>
  <si>
    <t>事業によって期待される効果</t>
    <phoneticPr fontId="3"/>
  </si>
  <si>
    <r>
      <t xml:space="preserve">・実施校の募集・選定（教育委員会との打合せ等含む）
</t>
    </r>
    <r>
      <rPr>
        <sz val="11"/>
        <color rgb="FF0000FF"/>
        <rFont val="ＭＳ Ｐゴシック"/>
        <family val="3"/>
        <charset val="128"/>
      </rPr>
      <t>　＊最大４０時間程度</t>
    </r>
    <phoneticPr fontId="11"/>
  </si>
  <si>
    <t>Ⅲ ワークショップ等実施計画例</t>
    <rPh sb="9" eb="10">
      <t>トウ</t>
    </rPh>
    <rPh sb="10" eb="15">
      <t>ジッシケイカクレイ</t>
    </rPh>
    <phoneticPr fontId="3"/>
  </si>
  <si>
    <t>事業を実施するにあたっての実績・技術力・ノウハウ</t>
    <phoneticPr fontId="3"/>
  </si>
  <si>
    <t>計画案作成責任者氏名（職業）</t>
    <rPh sb="0" eb="5">
      <t>ケイカクアンサクセイ</t>
    </rPh>
    <rPh sb="5" eb="8">
      <t>セキニンシャ</t>
    </rPh>
    <rPh sb="8" eb="10">
      <t>シメイ</t>
    </rPh>
    <rPh sb="11" eb="13">
      <t>ショクギョウ</t>
    </rPh>
    <phoneticPr fontId="3"/>
  </si>
  <si>
    <t>（</t>
    <phoneticPr fontId="3"/>
  </si>
  <si>
    <t>）</t>
    <phoneticPr fontId="3"/>
  </si>
  <si>
    <t>学校種</t>
    <rPh sb="0" eb="3">
      <t>ガッコウシュ</t>
    </rPh>
    <phoneticPr fontId="3"/>
  </si>
  <si>
    <t>年生</t>
    <rPh sb="0" eb="1">
      <t>ネン</t>
    </rPh>
    <rPh sb="1" eb="2">
      <t>セイ</t>
    </rPh>
    <phoneticPr fontId="3"/>
  </si>
  <si>
    <t>名</t>
    <rPh sb="0" eb="1">
      <t>メイ</t>
    </rPh>
    <phoneticPr fontId="3"/>
  </si>
  <si>
    <t>講師</t>
    <rPh sb="0" eb="2">
      <t>コウシ</t>
    </rPh>
    <phoneticPr fontId="3"/>
  </si>
  <si>
    <t>補助者</t>
    <rPh sb="0" eb="3">
      <t>ホジョシャ</t>
    </rPh>
    <phoneticPr fontId="3"/>
  </si>
  <si>
    <t>想定される実施分野</t>
    <rPh sb="0" eb="2">
      <t>ソウテイ</t>
    </rPh>
    <rPh sb="5" eb="9">
      <t>ジッシブンヤ</t>
    </rPh>
    <phoneticPr fontId="3"/>
  </si>
  <si>
    <t>想定される全実施回数</t>
    <rPh sb="0" eb="2">
      <t>ソウテイ</t>
    </rPh>
    <rPh sb="5" eb="10">
      <t>ゼンジッシカイスウ</t>
    </rPh>
    <phoneticPr fontId="3"/>
  </si>
  <si>
    <t>目標</t>
    <rPh sb="0" eb="2">
      <t>モクヒョウ</t>
    </rPh>
    <phoneticPr fontId="3"/>
  </si>
  <si>
    <t>ねらい</t>
    <phoneticPr fontId="3"/>
  </si>
  <si>
    <t>内容及び
時間配分</t>
    <rPh sb="0" eb="2">
      <t>ナイヨウ</t>
    </rPh>
    <rPh sb="2" eb="3">
      <t>オヨ</t>
    </rPh>
    <rPh sb="5" eb="9">
      <t>ジカンハイブン</t>
    </rPh>
    <phoneticPr fontId="3"/>
  </si>
  <si>
    <t>実施上の
留意点</t>
    <rPh sb="0" eb="2">
      <t>ジッシ</t>
    </rPh>
    <rPh sb="2" eb="3">
      <t>ジョウ</t>
    </rPh>
    <rPh sb="5" eb="8">
      <t>リュウイテン</t>
    </rPh>
    <phoneticPr fontId="3"/>
  </si>
  <si>
    <t>ふりかえりの観点</t>
    <rPh sb="6" eb="8">
      <t>カンテン</t>
    </rPh>
    <phoneticPr fontId="3"/>
  </si>
  <si>
    <t>実施計画例①</t>
    <rPh sb="0" eb="2">
      <t>ジッシ</t>
    </rPh>
    <rPh sb="2" eb="4">
      <t>ケイカク</t>
    </rPh>
    <rPh sb="4" eb="5">
      <t>レイ</t>
    </rPh>
    <phoneticPr fontId="3"/>
  </si>
  <si>
    <t>↑ここまでコピー</t>
    <phoneticPr fontId="3"/>
  </si>
  <si>
    <t>↓ここからコピー</t>
    <phoneticPr fontId="3"/>
  </si>
  <si>
    <t>大項目</t>
    <rPh sb="0" eb="3">
      <t>ダイコウモク</t>
    </rPh>
    <phoneticPr fontId="3"/>
  </si>
  <si>
    <t>中項目</t>
    <rPh sb="0" eb="3">
      <t>チュウコウモク</t>
    </rPh>
    <phoneticPr fontId="3"/>
  </si>
  <si>
    <t>回</t>
    <rPh sb="0" eb="1">
      <t>カイ</t>
    </rPh>
    <phoneticPr fontId="3"/>
  </si>
  <si>
    <t>全</t>
    <rPh sb="0" eb="1">
      <t>ゼン</t>
    </rPh>
    <phoneticPr fontId="3"/>
  </si>
  <si>
    <t>○学校選定の方法</t>
    <rPh sb="3" eb="5">
      <t>センテイ</t>
    </rPh>
    <phoneticPr fontId="3"/>
  </si>
  <si>
    <t>○芸術家選定の方法</t>
    <rPh sb="1" eb="4">
      <t>ゲイジュツカ</t>
    </rPh>
    <rPh sb="4" eb="6">
      <t>センテイ</t>
    </rPh>
    <phoneticPr fontId="3"/>
  </si>
  <si>
    <t>○教員との連携方法</t>
    <rPh sb="1" eb="3">
      <t>キョウイン</t>
    </rPh>
    <rPh sb="5" eb="9">
      <t>レンケイホウホウ</t>
    </rPh>
    <phoneticPr fontId="3"/>
  </si>
  <si>
    <t>全体の計画案</t>
    <rPh sb="0" eb="2">
      <t>ゼンタイ</t>
    </rPh>
    <rPh sb="3" eb="6">
      <t>ケイカクアン</t>
    </rPh>
    <phoneticPr fontId="3"/>
  </si>
  <si>
    <t>謝金区分</t>
    <rPh sb="0" eb="2">
      <t>シャキン</t>
    </rPh>
    <rPh sb="2" eb="4">
      <t>クブン</t>
    </rPh>
    <phoneticPr fontId="11"/>
  </si>
  <si>
    <t>人数</t>
    <phoneticPr fontId="3"/>
  </si>
  <si>
    <t>校数</t>
    <rPh sb="0" eb="2">
      <t>コウスウ</t>
    </rPh>
    <phoneticPr fontId="3"/>
  </si>
  <si>
    <t>単価</t>
    <rPh sb="0" eb="2">
      <t>タンカ</t>
    </rPh>
    <phoneticPr fontId="3"/>
  </si>
  <si>
    <t>金額</t>
    <rPh sb="0" eb="2">
      <t>キンガク</t>
    </rPh>
    <phoneticPr fontId="3"/>
  </si>
  <si>
    <t>備考</t>
    <rPh sb="0" eb="2">
      <t>ビコウ</t>
    </rPh>
    <phoneticPr fontId="3"/>
  </si>
  <si>
    <t>講師謝金</t>
    <rPh sb="0" eb="4">
      <t>コウシシャキン</t>
    </rPh>
    <phoneticPr fontId="3"/>
  </si>
  <si>
    <t>演奏謝金（1時間）</t>
    <rPh sb="0" eb="4">
      <t>エンソウシャキン</t>
    </rPh>
    <rPh sb="6" eb="8">
      <t>ジカン</t>
    </rPh>
    <phoneticPr fontId="3"/>
  </si>
  <si>
    <t>演奏謝金（2時間）</t>
    <rPh sb="0" eb="4">
      <t>エンソウシャキン</t>
    </rPh>
    <rPh sb="6" eb="8">
      <t>ジカン</t>
    </rPh>
    <phoneticPr fontId="3"/>
  </si>
  <si>
    <t>演奏謝金（3時間）</t>
    <rPh sb="0" eb="3">
      <t>エンソウシャキン</t>
    </rPh>
    <rPh sb="5" eb="7">
      <t>ジカン</t>
    </rPh>
    <phoneticPr fontId="3"/>
  </si>
  <si>
    <t>実技指導謝金（1時間）</t>
    <rPh sb="0" eb="2">
      <t>ジツギ</t>
    </rPh>
    <rPh sb="2" eb="4">
      <t>シドウ</t>
    </rPh>
    <rPh sb="4" eb="6">
      <t>シャキン</t>
    </rPh>
    <rPh sb="8" eb="10">
      <t>ジカン</t>
    </rPh>
    <phoneticPr fontId="3"/>
  </si>
  <si>
    <t>実技指導謝金（2時間）</t>
    <rPh sb="0" eb="2">
      <t>ジツギ</t>
    </rPh>
    <rPh sb="2" eb="4">
      <t>シドウ</t>
    </rPh>
    <rPh sb="4" eb="6">
      <t>シャキン</t>
    </rPh>
    <rPh sb="8" eb="10">
      <t>ジカン</t>
    </rPh>
    <phoneticPr fontId="3"/>
  </si>
  <si>
    <t>実技指導謝金（3時間）</t>
    <rPh sb="0" eb="1">
      <t>ジツギ</t>
    </rPh>
    <rPh sb="1" eb="3">
      <t>シドウ</t>
    </rPh>
    <rPh sb="3" eb="5">
      <t>シャキン</t>
    </rPh>
    <rPh sb="6" eb="8">
      <t>ジカン</t>
    </rPh>
    <phoneticPr fontId="3"/>
  </si>
  <si>
    <t>単純労務謝金（1時間）</t>
    <rPh sb="4" eb="6">
      <t>シャキン</t>
    </rPh>
    <rPh sb="8" eb="10">
      <t>ジカン</t>
    </rPh>
    <phoneticPr fontId="3"/>
  </si>
  <si>
    <t>単純労務謝金（2時間）</t>
    <rPh sb="4" eb="6">
      <t>シャキン</t>
    </rPh>
    <rPh sb="8" eb="10">
      <t>ジカン</t>
    </rPh>
    <phoneticPr fontId="3"/>
  </si>
  <si>
    <t>単純労務謝金（3時間）</t>
    <rPh sb="5" eb="7">
      <t>ジカン</t>
    </rPh>
    <phoneticPr fontId="3"/>
  </si>
  <si>
    <t>ヵ月</t>
    <rPh sb="1" eb="2">
      <t>ゲツ</t>
    </rPh>
    <phoneticPr fontId="3"/>
  </si>
  <si>
    <t>従事月</t>
    <phoneticPr fontId="3"/>
  </si>
  <si>
    <t>時間/日</t>
    <rPh sb="0" eb="2">
      <t>ジカン</t>
    </rPh>
    <rPh sb="3" eb="4">
      <t>ニチ</t>
    </rPh>
    <phoneticPr fontId="3"/>
  </si>
  <si>
    <t>対象内容</t>
    <rPh sb="0" eb="4">
      <t>タイショウナイヨウ</t>
    </rPh>
    <phoneticPr fontId="3"/>
  </si>
  <si>
    <t>被派遣地域</t>
    <rPh sb="0" eb="5">
      <t>ヒハケンチイキ</t>
    </rPh>
    <phoneticPr fontId="3"/>
  </si>
  <si>
    <t>■事業費</t>
    <rPh sb="1" eb="4">
      <t>ジギョウヒ</t>
    </rPh>
    <phoneticPr fontId="11"/>
  </si>
  <si>
    <t>＜人件費付帯経費（社会保険料等）＞</t>
  </si>
  <si>
    <t>＜事務局旅費＞</t>
    <phoneticPr fontId="11"/>
  </si>
  <si>
    <t>費目</t>
    <rPh sb="0" eb="2">
      <t>ヒモク</t>
    </rPh>
    <phoneticPr fontId="3"/>
  </si>
  <si>
    <t>数量</t>
    <rPh sb="0" eb="2">
      <t>スウリョウ</t>
    </rPh>
    <phoneticPr fontId="3"/>
  </si>
  <si>
    <t>①謝金（※2）</t>
    <rPh sb="1" eb="3">
      <t>シャキン</t>
    </rPh>
    <phoneticPr fontId="11"/>
  </si>
  <si>
    <t>②旅費（※3）</t>
    <phoneticPr fontId="11"/>
  </si>
  <si>
    <t>③講演等諸雑費</t>
    <phoneticPr fontId="11"/>
  </si>
  <si>
    <t>％</t>
    <phoneticPr fontId="3"/>
  </si>
  <si>
    <t>税率</t>
    <rPh sb="0" eb="2">
      <t>ゼイリツ</t>
    </rPh>
    <phoneticPr fontId="3"/>
  </si>
  <si>
    <t>①謝金小計</t>
    <rPh sb="1" eb="3">
      <t>シャキン</t>
    </rPh>
    <rPh sb="3" eb="4">
      <t>ショウ</t>
    </rPh>
    <rPh sb="4" eb="5">
      <t>ケイ</t>
    </rPh>
    <phoneticPr fontId="11"/>
  </si>
  <si>
    <t>③講演等諸雑費小計</t>
    <rPh sb="7" eb="8">
      <t>ショウ</t>
    </rPh>
    <rPh sb="8" eb="9">
      <t>ケイ</t>
    </rPh>
    <phoneticPr fontId="11"/>
  </si>
  <si>
    <t>一般管理費率</t>
    <rPh sb="0" eb="5">
      <t>イッパンカンリヒ</t>
    </rPh>
    <rPh sb="5" eb="6">
      <t>リツ</t>
    </rPh>
    <phoneticPr fontId="3"/>
  </si>
  <si>
    <t>＜講演等諸雑費＞</t>
    <rPh sb="1" eb="7">
      <t>コウエントウショザッピ</t>
    </rPh>
    <phoneticPr fontId="11"/>
  </si>
  <si>
    <t>金額</t>
    <rPh sb="0" eb="2">
      <t>キンガク</t>
    </rPh>
    <phoneticPr fontId="11"/>
  </si>
  <si>
    <t>備考</t>
    <phoneticPr fontId="11"/>
  </si>
  <si>
    <t>事業費比率</t>
    <rPh sb="0" eb="3">
      <t>ジギョウヒ</t>
    </rPh>
    <rPh sb="3" eb="5">
      <t>ヒリツ</t>
    </rPh>
    <phoneticPr fontId="11"/>
  </si>
  <si>
    <t xml:space="preserve">
</t>
    <phoneticPr fontId="11"/>
  </si>
  <si>
    <t>Ⅱ再委託に関する事項及び再委託費の内訳</t>
    <phoneticPr fontId="3"/>
  </si>
  <si>
    <t>※実施計画例について、内容等の分かる資料や映像等がある場合、別途提出してください。</t>
    <rPh sb="1" eb="3">
      <t>ジッシ</t>
    </rPh>
    <rPh sb="3" eb="5">
      <t>ケイカク</t>
    </rPh>
    <rPh sb="5" eb="6">
      <t>レイ</t>
    </rPh>
    <rPh sb="11" eb="13">
      <t>ナイヨウ</t>
    </rPh>
    <rPh sb="13" eb="14">
      <t>トウ</t>
    </rPh>
    <rPh sb="15" eb="16">
      <t>ワ</t>
    </rPh>
    <rPh sb="18" eb="20">
      <t>シリョウ</t>
    </rPh>
    <rPh sb="21" eb="23">
      <t>エイゾウ</t>
    </rPh>
    <rPh sb="23" eb="24">
      <t>ナド</t>
    </rPh>
    <rPh sb="27" eb="29">
      <t>バアイ</t>
    </rPh>
    <rPh sb="30" eb="32">
      <t>ベット</t>
    </rPh>
    <rPh sb="32" eb="34">
      <t>テイシュツ</t>
    </rPh>
    <phoneticPr fontId="3"/>
  </si>
  <si>
    <t>都道府県・
政令指定都市名</t>
    <rPh sb="0" eb="4">
      <t>トドウフケン</t>
    </rPh>
    <rPh sb="6" eb="10">
      <t>セイレイシテイ</t>
    </rPh>
    <rPh sb="10" eb="12">
      <t>トシ</t>
    </rPh>
    <phoneticPr fontId="3"/>
  </si>
  <si>
    <t>※本事業の趣旨に合致するワークショップ等の計画例について、これまでに行ってきた教育活動等を参考にするなどして作成してください。</t>
    <rPh sb="1" eb="4">
      <t>ホンジギョウ</t>
    </rPh>
    <rPh sb="5" eb="7">
      <t>シュシ</t>
    </rPh>
    <rPh sb="8" eb="10">
      <t>ガッチ</t>
    </rPh>
    <rPh sb="19" eb="20">
      <t>トウ</t>
    </rPh>
    <rPh sb="21" eb="24">
      <t>ケイカクレイ</t>
    </rPh>
    <rPh sb="34" eb="35">
      <t>オコナ</t>
    </rPh>
    <rPh sb="39" eb="43">
      <t>キョウイクカツドウ</t>
    </rPh>
    <rPh sb="43" eb="44">
      <t>トウ</t>
    </rPh>
    <rPh sb="45" eb="47">
      <t>サンコウ</t>
    </rPh>
    <rPh sb="54" eb="56">
      <t>サクセイ</t>
    </rPh>
    <phoneticPr fontId="3"/>
  </si>
  <si>
    <t>※複数の実施計画例がある場合は、適宜フォームを複製し記入してください。</t>
    <rPh sb="1" eb="3">
      <t>フクスウ</t>
    </rPh>
    <rPh sb="4" eb="6">
      <t>ジッシ</t>
    </rPh>
    <rPh sb="6" eb="8">
      <t>ケイカク</t>
    </rPh>
    <rPh sb="8" eb="9">
      <t>レイ</t>
    </rPh>
    <rPh sb="12" eb="14">
      <t>バアイ</t>
    </rPh>
    <rPh sb="16" eb="18">
      <t>テキギ</t>
    </rPh>
    <rPh sb="23" eb="25">
      <t>フクセイ</t>
    </rPh>
    <rPh sb="26" eb="28">
      <t>キニュウ</t>
    </rPh>
    <phoneticPr fontId="3"/>
  </si>
  <si>
    <t>※本申請書に関する連絡を行う場合があります。日中つながりやすい連絡先を記載してください。</t>
    <rPh sb="1" eb="5">
      <t>ホンシンセイショ</t>
    </rPh>
    <rPh sb="6" eb="7">
      <t>カン</t>
    </rPh>
    <rPh sb="9" eb="11">
      <t>レンラク</t>
    </rPh>
    <rPh sb="12" eb="13">
      <t>オコナ</t>
    </rPh>
    <rPh sb="14" eb="16">
      <t>バアイ</t>
    </rPh>
    <rPh sb="22" eb="24">
      <t>ニッチュウ</t>
    </rPh>
    <rPh sb="31" eb="34">
      <t>レンラクサキ</t>
    </rPh>
    <rPh sb="35" eb="37">
      <t>キサイ</t>
    </rPh>
    <phoneticPr fontId="3"/>
  </si>
  <si>
    <t>申請団体が既定の範囲内において独自に謝金単価を設ける場合は、その規定等を提出してください。</t>
    <rPh sb="0" eb="2">
      <t>シンセイ</t>
    </rPh>
    <rPh sb="2" eb="4">
      <t>ダンタイ</t>
    </rPh>
    <rPh sb="5" eb="7">
      <t>キテイ</t>
    </rPh>
    <rPh sb="8" eb="11">
      <t>ハンイナイ</t>
    </rPh>
    <rPh sb="15" eb="17">
      <t>ドクジ</t>
    </rPh>
    <rPh sb="18" eb="20">
      <t>シャキン</t>
    </rPh>
    <rPh sb="20" eb="22">
      <t>タンカ</t>
    </rPh>
    <rPh sb="23" eb="24">
      <t>モウ</t>
    </rPh>
    <rPh sb="26" eb="28">
      <t>バアイ</t>
    </rPh>
    <rPh sb="32" eb="34">
      <t>キテイ</t>
    </rPh>
    <rPh sb="34" eb="35">
      <t>ナド</t>
    </rPh>
    <rPh sb="36" eb="38">
      <t>テイシュツ</t>
    </rPh>
    <phoneticPr fontId="11"/>
  </si>
  <si>
    <t>旅費は打ち合わせ業務に係る旅費か、芸術家の派遣に係る旅費かが分かるように記入してください。</t>
    <rPh sb="0" eb="2">
      <t>リョヒ</t>
    </rPh>
    <rPh sb="3" eb="4">
      <t>ウ</t>
    </rPh>
    <rPh sb="5" eb="6">
      <t>ア</t>
    </rPh>
    <rPh sb="8" eb="10">
      <t>ギョウム</t>
    </rPh>
    <rPh sb="11" eb="12">
      <t>カカワ</t>
    </rPh>
    <rPh sb="13" eb="15">
      <t>リョヒ</t>
    </rPh>
    <rPh sb="17" eb="20">
      <t>ゲイジュツカ</t>
    </rPh>
    <rPh sb="21" eb="23">
      <t>ハケン</t>
    </rPh>
    <rPh sb="24" eb="25">
      <t>カカワ</t>
    </rPh>
    <rPh sb="26" eb="28">
      <t>リョヒ</t>
    </rPh>
    <rPh sb="30" eb="31">
      <t>ワ</t>
    </rPh>
    <rPh sb="36" eb="38">
      <t>キニュウ</t>
    </rPh>
    <phoneticPr fontId="11"/>
  </si>
  <si>
    <t>１０％を上限とします。積算根拠の欄には一般管理費率を記入してください。</t>
    <phoneticPr fontId="11"/>
  </si>
  <si>
    <t>※再委託を行う場合には、以下の書類を作成し、提出してください。</t>
    <phoneticPr fontId="3"/>
  </si>
  <si>
    <t>※　原則、上記の項目に合わせて記載してください。但し、必要のない項目を削除したり、別の項目を追加したりしても構いません。項目を追加した場合は、業務内容がわかるように記載してください。</t>
    <phoneticPr fontId="11"/>
  </si>
  <si>
    <t>※　実施校によって回数等が異なる場合は並列して記載してください。並列して記載した場合、各項目の合計時間がわかるように記載してください。</t>
    <phoneticPr fontId="11"/>
  </si>
  <si>
    <t>※　＊で示した標準時間を参考に計画してください。なお、これまでの実績を勘案し、標準時間を超えて計画しても構いません。その場合は、必要に応じて理由の提出を求める場合があります。</t>
    <rPh sb="52" eb="53">
      <t>カマ</t>
    </rPh>
    <phoneticPr fontId="11"/>
  </si>
  <si>
    <t>※　業務時間については、受託団体の申請した時間から調整を行う場合があります。</t>
    <phoneticPr fontId="11"/>
  </si>
  <si>
    <t>（</t>
    <phoneticPr fontId="11"/>
  </si>
  <si>
    <t>□</t>
  </si>
  <si>
    <t>課税事業者</t>
    <rPh sb="0" eb="2">
      <t>カゼイ</t>
    </rPh>
    <rPh sb="2" eb="5">
      <t>ジギョウシャ</t>
    </rPh>
    <phoneticPr fontId="11"/>
  </si>
  <si>
    <t>免税事業者）</t>
    <rPh sb="0" eb="2">
      <t>メンゼイ</t>
    </rPh>
    <rPh sb="2" eb="5">
      <t>ジギョウシャ</t>
    </rPh>
    <phoneticPr fontId="11"/>
  </si>
  <si>
    <t>←該当する項目はチェック「■」を選択してください。</t>
    <rPh sb="1" eb="3">
      <t>ガイトウ</t>
    </rPh>
    <rPh sb="5" eb="7">
      <t>コウモク</t>
    </rPh>
    <rPh sb="16" eb="18">
      <t>センタク</t>
    </rPh>
    <phoneticPr fontId="11"/>
  </si>
  <si>
    <r>
      <t>＜賃金＞　</t>
    </r>
    <r>
      <rPr>
        <sz val="11"/>
        <color rgb="FF0000FF"/>
        <rFont val="ＭＳ Ｐゴシック"/>
        <family val="3"/>
        <charset val="128"/>
      </rPr>
      <t>※課税事業者の場合、10％が＜消費税相当額＞として自動計算されます</t>
    </r>
    <rPh sb="6" eb="8">
      <t>カゼイ</t>
    </rPh>
    <rPh sb="8" eb="11">
      <t>ジギョウシャ</t>
    </rPh>
    <rPh sb="12" eb="14">
      <t>バアイ</t>
    </rPh>
    <rPh sb="20" eb="25">
      <t>ショウヒゼイソウトウ</t>
    </rPh>
    <rPh sb="25" eb="26">
      <t>ガク</t>
    </rPh>
    <rPh sb="30" eb="34">
      <t>ジドウケイサン</t>
    </rPh>
    <phoneticPr fontId="11"/>
  </si>
  <si>
    <r>
      <t>＜消費税相当額（賃金の10％）＞　</t>
    </r>
    <r>
      <rPr>
        <sz val="11"/>
        <color rgb="FF0000FF"/>
        <rFont val="ＭＳ Ｐゴシック"/>
        <family val="3"/>
        <charset val="128"/>
      </rPr>
      <t>※課税事業者のみ</t>
    </r>
    <rPh sb="1" eb="4">
      <t>ショウヒゼイ</t>
    </rPh>
    <rPh sb="4" eb="6">
      <t>ソウトウ</t>
    </rPh>
    <rPh sb="6" eb="7">
      <t>ガク</t>
    </rPh>
    <rPh sb="8" eb="10">
      <t>チンギン</t>
    </rPh>
    <rPh sb="18" eb="23">
      <t>カゼイジギョウシャ</t>
    </rPh>
    <phoneticPr fontId="11"/>
  </si>
  <si>
    <r>
      <t xml:space="preserve">・諸方面との連絡・調整
</t>
    </r>
    <r>
      <rPr>
        <sz val="11"/>
        <color rgb="FF0000FF"/>
        <rFont val="ＭＳ Ｐゴシック"/>
        <family val="3"/>
        <charset val="128"/>
      </rPr>
      <t>　＊１校当たり１～３時間程度（但し、最大４５時間程度）</t>
    </r>
    <phoneticPr fontId="11"/>
  </si>
  <si>
    <r>
      <t xml:space="preserve">・芸術家の選定、交渉
</t>
    </r>
    <r>
      <rPr>
        <sz val="11"/>
        <color rgb="FF0000FF"/>
        <rFont val="ＭＳ Ｐゴシック"/>
        <family val="3"/>
        <charset val="128"/>
      </rPr>
      <t>　＊１校当たり２～６時間程度</t>
    </r>
    <phoneticPr fontId="11"/>
  </si>
  <si>
    <r>
      <t xml:space="preserve">・チケット、宿泊等の手配
</t>
    </r>
    <r>
      <rPr>
        <sz val="11"/>
        <color rgb="FF0000FF"/>
        <rFont val="ＭＳ Ｐゴシック"/>
        <family val="3"/>
        <charset val="128"/>
      </rPr>
      <t>　＊１校当たり１～２時間程度</t>
    </r>
    <phoneticPr fontId="11"/>
  </si>
  <si>
    <r>
      <t xml:space="preserve">・実施打合せ
</t>
    </r>
    <r>
      <rPr>
        <sz val="11"/>
        <color rgb="FF0000FF"/>
        <rFont val="ＭＳ Ｐゴシック"/>
        <family val="3"/>
        <charset val="128"/>
      </rPr>
      <t>　＊１校当たり２～６時間程度</t>
    </r>
    <phoneticPr fontId="11"/>
  </si>
  <si>
    <r>
      <t xml:space="preserve">・ワークショップ等の実施
</t>
    </r>
    <r>
      <rPr>
        <sz val="11"/>
        <color rgb="FF0000FF"/>
        <rFont val="ＭＳ Ｐゴシック"/>
        <family val="3"/>
        <charset val="128"/>
      </rPr>
      <t>　＊１校当たり（実施時間）×（実施回数）</t>
    </r>
    <phoneticPr fontId="11"/>
  </si>
  <si>
    <r>
      <t xml:space="preserve">・事業完了報告書等の作成
</t>
    </r>
    <r>
      <rPr>
        <sz val="11"/>
        <color rgb="FF0000FF"/>
        <rFont val="ＭＳ Ｐゴシック"/>
        <family val="3"/>
        <charset val="128"/>
      </rPr>
      <t>　＊１校当たり最大２４時間程度</t>
    </r>
    <phoneticPr fontId="11"/>
  </si>
  <si>
    <r>
      <t xml:space="preserve">・会計処理
</t>
    </r>
    <r>
      <rPr>
        <sz val="11"/>
        <color rgb="FF0000FF"/>
        <rFont val="ＭＳ Ｐゴシック"/>
        <family val="3"/>
        <charset val="128"/>
      </rPr>
      <t>　＊１校当たり２～８時間程度</t>
    </r>
    <phoneticPr fontId="11"/>
  </si>
  <si>
    <t>単位：円（税込）</t>
    <rPh sb="0" eb="2">
      <t>タンイ</t>
    </rPh>
    <rPh sb="3" eb="4">
      <t>エン</t>
    </rPh>
    <rPh sb="5" eb="7">
      <t>ゼイコミ</t>
    </rPh>
    <phoneticPr fontId="3"/>
  </si>
  <si>
    <t>○○○○@●●●.co.jp</t>
    <phoneticPr fontId="3"/>
  </si>
  <si>
    <t>0000-00-0000</t>
    <phoneticPr fontId="3"/>
  </si>
  <si>
    <t>文化　進</t>
    <rPh sb="0" eb="2">
      <t>ブンカ</t>
    </rPh>
    <rPh sb="3" eb="4">
      <t>ススム</t>
    </rPh>
    <phoneticPr fontId="3"/>
  </si>
  <si>
    <t>代表理事</t>
    <rPh sb="0" eb="4">
      <t>ダイヒョウリジ</t>
    </rPh>
    <phoneticPr fontId="3"/>
  </si>
  <si>
    <t>各回90分程度を想定
第1回目　代表的な３つの演目をダイジェスト版で実演／実際に能面に触れてみる
第2回目　能楽の歴史／能舞台の解説／1回目に鑑賞した3演目について振り返りながら解説</t>
    <rPh sb="0" eb="2">
      <t>カクカイ</t>
    </rPh>
    <rPh sb="4" eb="5">
      <t>フン</t>
    </rPh>
    <rPh sb="5" eb="7">
      <t>テイド</t>
    </rPh>
    <rPh sb="8" eb="10">
      <t>ソウテイ</t>
    </rPh>
    <rPh sb="12" eb="13">
      <t>ダイ</t>
    </rPh>
    <rPh sb="14" eb="16">
      <t>カイメ</t>
    </rPh>
    <rPh sb="17" eb="19">
      <t>ダイヒョウ</t>
    </rPh>
    <rPh sb="19" eb="20">
      <t>テキ</t>
    </rPh>
    <rPh sb="24" eb="26">
      <t>エンモク</t>
    </rPh>
    <rPh sb="33" eb="34">
      <t>バン</t>
    </rPh>
    <rPh sb="35" eb="37">
      <t>ジツエン</t>
    </rPh>
    <rPh sb="38" eb="40">
      <t>ジッサイ</t>
    </rPh>
    <rPh sb="41" eb="43">
      <t>ノウメン</t>
    </rPh>
    <rPh sb="44" eb="45">
      <t>フ</t>
    </rPh>
    <rPh sb="50" eb="51">
      <t>ダイ</t>
    </rPh>
    <rPh sb="52" eb="54">
      <t>カイメ</t>
    </rPh>
    <rPh sb="55" eb="57">
      <t>ノウガク</t>
    </rPh>
    <rPh sb="58" eb="60">
      <t>レキシ</t>
    </rPh>
    <rPh sb="61" eb="64">
      <t>ノウブタイ</t>
    </rPh>
    <rPh sb="65" eb="67">
      <t>カイセツ</t>
    </rPh>
    <rPh sb="69" eb="71">
      <t>カイメ</t>
    </rPh>
    <rPh sb="72" eb="74">
      <t>カンショウ</t>
    </rPh>
    <rPh sb="77" eb="79">
      <t>エンモク</t>
    </rPh>
    <rPh sb="83" eb="84">
      <t>フ</t>
    </rPh>
    <rPh sb="85" eb="86">
      <t>カエ</t>
    </rPh>
    <rPh sb="90" eb="92">
      <t>カイセツ</t>
    </rPh>
    <phoneticPr fontId="3"/>
  </si>
  <si>
    <t>能楽鑑賞体験を通して歴史を学ぶ</t>
    <rPh sb="0" eb="2">
      <t>ノウガク</t>
    </rPh>
    <rPh sb="2" eb="4">
      <t>カンショウ</t>
    </rPh>
    <rPh sb="7" eb="8">
      <t>トオ</t>
    </rPh>
    <rPh sb="13" eb="14">
      <t>マナ</t>
    </rPh>
    <phoneticPr fontId="3"/>
  </si>
  <si>
    <t>①能楽を鑑賞し、日本の伝統的な芸術に触れよう
②能楽の成り立ちや、どのように今日まで人々に親しまれてきたのかを知ろう</t>
    <rPh sb="1" eb="3">
      <t>ノウガク</t>
    </rPh>
    <rPh sb="4" eb="6">
      <t>カンショウ</t>
    </rPh>
    <rPh sb="8" eb="10">
      <t>ニホン</t>
    </rPh>
    <rPh sb="11" eb="14">
      <t>デントウテキ</t>
    </rPh>
    <rPh sb="15" eb="17">
      <t>ゲイジュツ</t>
    </rPh>
    <rPh sb="18" eb="19">
      <t>フ</t>
    </rPh>
    <rPh sb="24" eb="26">
      <t>ノウガク</t>
    </rPh>
    <rPh sb="27" eb="28">
      <t>ナ</t>
    </rPh>
    <rPh sb="29" eb="30">
      <t>タ</t>
    </rPh>
    <rPh sb="38" eb="40">
      <t>コンニチ</t>
    </rPh>
    <rPh sb="42" eb="44">
      <t>ヒトビト</t>
    </rPh>
    <rPh sb="45" eb="46">
      <t>シタ</t>
    </rPh>
    <rPh sb="55" eb="56">
      <t>シ</t>
    </rPh>
    <phoneticPr fontId="3"/>
  </si>
  <si>
    <t>能楽</t>
    <rPh sb="0" eb="2">
      <t>ノウガク</t>
    </rPh>
    <phoneticPr fontId="3"/>
  </si>
  <si>
    <t>伝統芸能</t>
    <rPh sb="0" eb="4">
      <t>デントウゲイノウ</t>
    </rPh>
    <phoneticPr fontId="3"/>
  </si>
  <si>
    <t>２～３</t>
    <phoneticPr fontId="3"/>
  </si>
  <si>
    <t>中学校</t>
  </si>
  <si>
    <t>コーディネーター</t>
    <phoneticPr fontId="3"/>
  </si>
  <si>
    <t>芸術　花子</t>
    <rPh sb="0" eb="2">
      <t>ゲイジュツ</t>
    </rPh>
    <rPh sb="3" eb="5">
      <t>ハナコ</t>
    </rPh>
    <phoneticPr fontId="3"/>
  </si>
  <si>
    <t>・●年にわたり蓄積したコーディネート経験と、地域・学校との連携協力体制を活かしたスムーズな事務体制構築・運営のノウハウ
・地域アーティストの発掘・育成体制の確立</t>
    <rPh sb="22" eb="24">
      <t>チイキ</t>
    </rPh>
    <rPh sb="25" eb="27">
      <t>ガッコウ</t>
    </rPh>
    <rPh sb="29" eb="31">
      <t>レンケイ</t>
    </rPh>
    <rPh sb="31" eb="33">
      <t>キョウリョク</t>
    </rPh>
    <rPh sb="33" eb="35">
      <t>タイセイ</t>
    </rPh>
    <rPh sb="36" eb="37">
      <t>イ</t>
    </rPh>
    <rPh sb="45" eb="49">
      <t>ジムタイセイ</t>
    </rPh>
    <rPh sb="49" eb="51">
      <t>コウチク</t>
    </rPh>
    <rPh sb="52" eb="54">
      <t>ウンエイ</t>
    </rPh>
    <rPh sb="61" eb="63">
      <t>チイキ</t>
    </rPh>
    <rPh sb="70" eb="72">
      <t>ハックツ</t>
    </rPh>
    <rPh sb="73" eb="75">
      <t>イクセイ</t>
    </rPh>
    <rPh sb="75" eb="77">
      <t>タイセイ</t>
    </rPh>
    <rPh sb="78" eb="80">
      <t>カクリツ</t>
    </rPh>
    <phoneticPr fontId="3"/>
  </si>
  <si>
    <t>・コミュニケーション課題の解決
・芸術体験の提供により、生涯芸術に親しみをもつきっかけを与える</t>
    <rPh sb="10" eb="12">
      <t>カダイ</t>
    </rPh>
    <rPh sb="13" eb="15">
      <t>カイケツ</t>
    </rPh>
    <rPh sb="17" eb="21">
      <t>ゲイジュツタイケン</t>
    </rPh>
    <rPh sb="22" eb="24">
      <t>テイキョウ</t>
    </rPh>
    <rPh sb="28" eb="30">
      <t>ショウガイ</t>
    </rPh>
    <rPh sb="30" eb="32">
      <t>ゲイジュツ</t>
    </rPh>
    <rPh sb="33" eb="34">
      <t>シタ</t>
    </rPh>
    <rPh sb="44" eb="45">
      <t>アタ</t>
    </rPh>
    <phoneticPr fontId="3"/>
  </si>
  <si>
    <t>必要に応じて地域の催し物に参加</t>
    <rPh sb="0" eb="2">
      <t>ヒツヨウ</t>
    </rPh>
    <rPh sb="3" eb="4">
      <t>オウ</t>
    </rPh>
    <rPh sb="6" eb="8">
      <t>チイキ</t>
    </rPh>
    <rPh sb="9" eb="10">
      <t>モヨオ</t>
    </rPh>
    <rPh sb="11" eb="12">
      <t>モノ</t>
    </rPh>
    <rPh sb="13" eb="15">
      <t>サンカ</t>
    </rPh>
    <phoneticPr fontId="3"/>
  </si>
  <si>
    <t>事業の開始、中間報告、打ち合わせ、または学校の課題の共有について定期的にミーティングを行う</t>
    <phoneticPr fontId="3"/>
  </si>
  <si>
    <t>県や教育委員会を通じて、パンフレットの送付、持込、HPでのお知らせ</t>
    <rPh sb="0" eb="1">
      <t>ケン</t>
    </rPh>
    <rPh sb="2" eb="4">
      <t>キョウイク</t>
    </rPh>
    <rPh sb="4" eb="7">
      <t>イインカイ</t>
    </rPh>
    <rPh sb="8" eb="9">
      <t>ツウ</t>
    </rPh>
    <rPh sb="19" eb="21">
      <t>ソウフ</t>
    </rPh>
    <rPh sb="22" eb="24">
      <t>モチコミ</t>
    </rPh>
    <rPh sb="30" eb="31">
      <t>シ</t>
    </rPh>
    <phoneticPr fontId="3"/>
  </si>
  <si>
    <t>●●県内の子どもたちに本格的な伝統芸能の鑑賞体験機会を提供するとともに、地元アーティストの活動の場として本事業を活用し、将来の聴衆・芸術家を育成することで、地域の芸術文化振興を図るため。</t>
    <rPh sb="2" eb="4">
      <t>ケンナイ</t>
    </rPh>
    <rPh sb="5" eb="6">
      <t>コ</t>
    </rPh>
    <rPh sb="11" eb="14">
      <t>ホンカクテキ</t>
    </rPh>
    <rPh sb="15" eb="19">
      <t>デントウゲイノウ</t>
    </rPh>
    <rPh sb="20" eb="24">
      <t>カンショウタイケン</t>
    </rPh>
    <rPh sb="24" eb="26">
      <t>キカイ</t>
    </rPh>
    <rPh sb="27" eb="29">
      <t>テイキョウ</t>
    </rPh>
    <rPh sb="36" eb="38">
      <t>ジモト</t>
    </rPh>
    <rPh sb="45" eb="47">
      <t>カツドウ</t>
    </rPh>
    <rPh sb="48" eb="49">
      <t>バ</t>
    </rPh>
    <rPh sb="52" eb="55">
      <t>ホンジギョウ</t>
    </rPh>
    <rPh sb="56" eb="58">
      <t>カツヨウ</t>
    </rPh>
    <rPh sb="60" eb="62">
      <t>ショウライ</t>
    </rPh>
    <rPh sb="63" eb="65">
      <t>チョウシュウ</t>
    </rPh>
    <rPh sb="66" eb="69">
      <t>ゲイジュツカ</t>
    </rPh>
    <rPh sb="70" eb="72">
      <t>イクセイ</t>
    </rPh>
    <rPh sb="78" eb="80">
      <t>チイキ</t>
    </rPh>
    <rPh sb="81" eb="85">
      <t>ゲイジュツブンカ</t>
    </rPh>
    <rPh sb="85" eb="87">
      <t>シンコウ</t>
    </rPh>
    <rPh sb="88" eb="89">
      <t>ハカ</t>
    </rPh>
    <phoneticPr fontId="3"/>
  </si>
  <si>
    <t>●●県</t>
    <rPh sb="2" eb="3">
      <t>ケン</t>
    </rPh>
    <phoneticPr fontId="3"/>
  </si>
  <si>
    <t>あり</t>
  </si>
  <si>
    <t>代表理事、理事2名
事務局員3名、コーディネーター2名
運営担当、会計担当</t>
    <rPh sb="0" eb="2">
      <t>ダイヒョウ</t>
    </rPh>
    <rPh sb="2" eb="4">
      <t>リジ</t>
    </rPh>
    <rPh sb="5" eb="7">
      <t>リジ</t>
    </rPh>
    <rPh sb="8" eb="9">
      <t>メイ</t>
    </rPh>
    <rPh sb="10" eb="14">
      <t>ジムキョクイン</t>
    </rPh>
    <rPh sb="15" eb="16">
      <t>メイ</t>
    </rPh>
    <rPh sb="26" eb="27">
      <t>メイ</t>
    </rPh>
    <rPh sb="28" eb="30">
      <t>ウンエイ</t>
    </rPh>
    <rPh sb="30" eb="32">
      <t>タントウ</t>
    </rPh>
    <rPh sb="33" eb="37">
      <t>カイケイタントウ</t>
    </rPh>
    <phoneticPr fontId="3"/>
  </si>
  <si>
    <t>●●年度より●都●府●県にて事業を継続的に実施。のべ●万人の子どもたちに芸術の素晴らしさを広める。</t>
    <rPh sb="2" eb="3">
      <t>ネン</t>
    </rPh>
    <rPh sb="3" eb="4">
      <t>ド</t>
    </rPh>
    <rPh sb="7" eb="8">
      <t>ト</t>
    </rPh>
    <rPh sb="9" eb="10">
      <t>フ</t>
    </rPh>
    <rPh sb="11" eb="12">
      <t>ケン</t>
    </rPh>
    <rPh sb="14" eb="16">
      <t>ジギョウ</t>
    </rPh>
    <rPh sb="17" eb="20">
      <t>ケイゾクテキ</t>
    </rPh>
    <rPh sb="21" eb="23">
      <t>ジッシ</t>
    </rPh>
    <rPh sb="27" eb="29">
      <t>マンニン</t>
    </rPh>
    <rPh sb="30" eb="31">
      <t>コ</t>
    </rPh>
    <rPh sb="36" eb="38">
      <t>ゲイジュツ</t>
    </rPh>
    <rPh sb="39" eb="41">
      <t>スバ</t>
    </rPh>
    <rPh sb="45" eb="46">
      <t>ヒロ</t>
    </rPh>
    <phoneticPr fontId="3"/>
  </si>
  <si>
    <t>■○○年5月～　株式会社〇○と提携し、伝統芸能普及のためのWEB講座を定期主催
■××年×月　○○県○○市の行事を主催
■○○年○月より●●県××市を中心に子供育成支援イベントを定期開催</t>
    <rPh sb="3" eb="4">
      <t>ネン</t>
    </rPh>
    <rPh sb="5" eb="6">
      <t>ガツ</t>
    </rPh>
    <rPh sb="43" eb="44">
      <t>トシ</t>
    </rPh>
    <rPh sb="45" eb="46">
      <t>ガツ</t>
    </rPh>
    <rPh sb="49" eb="50">
      <t>ケン</t>
    </rPh>
    <rPh sb="52" eb="53">
      <t>シ</t>
    </rPh>
    <rPh sb="54" eb="56">
      <t>ギョウジ</t>
    </rPh>
    <rPh sb="57" eb="59">
      <t>シュサイ</t>
    </rPh>
    <rPh sb="63" eb="64">
      <t>ネン</t>
    </rPh>
    <rPh sb="65" eb="66">
      <t>ガツ</t>
    </rPh>
    <rPh sb="70" eb="71">
      <t>ケン</t>
    </rPh>
    <rPh sb="73" eb="74">
      <t>シ</t>
    </rPh>
    <rPh sb="75" eb="77">
      <t>チュウシン</t>
    </rPh>
    <rPh sb="78" eb="82">
      <t>コドモイクセイ</t>
    </rPh>
    <rPh sb="82" eb="84">
      <t>シエン</t>
    </rPh>
    <rPh sb="89" eb="91">
      <t>テイキ</t>
    </rPh>
    <rPh sb="91" eb="93">
      <t>カイサイ</t>
    </rPh>
    <phoneticPr fontId="3"/>
  </si>
  <si>
    <t>全国</t>
    <rPh sb="0" eb="2">
      <t>ゼンコク</t>
    </rPh>
    <phoneticPr fontId="3"/>
  </si>
  <si>
    <t>20回</t>
    <rPh sb="2" eb="3">
      <t>カイ</t>
    </rPh>
    <phoneticPr fontId="3"/>
  </si>
  <si>
    <t>10回</t>
    <rPh sb="2" eb="3">
      <t>カイ</t>
    </rPh>
    <phoneticPr fontId="3"/>
  </si>
  <si>
    <t>次世代に伝統芸能を残すための活動</t>
    <rPh sb="0" eb="3">
      <t>ジセダイ</t>
    </rPh>
    <rPh sb="4" eb="8">
      <t>デントウゲイノウ</t>
    </rPh>
    <rPh sb="9" eb="10">
      <t>ノコ</t>
    </rPh>
    <rPh sb="14" eb="16">
      <t>カツドウ</t>
    </rPh>
    <phoneticPr fontId="3"/>
  </si>
  <si>
    <t>伝統芸能や、現代アートの普及</t>
    <rPh sb="0" eb="4">
      <t>デントウゲイノウ</t>
    </rPh>
    <rPh sb="6" eb="8">
      <t>ゲンダイ</t>
    </rPh>
    <rPh sb="12" eb="14">
      <t>フキュウ</t>
    </rPh>
    <phoneticPr fontId="3"/>
  </si>
  <si>
    <t>当法人と、加盟団体で主催する舞台</t>
    <rPh sb="0" eb="3">
      <t>トウホウジン</t>
    </rPh>
    <rPh sb="5" eb="9">
      <t>カメイダンタイ</t>
    </rPh>
    <rPh sb="10" eb="12">
      <t>シュサイ</t>
    </rPh>
    <rPh sb="14" eb="16">
      <t>ブタイ</t>
    </rPh>
    <phoneticPr fontId="3"/>
  </si>
  <si>
    <t>伝統芸能伝承者の育成、伝統芸能の振興・普及を進める。</t>
    <rPh sb="4" eb="7">
      <t>デンショウシャ</t>
    </rPh>
    <rPh sb="8" eb="10">
      <t>イクセイ</t>
    </rPh>
    <rPh sb="13" eb="15">
      <t>ゲイノウ</t>
    </rPh>
    <rPh sb="16" eb="18">
      <t>シンコウ</t>
    </rPh>
    <rPh sb="19" eb="21">
      <t>フキュウ</t>
    </rPh>
    <rPh sb="22" eb="23">
      <t>スス</t>
    </rPh>
    <phoneticPr fontId="3"/>
  </si>
  <si>
    <t>http://www.bunka●●●.co.jp</t>
    <phoneticPr fontId="3"/>
  </si>
  <si>
    <t xml:space="preserve"> ●●県〇○区□□１－１－１</t>
    <rPh sb="3" eb="4">
      <t>ケン</t>
    </rPh>
    <rPh sb="6" eb="7">
      <t>ク</t>
    </rPh>
    <phoneticPr fontId="3"/>
  </si>
  <si>
    <t>1△１－×××１</t>
    <phoneticPr fontId="3"/>
  </si>
  <si>
    <t>代表理事・文化　進</t>
    <rPh sb="0" eb="4">
      <t>ダイヒョウリジ</t>
    </rPh>
    <rPh sb="5" eb="7">
      <t>ブンカ</t>
    </rPh>
    <rPh sb="8" eb="9">
      <t>ススム</t>
    </rPh>
    <phoneticPr fontId="3"/>
  </si>
  <si>
    <t>ぶんか　すすむ</t>
    <phoneticPr fontId="3"/>
  </si>
  <si>
    <t>一般社団法人●●県文芸協会</t>
    <rPh sb="0" eb="6">
      <t>イッパンシャダンホウジン</t>
    </rPh>
    <rPh sb="6" eb="9">
      <t>マルマルケン</t>
    </rPh>
    <rPh sb="9" eb="11">
      <t>ブンゲイ</t>
    </rPh>
    <rPh sb="11" eb="13">
      <t>キョウカイ</t>
    </rPh>
    <phoneticPr fontId="3"/>
  </si>
  <si>
    <t>いっぱんしゃだんほうじん　●●けんぶんげいきょうかい</t>
    <phoneticPr fontId="3"/>
  </si>
  <si>
    <t>セット</t>
    <phoneticPr fontId="11"/>
  </si>
  <si>
    <t>ケント紙（100枚入り）</t>
    <rPh sb="3" eb="4">
      <t>シ</t>
    </rPh>
    <rPh sb="8" eb="9">
      <t>マイ</t>
    </rPh>
    <rPh sb="9" eb="10">
      <t>イ</t>
    </rPh>
    <phoneticPr fontId="11"/>
  </si>
  <si>
    <t>式</t>
    <rPh sb="0" eb="1">
      <t>シキ</t>
    </rPh>
    <phoneticPr fontId="11"/>
  </si>
  <si>
    <t>手作り楽器キット</t>
    <rPh sb="0" eb="2">
      <t>テヅク</t>
    </rPh>
    <rPh sb="3" eb="5">
      <t>ガッキ</t>
    </rPh>
    <phoneticPr fontId="11"/>
  </si>
  <si>
    <t>個</t>
    <rPh sb="0" eb="1">
      <t>コ</t>
    </rPh>
    <phoneticPr fontId="11"/>
  </si>
  <si>
    <t>体験用能面</t>
    <rPh sb="0" eb="3">
      <t>タイケンヨウ</t>
    </rPh>
    <rPh sb="3" eb="5">
      <t>ノウメン</t>
    </rPh>
    <phoneticPr fontId="11"/>
  </si>
  <si>
    <t>音楽著作権使用料</t>
    <rPh sb="0" eb="8">
      <t>オンガクチョサクケンシヨウリョウ</t>
    </rPh>
    <phoneticPr fontId="11"/>
  </si>
  <si>
    <t>楽器運搬費</t>
    <rPh sb="0" eb="5">
      <t>ガッキウンパンヒ</t>
    </rPh>
    <phoneticPr fontId="11"/>
  </si>
  <si>
    <t>××町</t>
    <rPh sb="2" eb="3">
      <t>マチ</t>
    </rPh>
    <phoneticPr fontId="11"/>
  </si>
  <si>
    <t>□□町</t>
    <rPh sb="2" eb="3">
      <t>マチ</t>
    </rPh>
    <phoneticPr fontId="11"/>
  </si>
  <si>
    <t>△△市</t>
    <rPh sb="2" eb="3">
      <t>シ</t>
    </rPh>
    <phoneticPr fontId="11"/>
  </si>
  <si>
    <t>○○市</t>
    <rPh sb="2" eb="3">
      <t>シ</t>
    </rPh>
    <phoneticPr fontId="11"/>
  </si>
  <si>
    <t>打ち合わせ・本番</t>
    <rPh sb="0" eb="1">
      <t>ウ</t>
    </rPh>
    <rPh sb="2" eb="3">
      <t>ア</t>
    </rPh>
    <rPh sb="6" eb="8">
      <t>ホンバン</t>
    </rPh>
    <phoneticPr fontId="11"/>
  </si>
  <si>
    <t>社会保険料</t>
    <rPh sb="0" eb="2">
      <t>シャカイ</t>
    </rPh>
    <rPh sb="2" eb="5">
      <t>ホケンリョウ</t>
    </rPh>
    <phoneticPr fontId="11"/>
  </si>
  <si>
    <t>計900時間</t>
    <rPh sb="0" eb="1">
      <t>ケイ</t>
    </rPh>
    <rPh sb="4" eb="6">
      <t>ジカン</t>
    </rPh>
    <phoneticPr fontId="11"/>
  </si>
  <si>
    <t>日</t>
  </si>
  <si>
    <t>5.5時間×20日=110時間</t>
    <rPh sb="3" eb="5">
      <t>ジカン</t>
    </rPh>
    <rPh sb="8" eb="9">
      <t>ニチ</t>
    </rPh>
    <rPh sb="13" eb="15">
      <t>ジカン</t>
    </rPh>
    <phoneticPr fontId="11"/>
  </si>
  <si>
    <t>■</t>
  </si>
  <si>
    <t>No.１</t>
    <phoneticPr fontId="3"/>
  </si>
  <si>
    <t>No.２</t>
    <phoneticPr fontId="3"/>
  </si>
  <si>
    <t>■事務局経費（※1）</t>
    <rPh sb="1" eb="4">
      <t>ジムキョク</t>
    </rPh>
    <rPh sb="4" eb="6">
      <t>ケイヒ</t>
    </rPh>
    <phoneticPr fontId="11"/>
  </si>
  <si>
    <t>事務局経費</t>
    <rPh sb="0" eb="3">
      <t>ジムキョク</t>
    </rPh>
    <rPh sb="3" eb="5">
      <t>ケイヒ</t>
    </rPh>
    <phoneticPr fontId="11"/>
  </si>
  <si>
    <t>事務局経費合計</t>
    <rPh sb="0" eb="3">
      <t>ジムキョク</t>
    </rPh>
    <rPh sb="3" eb="5">
      <t>ケイヒ</t>
    </rPh>
    <rPh sb="5" eb="7">
      <t>ゴウケイ</t>
    </rPh>
    <phoneticPr fontId="11"/>
  </si>
  <si>
    <t>対象経費等</t>
    <rPh sb="0" eb="2">
      <t>タイショウ</t>
    </rPh>
    <rPh sb="2" eb="4">
      <t>ケイヒ</t>
    </rPh>
    <rPh sb="4" eb="5">
      <t>トウ</t>
    </rPh>
    <phoneticPr fontId="11"/>
  </si>
  <si>
    <t>＜芸術家の派遣に係る講師等謝金＞</t>
    <phoneticPr fontId="11"/>
  </si>
  <si>
    <t>＜芸術家の派遣に係る講師等派遣旅費＞</t>
    <phoneticPr fontId="11"/>
  </si>
  <si>
    <t>事務局経費合計</t>
    <rPh sb="0" eb="5">
      <t>ジムキョクケイヒ</t>
    </rPh>
    <rPh sb="5" eb="7">
      <t>ゴウケイ</t>
    </rPh>
    <phoneticPr fontId="11"/>
  </si>
  <si>
    <t>賃金</t>
    <rPh sb="0" eb="2">
      <t>チンギン</t>
    </rPh>
    <phoneticPr fontId="3"/>
  </si>
  <si>
    <t>社会保険料等</t>
    <rPh sb="0" eb="6">
      <t>シャカイホケンリョウトウ</t>
    </rPh>
    <phoneticPr fontId="3"/>
  </si>
  <si>
    <t>＜芸術家の派遣に係る講師等謝金＞</t>
    <phoneticPr fontId="3"/>
  </si>
  <si>
    <t>※　業務時間については、申請した時間から調整を行う場合があります。</t>
    <phoneticPr fontId="11"/>
  </si>
  <si>
    <t>貴団体における本事業のコーディネート担当者人数及び従事年数</t>
    <rPh sb="18" eb="21">
      <t>タントウシャ</t>
    </rPh>
    <rPh sb="21" eb="23">
      <t>ニンズウ</t>
    </rPh>
    <rPh sb="23" eb="24">
      <t>オヨ</t>
    </rPh>
    <phoneticPr fontId="3"/>
  </si>
  <si>
    <t>講師・補助者による工夫</t>
    <rPh sb="0" eb="2">
      <t>コウシ</t>
    </rPh>
    <rPh sb="3" eb="6">
      <t>ホジョシャ</t>
    </rPh>
    <rPh sb="9" eb="11">
      <t>クフウ</t>
    </rPh>
    <phoneticPr fontId="3"/>
  </si>
  <si>
    <t>貴団体における本事業のコーディネート担当者人数及び従事年数</t>
    <phoneticPr fontId="3"/>
  </si>
  <si>
    <t>講師・補助者による工夫</t>
    <phoneticPr fontId="3"/>
  </si>
  <si>
    <t>１回当たりの想定対象学年・人数</t>
    <rPh sb="1" eb="2">
      <t>カイ</t>
    </rPh>
    <rPh sb="2" eb="3">
      <t>ア</t>
    </rPh>
    <rPh sb="6" eb="12">
      <t>ソウテイタイショウガクネン</t>
    </rPh>
    <rPh sb="13" eb="15">
      <t>ニンズウ</t>
    </rPh>
    <phoneticPr fontId="3"/>
  </si>
  <si>
    <t>１回当たりの想定講師・補助者数</t>
    <rPh sb="1" eb="2">
      <t>カイ</t>
    </rPh>
    <rPh sb="2" eb="3">
      <t>ア</t>
    </rPh>
    <rPh sb="6" eb="8">
      <t>ソウテイ</t>
    </rPh>
    <rPh sb="8" eb="10">
      <t>コウシ</t>
    </rPh>
    <rPh sb="11" eb="14">
      <t>ホジョシャ</t>
    </rPh>
    <rPh sb="14" eb="15">
      <t>スウ</t>
    </rPh>
    <phoneticPr fontId="3"/>
  </si>
  <si>
    <t>Ⅰ令和８年度経費予定額</t>
    <phoneticPr fontId="3"/>
  </si>
  <si>
    <t>交通機関等による移動時間は、原則として賃金に含めることはできません。また、応募団体の別業務等に従事している分の賃金と、
本事業に従事している分の賃金を合算して計上することはできません。専従でない場合は、必ず本事業に従事している時間分を
計上してください。</t>
    <rPh sb="37" eb="39">
      <t>オウボ</t>
    </rPh>
    <phoneticPr fontId="11"/>
  </si>
  <si>
    <t>令和８年度　学校における文化芸術鑑賞・体験推進事業
‐芸術家の派遣-
〈NPO法人等提案方式〉　希望調書
委託業務見積書</t>
    <rPh sb="6" eb="8">
      <t>ガッコウ</t>
    </rPh>
    <rPh sb="12" eb="18">
      <t>ブンカゲイジュツカンショウ</t>
    </rPh>
    <rPh sb="19" eb="23">
      <t>タイケンスイシン</t>
    </rPh>
    <rPh sb="23" eb="25">
      <t>ジギョウ</t>
    </rPh>
    <rPh sb="39" eb="41">
      <t>ホウジン</t>
    </rPh>
    <rPh sb="41" eb="42">
      <t>トウ</t>
    </rPh>
    <rPh sb="42" eb="44">
      <t>テイアン</t>
    </rPh>
    <rPh sb="44" eb="46">
      <t>ホウシキ</t>
    </rPh>
    <rPh sb="53" eb="55">
      <t>イタク</t>
    </rPh>
    <rPh sb="55" eb="57">
      <t>ギョウム</t>
    </rPh>
    <rPh sb="57" eb="60">
      <t>ミツモリショ</t>
    </rPh>
    <phoneticPr fontId="11"/>
  </si>
  <si>
    <t>●月頃に教育委員会を通じて県内全域に●ヵ月間の募集期間を設け募集を行い、学校の規模やニーズを考慮の上選定</t>
    <rPh sb="1" eb="2">
      <t>ガツ</t>
    </rPh>
    <rPh sb="2" eb="3">
      <t>コロ</t>
    </rPh>
    <rPh sb="4" eb="6">
      <t>キョウイク</t>
    </rPh>
    <rPh sb="6" eb="9">
      <t>イインカイ</t>
    </rPh>
    <rPh sb="10" eb="11">
      <t>ツウ</t>
    </rPh>
    <rPh sb="13" eb="15">
      <t>ケンナイ</t>
    </rPh>
    <rPh sb="15" eb="17">
      <t>ゼンイキ</t>
    </rPh>
    <rPh sb="20" eb="21">
      <t>ゲツ</t>
    </rPh>
    <rPh sb="21" eb="22">
      <t>カン</t>
    </rPh>
    <rPh sb="23" eb="25">
      <t>ボシュウ</t>
    </rPh>
    <rPh sb="25" eb="27">
      <t>キカン</t>
    </rPh>
    <rPh sb="28" eb="29">
      <t>モウ</t>
    </rPh>
    <rPh sb="30" eb="32">
      <t>ボシュウ</t>
    </rPh>
    <rPh sb="33" eb="34">
      <t>オコナ</t>
    </rPh>
    <rPh sb="36" eb="38">
      <t>ガッコウ</t>
    </rPh>
    <rPh sb="39" eb="41">
      <t>キボ</t>
    </rPh>
    <rPh sb="46" eb="48">
      <t>コウリョ</t>
    </rPh>
    <rPh sb="49" eb="50">
      <t>ウエ</t>
    </rPh>
    <rPh sb="50" eb="52">
      <t>センテイ</t>
    </rPh>
    <phoneticPr fontId="3"/>
  </si>
  <si>
    <t>事業及び当法人の理念に賛同し、質の高い芸術を提供できる県内アーティストと事前に連携し、その中から学校ごとのニーズにマッチするアーティストを選定</t>
    <rPh sb="0" eb="2">
      <t>ジギョウ</t>
    </rPh>
    <rPh sb="2" eb="3">
      <t>オヨ</t>
    </rPh>
    <rPh sb="4" eb="7">
      <t>トウホウジン</t>
    </rPh>
    <rPh sb="8" eb="10">
      <t>リネン</t>
    </rPh>
    <rPh sb="11" eb="13">
      <t>サンドウ</t>
    </rPh>
    <rPh sb="15" eb="16">
      <t>シツ</t>
    </rPh>
    <rPh sb="17" eb="18">
      <t>タカ</t>
    </rPh>
    <rPh sb="19" eb="21">
      <t>ゲイジュツ</t>
    </rPh>
    <rPh sb="22" eb="24">
      <t>テイキョウ</t>
    </rPh>
    <rPh sb="27" eb="29">
      <t>ケンナイ</t>
    </rPh>
    <rPh sb="36" eb="38">
      <t>ジゼン</t>
    </rPh>
    <rPh sb="39" eb="41">
      <t>レンケイ</t>
    </rPh>
    <rPh sb="45" eb="46">
      <t>ナカ</t>
    </rPh>
    <rPh sb="48" eb="50">
      <t>ガッコウ</t>
    </rPh>
    <rPh sb="69" eb="71">
      <t>センテイ</t>
    </rPh>
    <phoneticPr fontId="3"/>
  </si>
  <si>
    <t>学校や地域のニーズについて、募集段階でアンケート調査を行う。さらにコーディネーターを通してより詳細なニーズを聴取・把握</t>
    <rPh sb="14" eb="18">
      <t>ボシュウダンカイ</t>
    </rPh>
    <rPh sb="24" eb="26">
      <t>チョウサ</t>
    </rPh>
    <rPh sb="27" eb="28">
      <t>オコナ</t>
    </rPh>
    <rPh sb="42" eb="43">
      <t>トオ</t>
    </rPh>
    <rPh sb="47" eb="49">
      <t>ショウサイ</t>
    </rPh>
    <rPh sb="54" eb="56">
      <t>チョウシュ</t>
    </rPh>
    <rPh sb="57" eb="59">
      <t>ハアク</t>
    </rPh>
    <phoneticPr fontId="3"/>
  </si>
  <si>
    <t>事前の打ち合わせを行い、普段のクラスの様子や解決したい課題をヒアリングし、ワークショップ内容を提案</t>
    <rPh sb="0" eb="2">
      <t>ジゼン</t>
    </rPh>
    <rPh sb="3" eb="4">
      <t>ウ</t>
    </rPh>
    <rPh sb="5" eb="6">
      <t>ア</t>
    </rPh>
    <rPh sb="9" eb="10">
      <t>オコナ</t>
    </rPh>
    <rPh sb="12" eb="14">
      <t>フダン</t>
    </rPh>
    <rPh sb="19" eb="21">
      <t>ヨウス</t>
    </rPh>
    <rPh sb="22" eb="24">
      <t>カイケツ</t>
    </rPh>
    <rPh sb="27" eb="29">
      <t>カダイ</t>
    </rPh>
    <rPh sb="44" eb="46">
      <t>ナイヨウ</t>
    </rPh>
    <rPh sb="47" eb="49">
      <t>テイアン</t>
    </rPh>
    <phoneticPr fontId="3"/>
  </si>
  <si>
    <t>・公演の際にはパンフレットの設置
・ホームページでの案内
・費用を抑え実施件数を増やす工夫として、近隣の学校に同日2校訪問できるよう実施日の交渉</t>
    <rPh sb="30" eb="32">
      <t>ヒヨウ</t>
    </rPh>
    <rPh sb="33" eb="34">
      <t>オサ</t>
    </rPh>
    <rPh sb="35" eb="39">
      <t>ジッシケンスウ</t>
    </rPh>
    <rPh sb="40" eb="41">
      <t>フ</t>
    </rPh>
    <rPh sb="43" eb="45">
      <t>クフウ</t>
    </rPh>
    <rPh sb="49" eb="51">
      <t>キンリン</t>
    </rPh>
    <rPh sb="52" eb="54">
      <t>ガッコウ</t>
    </rPh>
    <rPh sb="55" eb="57">
      <t>ドウジツ</t>
    </rPh>
    <rPh sb="58" eb="59">
      <t>コウ</t>
    </rPh>
    <rPh sb="59" eb="61">
      <t>ホウモン</t>
    </rPh>
    <rPh sb="66" eb="69">
      <t>ジッシビ</t>
    </rPh>
    <rPh sb="70" eb="72">
      <t>コウショウ</t>
    </rPh>
    <phoneticPr fontId="3"/>
  </si>
  <si>
    <t>令和8</t>
    <rPh sb="0" eb="2">
      <t>レイワ</t>
    </rPh>
    <phoneticPr fontId="3"/>
  </si>
  <si>
    <t>令和9</t>
    <rPh sb="0" eb="2">
      <t>レイワ</t>
    </rPh>
    <phoneticPr fontId="3"/>
  </si>
  <si>
    <t>・生徒や演者が安全に事業を行えるよう広めの場所（体育館等）を確保
・生の能楽に初めて触れる生徒が多いことが予想されるため、疑問点などがないかこまめに確認しながら進行する
・能面に触れる体験については、生徒によって体験の偏りが出ないよう意識しながら全体をフォロー</t>
    <rPh sb="34" eb="35">
      <t>ナマ</t>
    </rPh>
    <rPh sb="36" eb="38">
      <t>ノウガク</t>
    </rPh>
    <rPh sb="39" eb="40">
      <t>ハジ</t>
    </rPh>
    <rPh sb="42" eb="43">
      <t>フ</t>
    </rPh>
    <rPh sb="45" eb="47">
      <t>セイト</t>
    </rPh>
    <rPh sb="48" eb="49">
      <t>オオ</t>
    </rPh>
    <rPh sb="53" eb="55">
      <t>ヨソウ</t>
    </rPh>
    <rPh sb="61" eb="64">
      <t>ギモンテン</t>
    </rPh>
    <rPh sb="74" eb="76">
      <t>カクニン</t>
    </rPh>
    <rPh sb="80" eb="82">
      <t>シンコウ</t>
    </rPh>
    <rPh sb="86" eb="88">
      <t>ノウメン</t>
    </rPh>
    <rPh sb="89" eb="90">
      <t>フ</t>
    </rPh>
    <rPh sb="92" eb="94">
      <t>タイケン</t>
    </rPh>
    <rPh sb="100" eb="102">
      <t>セイト</t>
    </rPh>
    <rPh sb="106" eb="108">
      <t>タイケン</t>
    </rPh>
    <rPh sb="109" eb="110">
      <t>カタヨ</t>
    </rPh>
    <rPh sb="112" eb="113">
      <t>デ</t>
    </rPh>
    <rPh sb="117" eb="119">
      <t>イシキ</t>
    </rPh>
    <rPh sb="123" eb="125">
      <t>ゼンタイ</t>
    </rPh>
    <phoneticPr fontId="3"/>
  </si>
  <si>
    <t>・実際に生で鑑賞してみて何を感じられたか
・難しさを感じた部分はなにか
・体験を通して、鑑賞前と能楽に対するイメージや考え方に変化は見られたか</t>
    <rPh sb="1" eb="3">
      <t>ジッサイ</t>
    </rPh>
    <rPh sb="4" eb="5">
      <t>ナマ</t>
    </rPh>
    <rPh sb="6" eb="8">
      <t>カンショウ</t>
    </rPh>
    <rPh sb="12" eb="13">
      <t>ナニ</t>
    </rPh>
    <rPh sb="14" eb="15">
      <t>カン</t>
    </rPh>
    <rPh sb="22" eb="23">
      <t>ムズカ</t>
    </rPh>
    <rPh sb="26" eb="27">
      <t>カン</t>
    </rPh>
    <rPh sb="29" eb="31">
      <t>ブブン</t>
    </rPh>
    <rPh sb="37" eb="39">
      <t>タイケン</t>
    </rPh>
    <rPh sb="40" eb="41">
      <t>トオ</t>
    </rPh>
    <rPh sb="44" eb="47">
      <t>カンショウマエ</t>
    </rPh>
    <rPh sb="48" eb="50">
      <t>ノウガク</t>
    </rPh>
    <rPh sb="51" eb="52">
      <t>タイ</t>
    </rPh>
    <rPh sb="59" eb="60">
      <t>カンガ</t>
    </rPh>
    <rPh sb="61" eb="62">
      <t>カタ</t>
    </rPh>
    <rPh sb="63" eb="65">
      <t>ヘンカ</t>
    </rPh>
    <rPh sb="66" eb="67">
      <t>ミ</t>
    </rPh>
    <phoneticPr fontId="3"/>
  </si>
  <si>
    <t>・一方的に説明するだけにならず、生徒の反応に対応したり、積極的にコミュニケーションを取りながら進行していること
・わかりやすい解説、言葉遣いを意識すること</t>
    <rPh sb="1" eb="4">
      <t>イッポウテキ</t>
    </rPh>
    <rPh sb="5" eb="7">
      <t>セツメイ</t>
    </rPh>
    <rPh sb="16" eb="18">
      <t>セイト</t>
    </rPh>
    <rPh sb="19" eb="21">
      <t>ハンノウ</t>
    </rPh>
    <rPh sb="22" eb="24">
      <t>タイオウ</t>
    </rPh>
    <rPh sb="28" eb="31">
      <t>セッキョクテキ</t>
    </rPh>
    <rPh sb="42" eb="43">
      <t>ト</t>
    </rPh>
    <rPh sb="47" eb="49">
      <t>シンコウ</t>
    </rPh>
    <rPh sb="63" eb="65">
      <t>カイセツ</t>
    </rPh>
    <rPh sb="66" eb="69">
      <t>コトバヅカ</t>
    </rPh>
    <rPh sb="71" eb="73">
      <t>イシキ</t>
    </rPh>
    <phoneticPr fontId="3"/>
  </si>
  <si>
    <t>②旅費小計</t>
    <rPh sb="1" eb="3">
      <t>リョヒ</t>
    </rPh>
    <rPh sb="3" eb="5">
      <t>ショウケイ</t>
    </rPh>
    <phoneticPr fontId="11"/>
  </si>
  <si>
    <t>③講演等諸雑費小計</t>
    <rPh sb="1" eb="7">
      <t>コウエントウショザッピ</t>
    </rPh>
    <rPh sb="7" eb="8">
      <t>ショウ</t>
    </rPh>
    <phoneticPr fontId="11"/>
  </si>
  <si>
    <t>賃金</t>
    <rPh sb="0" eb="2">
      <t>チンギン</t>
    </rPh>
    <phoneticPr fontId="11"/>
  </si>
  <si>
    <t>消費税相当額小計</t>
    <phoneticPr fontId="11"/>
  </si>
  <si>
    <t>社会保険料等</t>
    <rPh sb="0" eb="5">
      <t>シャカイホケンリョウ</t>
    </rPh>
    <rPh sb="5" eb="6">
      <t>トウ</t>
    </rPh>
    <phoneticPr fontId="11"/>
  </si>
  <si>
    <r>
      <t>事業費合計</t>
    </r>
    <r>
      <rPr>
        <sz val="11"/>
        <rFont val="ＭＳ Ｐゴシック"/>
        <family val="3"/>
        <charset val="128"/>
      </rPr>
      <t>（①＋②＋③）</t>
    </r>
    <rPh sb="0" eb="3">
      <t>ジギョウヒ</t>
    </rPh>
    <rPh sb="3" eb="5">
      <t>ゴウケイ</t>
    </rPh>
    <phoneticPr fontId="11"/>
  </si>
  <si>
    <t>⑤一般管理費（※4）</t>
    <phoneticPr fontId="11"/>
  </si>
  <si>
    <r>
      <t>支出額合計</t>
    </r>
    <r>
      <rPr>
        <sz val="11"/>
        <rFont val="ＭＳ Ｐゴシック"/>
        <family val="3"/>
        <charset val="128"/>
      </rPr>
      <t>（④＋⑤）</t>
    </r>
    <rPh sb="0" eb="3">
      <t>シシュツガク</t>
    </rPh>
    <rPh sb="3" eb="4">
      <t>ゴウ</t>
    </rPh>
    <rPh sb="4" eb="5">
      <t>ケイ</t>
    </rPh>
    <phoneticPr fontId="11"/>
  </si>
  <si>
    <t>時給1500円×4時間=6000円</t>
    <rPh sb="0" eb="2">
      <t>ジキュウ</t>
    </rPh>
    <rPh sb="6" eb="7">
      <t>エン</t>
    </rPh>
    <rPh sb="9" eb="11">
      <t>ジカン</t>
    </rPh>
    <rPh sb="16" eb="17">
      <t>エン</t>
    </rPh>
    <phoneticPr fontId="11"/>
  </si>
  <si>
    <t>再委託費</t>
    <rPh sb="0" eb="4">
      <t>サイイタクヒ</t>
    </rPh>
    <phoneticPr fontId="3"/>
  </si>
  <si>
    <t>（人件費＋事業費＋消費税相当額）×○○％</t>
    <rPh sb="9" eb="15">
      <t>ショウヒゼイソウトウガク</t>
    </rPh>
    <phoneticPr fontId="3"/>
  </si>
  <si>
    <t>④事務局経費＋事業費</t>
    <rPh sb="1" eb="4">
      <t>ジムキョク</t>
    </rPh>
    <rPh sb="4" eb="6">
      <t>ケイヒ</t>
    </rPh>
    <rPh sb="7" eb="10">
      <t>ジギョウヒ</t>
    </rPh>
    <phoneticPr fontId="11"/>
  </si>
  <si>
    <t>事務局経費は事業費の50％以内となるよう調整してください。</t>
    <rPh sb="0" eb="5">
      <t>ジムキョクケイヒ</t>
    </rPh>
    <rPh sb="6" eb="9">
      <t>ジギョウヒ</t>
    </rPh>
    <rPh sb="13" eb="15">
      <t>イナイ</t>
    </rPh>
    <rPh sb="20" eb="22">
      <t>チョウセイ</t>
    </rPh>
    <phoneticPr fontId="11"/>
  </si>
  <si>
    <r>
      <rPr>
        <b/>
        <sz val="12"/>
        <color theme="1"/>
        <rFont val="ＭＳ Ｐゴシック"/>
        <family val="3"/>
        <charset val="128"/>
      </rPr>
      <t>令和８年度　学校における文化芸術鑑賞・体験推進事業
-芸術家の派遣-
〈NPO法人等提案方式〉　希望調書</t>
    </r>
    <r>
      <rPr>
        <b/>
        <sz val="14"/>
        <color theme="1"/>
        <rFont val="ＭＳ Ｐゴシック"/>
        <family val="3"/>
        <charset val="128"/>
      </rPr>
      <t xml:space="preserve">
実施申請書</t>
    </r>
    <rPh sb="3" eb="5">
      <t>ネンド</t>
    </rPh>
    <rPh sb="6" eb="8">
      <t>ガッコウ</t>
    </rPh>
    <rPh sb="12" eb="18">
      <t>ブンカゲイジュツカンショウ</t>
    </rPh>
    <rPh sb="19" eb="23">
      <t>タイケンスイシン</t>
    </rPh>
    <rPh sb="23" eb="25">
      <t>ジギョウ</t>
    </rPh>
    <rPh sb="39" eb="41">
      <t>ホウジン</t>
    </rPh>
    <rPh sb="41" eb="42">
      <t>トウ</t>
    </rPh>
    <rPh sb="42" eb="44">
      <t>テイアン</t>
    </rPh>
    <rPh sb="44" eb="46">
      <t>ホウシキ</t>
    </rPh>
    <rPh sb="48" eb="52">
      <t>キボウチョウショ</t>
    </rPh>
    <phoneticPr fontId="3"/>
  </si>
  <si>
    <t>令和８年度　学校における文化芸術鑑賞・体験推進事業
-芸術家の派遣-
〈NPO法人等提案方式〉　希望調書
委託業務見積書</t>
    <rPh sb="3" eb="5">
      <t>ネンド</t>
    </rPh>
    <rPh sb="6" eb="8">
      <t>ガッコウ</t>
    </rPh>
    <rPh sb="12" eb="18">
      <t>ブンカゲイジュツカンショウ</t>
    </rPh>
    <rPh sb="19" eb="23">
      <t>タイケンスイシン</t>
    </rPh>
    <rPh sb="23" eb="25">
      <t>ジギョウ</t>
    </rPh>
    <rPh sb="39" eb="41">
      <t>ホウジン</t>
    </rPh>
    <rPh sb="41" eb="42">
      <t>トウ</t>
    </rPh>
    <rPh sb="42" eb="44">
      <t>テイアン</t>
    </rPh>
    <rPh sb="44" eb="46">
      <t>ホウシキ</t>
    </rPh>
    <rPh sb="53" eb="55">
      <t>イタク</t>
    </rPh>
    <rPh sb="55" eb="57">
      <t>ギョウム</t>
    </rPh>
    <rPh sb="57" eb="60">
      <t>ミツモリショ</t>
    </rPh>
    <phoneticPr fontId="11"/>
  </si>
  <si>
    <t>大項目</t>
    <rPh sb="0" eb="3">
      <t>ダイコウモク</t>
    </rPh>
    <phoneticPr fontId="29"/>
  </si>
  <si>
    <t>中項目</t>
    <rPh sb="0" eb="3">
      <t>チュウコウモク</t>
    </rPh>
    <phoneticPr fontId="29"/>
  </si>
  <si>
    <t>音楽</t>
    <rPh sb="0" eb="2">
      <t>オンガク</t>
    </rPh>
    <phoneticPr fontId="11"/>
  </si>
  <si>
    <t>A</t>
    <phoneticPr fontId="11"/>
  </si>
  <si>
    <t>ピアノ</t>
  </si>
  <si>
    <t>B</t>
    <phoneticPr fontId="11"/>
  </si>
  <si>
    <t>声楽</t>
    <rPh sb="0" eb="2">
      <t>セイガク</t>
    </rPh>
    <phoneticPr fontId="11"/>
  </si>
  <si>
    <t>C</t>
    <phoneticPr fontId="11"/>
  </si>
  <si>
    <t>弦楽器</t>
    <rPh sb="0" eb="3">
      <t>ゲンガッキ</t>
    </rPh>
    <phoneticPr fontId="11"/>
  </si>
  <si>
    <t>D</t>
  </si>
  <si>
    <t>パーカッション</t>
  </si>
  <si>
    <t>E</t>
    <phoneticPr fontId="11"/>
  </si>
  <si>
    <t>管楽器</t>
    <rPh sb="0" eb="3">
      <t>カンガッキ</t>
    </rPh>
    <phoneticPr fontId="11"/>
  </si>
  <si>
    <t>F</t>
    <phoneticPr fontId="11"/>
  </si>
  <si>
    <t>合唱</t>
    <rPh sb="0" eb="2">
      <t>ガッショウ</t>
    </rPh>
    <phoneticPr fontId="11"/>
  </si>
  <si>
    <t>G</t>
    <phoneticPr fontId="11"/>
  </si>
  <si>
    <t>オーケストラ等</t>
    <rPh sb="6" eb="7">
      <t>トウ</t>
    </rPh>
    <phoneticPr fontId="11"/>
  </si>
  <si>
    <t>H</t>
    <phoneticPr fontId="11"/>
  </si>
  <si>
    <t xml:space="preserve"> 音楽劇
(オペラ)</t>
    <rPh sb="1" eb="4">
      <t>オンガクゲキ</t>
    </rPh>
    <phoneticPr fontId="11"/>
  </si>
  <si>
    <t>I</t>
    <phoneticPr fontId="11"/>
  </si>
  <si>
    <t>その他</t>
    <phoneticPr fontId="11"/>
  </si>
  <si>
    <t>演劇</t>
    <rPh sb="0" eb="2">
      <t>エンゲキ</t>
    </rPh>
    <phoneticPr fontId="11"/>
  </si>
  <si>
    <t>現代劇</t>
    <rPh sb="0" eb="2">
      <t>ゲンダイ</t>
    </rPh>
    <rPh sb="2" eb="3">
      <t>ゲキ</t>
    </rPh>
    <phoneticPr fontId="11"/>
  </si>
  <si>
    <t>B</t>
  </si>
  <si>
    <t>ミュージカル</t>
  </si>
  <si>
    <t>人形劇</t>
    <rPh sb="0" eb="3">
      <t>ニンギョウゲキ</t>
    </rPh>
    <phoneticPr fontId="11"/>
  </si>
  <si>
    <t>D</t>
    <phoneticPr fontId="29"/>
  </si>
  <si>
    <t>児童劇</t>
    <rPh sb="0" eb="3">
      <t>ジドウゲキ</t>
    </rPh>
    <phoneticPr fontId="29"/>
  </si>
  <si>
    <t>舞踊</t>
    <rPh sb="0" eb="2">
      <t>ブヨウ</t>
    </rPh>
    <phoneticPr fontId="11"/>
  </si>
  <si>
    <t>A</t>
  </si>
  <si>
    <t>バレエ</t>
  </si>
  <si>
    <t>現代舞踊</t>
    <rPh sb="0" eb="2">
      <t>ゲンダイ</t>
    </rPh>
    <rPh sb="2" eb="4">
      <t>ブヨウ</t>
    </rPh>
    <phoneticPr fontId="11"/>
  </si>
  <si>
    <t>身体表現</t>
    <rPh sb="0" eb="2">
      <t>シンタイ</t>
    </rPh>
    <rPh sb="2" eb="4">
      <t>ヒョウゲン</t>
    </rPh>
    <phoneticPr fontId="11"/>
  </si>
  <si>
    <t>D</t>
    <phoneticPr fontId="11"/>
  </si>
  <si>
    <t>大衆芸能</t>
    <rPh sb="0" eb="2">
      <t>タイシュウ</t>
    </rPh>
    <rPh sb="2" eb="4">
      <t>ゲイノウ</t>
    </rPh>
    <phoneticPr fontId="11"/>
  </si>
  <si>
    <t>落語</t>
    <rPh sb="0" eb="2">
      <t>ラクゴ</t>
    </rPh>
    <phoneticPr fontId="11"/>
  </si>
  <si>
    <t>講談</t>
    <rPh sb="0" eb="2">
      <t>コウダン</t>
    </rPh>
    <phoneticPr fontId="11"/>
  </si>
  <si>
    <t>漫才</t>
    <rPh sb="0" eb="2">
      <t>マンザイ</t>
    </rPh>
    <phoneticPr fontId="11"/>
  </si>
  <si>
    <t>浪曲</t>
    <rPh sb="0" eb="2">
      <t>ロウキョク</t>
    </rPh>
    <phoneticPr fontId="11"/>
  </si>
  <si>
    <t>美術</t>
    <rPh sb="0" eb="2">
      <t>ビジュツ</t>
    </rPh>
    <phoneticPr fontId="11"/>
  </si>
  <si>
    <t>洋画</t>
    <rPh sb="0" eb="2">
      <t>ヨウガ</t>
    </rPh>
    <phoneticPr fontId="11"/>
  </si>
  <si>
    <t>日本画</t>
    <rPh sb="0" eb="3">
      <t>ニホンガ</t>
    </rPh>
    <phoneticPr fontId="11"/>
  </si>
  <si>
    <t>版画</t>
    <rPh sb="0" eb="2">
      <t>ハンガ</t>
    </rPh>
    <phoneticPr fontId="11"/>
  </si>
  <si>
    <t>彫刻</t>
    <rPh sb="0" eb="2">
      <t>チョウコク</t>
    </rPh>
    <phoneticPr fontId="11"/>
  </si>
  <si>
    <t>書</t>
    <rPh sb="0" eb="1">
      <t>ショ</t>
    </rPh>
    <phoneticPr fontId="11"/>
  </si>
  <si>
    <t>写真</t>
    <rPh sb="0" eb="2">
      <t>シャシン</t>
    </rPh>
    <phoneticPr fontId="11"/>
  </si>
  <si>
    <t>伝統芸能</t>
    <rPh sb="0" eb="2">
      <t>デントウ</t>
    </rPh>
    <rPh sb="2" eb="4">
      <t>ゲイノウ</t>
    </rPh>
    <phoneticPr fontId="11"/>
  </si>
  <si>
    <t>歌舞伎</t>
    <rPh sb="0" eb="3">
      <t>カブキ</t>
    </rPh>
    <phoneticPr fontId="11"/>
  </si>
  <si>
    <t>能楽</t>
    <rPh sb="0" eb="2">
      <t>ノウガク</t>
    </rPh>
    <phoneticPr fontId="11"/>
  </si>
  <si>
    <t>人形浄瑠璃</t>
    <rPh sb="0" eb="2">
      <t>ニンギョウ</t>
    </rPh>
    <rPh sb="2" eb="5">
      <t>ジョウルリ</t>
    </rPh>
    <phoneticPr fontId="11"/>
  </si>
  <si>
    <t>日本舞踊</t>
    <rPh sb="0" eb="2">
      <t>ニホン</t>
    </rPh>
    <rPh sb="2" eb="4">
      <t>ブヨウ</t>
    </rPh>
    <phoneticPr fontId="11"/>
  </si>
  <si>
    <t>和太鼓</t>
    <rPh sb="0" eb="1">
      <t>ワ</t>
    </rPh>
    <rPh sb="1" eb="3">
      <t>ダイコ</t>
    </rPh>
    <phoneticPr fontId="11"/>
  </si>
  <si>
    <t>箏</t>
    <rPh sb="0" eb="1">
      <t>コト</t>
    </rPh>
    <phoneticPr fontId="11"/>
  </si>
  <si>
    <t>三味線</t>
    <rPh sb="0" eb="3">
      <t>シャミセン</t>
    </rPh>
    <phoneticPr fontId="11"/>
  </si>
  <si>
    <t>邦楽</t>
    <rPh sb="0" eb="2">
      <t>ホウガク</t>
    </rPh>
    <phoneticPr fontId="11"/>
  </si>
  <si>
    <t>文学</t>
    <rPh sb="0" eb="2">
      <t>ブンガク</t>
    </rPh>
    <phoneticPr fontId="11"/>
  </si>
  <si>
    <t>俳句</t>
    <rPh sb="0" eb="2">
      <t>ハイク</t>
    </rPh>
    <phoneticPr fontId="11"/>
  </si>
  <si>
    <t>朗読</t>
    <rPh sb="0" eb="2">
      <t>ロウドク</t>
    </rPh>
    <phoneticPr fontId="11"/>
  </si>
  <si>
    <t>生活文化</t>
    <rPh sb="0" eb="2">
      <t>セイカツ</t>
    </rPh>
    <rPh sb="2" eb="4">
      <t>ブンカ</t>
    </rPh>
    <phoneticPr fontId="11"/>
  </si>
  <si>
    <t>囲碁</t>
    <rPh sb="0" eb="2">
      <t>イゴ</t>
    </rPh>
    <phoneticPr fontId="11"/>
  </si>
  <si>
    <t>将棋</t>
    <rPh sb="0" eb="2">
      <t>ショウギ</t>
    </rPh>
    <phoneticPr fontId="11"/>
  </si>
  <si>
    <t>華道</t>
    <rPh sb="0" eb="2">
      <t>カドウ</t>
    </rPh>
    <phoneticPr fontId="11"/>
  </si>
  <si>
    <t>茶道</t>
    <rPh sb="0" eb="2">
      <t>サドウ</t>
    </rPh>
    <phoneticPr fontId="11"/>
  </si>
  <si>
    <t>和装</t>
    <rPh sb="0" eb="2">
      <t>ワソウ</t>
    </rPh>
    <phoneticPr fontId="11"/>
  </si>
  <si>
    <t>食文化</t>
    <rPh sb="0" eb="3">
      <t>ショクブンカ</t>
    </rPh>
    <phoneticPr fontId="11"/>
  </si>
  <si>
    <t>メディア
芸術</t>
    <rPh sb="5" eb="7">
      <t>ゲイジュツ</t>
    </rPh>
    <phoneticPr fontId="11"/>
  </si>
  <si>
    <t>メディアアート</t>
  </si>
  <si>
    <t>映画</t>
    <rPh sb="0" eb="2">
      <t>エイガ</t>
    </rPh>
    <phoneticPr fontId="11"/>
  </si>
  <si>
    <t>C</t>
  </si>
  <si>
    <t>アニメーション</t>
  </si>
  <si>
    <t>マンガ</t>
  </si>
  <si>
    <t>E</t>
  </si>
  <si>
    <t>映像</t>
  </si>
  <si>
    <t>F</t>
  </si>
  <si>
    <t>その他</t>
  </si>
  <si>
    <t>A　ピアノ</t>
  </si>
  <si>
    <t>B　声楽</t>
  </si>
  <si>
    <t>C　弦楽器</t>
  </si>
  <si>
    <t>D　パーカッション</t>
  </si>
  <si>
    <t>E　管楽器</t>
  </si>
  <si>
    <t>F　合唱</t>
  </si>
  <si>
    <t>G　オーケストラ等</t>
  </si>
  <si>
    <t>H　音楽劇(オペラ)</t>
  </si>
  <si>
    <t>I　その他</t>
  </si>
  <si>
    <t>北海道</t>
  </si>
  <si>
    <t>交通機関名</t>
    <rPh sb="0" eb="5">
      <t>コウツウキカンメイ</t>
    </rPh>
    <phoneticPr fontId="36"/>
  </si>
  <si>
    <t>学年単位</t>
  </si>
  <si>
    <t>学級単位</t>
  </si>
  <si>
    <t>教科の位置付け</t>
    <rPh sb="0" eb="2">
      <t>キョウカ</t>
    </rPh>
    <rPh sb="3" eb="6">
      <t>イチヅ</t>
    </rPh>
    <phoneticPr fontId="36"/>
  </si>
  <si>
    <t>教科名</t>
    <rPh sb="0" eb="2">
      <t>キョウカ</t>
    </rPh>
    <rPh sb="2" eb="3">
      <t>メイ</t>
    </rPh>
    <phoneticPr fontId="36"/>
  </si>
  <si>
    <t>特別活動名</t>
  </si>
  <si>
    <t>その他位置付け</t>
    <rPh sb="2" eb="3">
      <t>タ</t>
    </rPh>
    <rPh sb="3" eb="6">
      <t>イチヅ</t>
    </rPh>
    <phoneticPr fontId="36"/>
  </si>
  <si>
    <t>参加児童生徒単位</t>
  </si>
  <si>
    <t>実施会場</t>
    <rPh sb="0" eb="4">
      <t>ジッシカイジョウ</t>
    </rPh>
    <phoneticPr fontId="11"/>
  </si>
  <si>
    <t>A　現代劇</t>
  </si>
  <si>
    <t>B　ミュージカル</t>
  </si>
  <si>
    <t>C　人形劇</t>
  </si>
  <si>
    <t>D　児童劇</t>
  </si>
  <si>
    <t>E　その他</t>
  </si>
  <si>
    <t>青森県</t>
  </si>
  <si>
    <t>航空機</t>
  </si>
  <si>
    <t>1年生</t>
  </si>
  <si>
    <t>学級（1年1組等）を記入してください　※25文字以内</t>
    <rPh sb="0" eb="2">
      <t>ガッキュウ</t>
    </rPh>
    <rPh sb="4" eb="5">
      <t>ネン</t>
    </rPh>
    <rPh sb="6" eb="7">
      <t>クミ</t>
    </rPh>
    <rPh sb="7" eb="8">
      <t>ナド</t>
    </rPh>
    <rPh sb="10" eb="12">
      <t>キニュウ</t>
    </rPh>
    <phoneticPr fontId="36"/>
  </si>
  <si>
    <t>参加単位を記入してください　※25文字以内</t>
    <rPh sb="0" eb="2">
      <t>サンカ</t>
    </rPh>
    <rPh sb="2" eb="4">
      <t>タンイ</t>
    </rPh>
    <rPh sb="5" eb="7">
      <t>キニュウ</t>
    </rPh>
    <rPh sb="17" eb="19">
      <t>モジ</t>
    </rPh>
    <rPh sb="19" eb="21">
      <t>イナイ</t>
    </rPh>
    <phoneticPr fontId="11"/>
  </si>
  <si>
    <t>教科</t>
  </si>
  <si>
    <t>教科名</t>
    <rPh sb="0" eb="2">
      <t>キョウカ</t>
    </rPh>
    <rPh sb="2" eb="3">
      <t>メイ</t>
    </rPh>
    <phoneticPr fontId="11"/>
  </si>
  <si>
    <t>国語</t>
  </si>
  <si>
    <t>特別活動名を入力してください</t>
    <rPh sb="0" eb="5">
      <t>トクベツカツドウメイ</t>
    </rPh>
    <rPh sb="6" eb="8">
      <t>ニュウリョク</t>
    </rPh>
    <phoneticPr fontId="36"/>
  </si>
  <si>
    <t>その他位置付けの内容を入力してください　※25文字以内</t>
    <rPh sb="2" eb="3">
      <t>タ</t>
    </rPh>
    <rPh sb="3" eb="6">
      <t>イチヅ</t>
    </rPh>
    <rPh sb="8" eb="10">
      <t>ナイヨウ</t>
    </rPh>
    <rPh sb="11" eb="13">
      <t>ニュウリョク</t>
    </rPh>
    <phoneticPr fontId="36"/>
  </si>
  <si>
    <t>全校児童/生徒</t>
  </si>
  <si>
    <t>　</t>
    <phoneticPr fontId="11"/>
  </si>
  <si>
    <t>実施校の教室・体育館</t>
    <rPh sb="0" eb="2">
      <t>ジッシ</t>
    </rPh>
    <rPh sb="2" eb="3">
      <t>コウ</t>
    </rPh>
    <rPh sb="4" eb="6">
      <t>キョウシツ</t>
    </rPh>
    <rPh sb="7" eb="10">
      <t>タイイクカン</t>
    </rPh>
    <phoneticPr fontId="11"/>
  </si>
  <si>
    <t>A　バレエ</t>
  </si>
  <si>
    <t>B　現代舞踊</t>
  </si>
  <si>
    <t>C　身体表現</t>
  </si>
  <si>
    <t>D　その他</t>
  </si>
  <si>
    <t>岩手県</t>
  </si>
  <si>
    <t>JR特急あり</t>
  </si>
  <si>
    <t>2年生</t>
  </si>
  <si>
    <t>道徳</t>
    <rPh sb="0" eb="2">
      <t>ドウトク</t>
    </rPh>
    <phoneticPr fontId="36"/>
  </si>
  <si>
    <t>社会</t>
  </si>
  <si>
    <t>内訳</t>
    <rPh sb="0" eb="2">
      <t>ウチワケ</t>
    </rPh>
    <phoneticPr fontId="11"/>
  </si>
  <si>
    <t>合同開催校の教室・体育館</t>
    <rPh sb="0" eb="4">
      <t>ゴウドウカイサイ</t>
    </rPh>
    <rPh sb="4" eb="5">
      <t>コウ</t>
    </rPh>
    <rPh sb="6" eb="8">
      <t>キョウシツ</t>
    </rPh>
    <rPh sb="9" eb="12">
      <t>タイイクカン</t>
    </rPh>
    <phoneticPr fontId="11"/>
  </si>
  <si>
    <t>A　落語</t>
  </si>
  <si>
    <t>B　講談</t>
  </si>
  <si>
    <t>C　漫才</t>
  </si>
  <si>
    <t>D　浪曲</t>
  </si>
  <si>
    <t>宮城県</t>
  </si>
  <si>
    <t>JR特急なし</t>
  </si>
  <si>
    <t>3年生</t>
  </si>
  <si>
    <t>総合的な学習の時間</t>
    <rPh sb="7" eb="9">
      <t>ジカン</t>
    </rPh>
    <phoneticPr fontId="36"/>
  </si>
  <si>
    <t>　</t>
  </si>
  <si>
    <t>算数／数学</t>
    <rPh sb="3" eb="5">
      <t>スウガク</t>
    </rPh>
    <phoneticPr fontId="36"/>
  </si>
  <si>
    <t>文化施設等</t>
    <rPh sb="0" eb="2">
      <t>ブンカ</t>
    </rPh>
    <rPh sb="2" eb="4">
      <t>シセツ</t>
    </rPh>
    <rPh sb="4" eb="5">
      <t>トウ</t>
    </rPh>
    <phoneticPr fontId="11"/>
  </si>
  <si>
    <t>A　洋画</t>
  </si>
  <si>
    <t>B　日本画</t>
  </si>
  <si>
    <t>C　版画</t>
  </si>
  <si>
    <t>D　彫刻</t>
  </si>
  <si>
    <t>E　書</t>
  </si>
  <si>
    <t>F　写真</t>
  </si>
  <si>
    <t>G　その他</t>
  </si>
  <si>
    <t>秋田県</t>
  </si>
  <si>
    <t>私鉄特急あり</t>
  </si>
  <si>
    <t>4年生</t>
  </si>
  <si>
    <t>特別活動</t>
  </si>
  <si>
    <t>特別活動名</t>
    <rPh sb="0" eb="2">
      <t>トクベツ</t>
    </rPh>
    <rPh sb="2" eb="4">
      <t>カツドウ</t>
    </rPh>
    <rPh sb="4" eb="5">
      <t>メイ</t>
    </rPh>
    <phoneticPr fontId="11"/>
  </si>
  <si>
    <t>理科</t>
  </si>
  <si>
    <t>A　歌舞伎</t>
  </si>
  <si>
    <t>B　能楽</t>
  </si>
  <si>
    <t>C　人形浄瑠璃</t>
  </si>
  <si>
    <t>D　日本舞踊</t>
  </si>
  <si>
    <t>E　和太鼓</t>
  </si>
  <si>
    <t>F　箏</t>
  </si>
  <si>
    <t>G　三味線</t>
  </si>
  <si>
    <t>H　邦楽</t>
  </si>
  <si>
    <t>山形県</t>
  </si>
  <si>
    <t>私鉄特急なし</t>
  </si>
  <si>
    <t>5年生</t>
  </si>
  <si>
    <t>その他位置付け</t>
    <rPh sb="2" eb="3">
      <t>タ</t>
    </rPh>
    <rPh sb="3" eb="6">
      <t>イチヅ</t>
    </rPh>
    <phoneticPr fontId="11"/>
  </si>
  <si>
    <t>生活</t>
  </si>
  <si>
    <t>A　俳句</t>
  </si>
  <si>
    <t>B　朗読</t>
  </si>
  <si>
    <t>C　その他</t>
  </si>
  <si>
    <t>福島県</t>
  </si>
  <si>
    <t>船</t>
  </si>
  <si>
    <t>6年生</t>
  </si>
  <si>
    <t>音楽</t>
  </si>
  <si>
    <t>A　囲碁</t>
  </si>
  <si>
    <t>B　将棋</t>
  </si>
  <si>
    <t>C　華道</t>
  </si>
  <si>
    <t>D　茶道</t>
  </si>
  <si>
    <t>E　和装</t>
  </si>
  <si>
    <t>F　食文化</t>
  </si>
  <si>
    <t>茨城県</t>
  </si>
  <si>
    <t>路線バス</t>
  </si>
  <si>
    <t>（　　）年生</t>
  </si>
  <si>
    <t>美術</t>
    <rPh sb="0" eb="2">
      <t>ビジュツ</t>
    </rPh>
    <phoneticPr fontId="36"/>
  </si>
  <si>
    <t>メディア芸術</t>
    <rPh sb="4" eb="6">
      <t>ゲイジュツ</t>
    </rPh>
    <phoneticPr fontId="11"/>
  </si>
  <si>
    <t>A　メディアアート</t>
  </si>
  <si>
    <t>B　映画</t>
  </si>
  <si>
    <t>C　アニメーション</t>
  </si>
  <si>
    <t>D　マンガ</t>
  </si>
  <si>
    <t>E　映像</t>
  </si>
  <si>
    <t>F　その他</t>
  </si>
  <si>
    <t>栃木県</t>
  </si>
  <si>
    <t>自家用車</t>
  </si>
  <si>
    <t>図画工作</t>
  </si>
  <si>
    <t>群馬県</t>
  </si>
  <si>
    <t>高速代</t>
    <rPh sb="0" eb="3">
      <t>コウソクダイ</t>
    </rPh>
    <phoneticPr fontId="11"/>
  </si>
  <si>
    <t>家庭・技術</t>
    <rPh sb="3" eb="5">
      <t>ギジュツ</t>
    </rPh>
    <phoneticPr fontId="36"/>
  </si>
  <si>
    <t>埼玉県</t>
  </si>
  <si>
    <t>自家用車(同乗)</t>
  </si>
  <si>
    <t>体育／保健体育</t>
    <rPh sb="3" eb="7">
      <t>ホケンタイイク</t>
    </rPh>
    <phoneticPr fontId="36"/>
  </si>
  <si>
    <t>千葉県</t>
  </si>
  <si>
    <t>運搬車(同乗)</t>
  </si>
  <si>
    <t>外国語</t>
    <rPh sb="0" eb="3">
      <t>ガイコクゴ</t>
    </rPh>
    <phoneticPr fontId="36"/>
  </si>
  <si>
    <t>東京都</t>
  </si>
  <si>
    <t>徒歩</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</si>
  <si>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</si>
  <si>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</si>
  <si>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</si>
  <si>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</si>
  <si>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</si>
  <si>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</si>
  <si>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</si>
  <si>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</si>
  <si>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</si>
  <si>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</si>
  <si>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</si>
  <si>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</si>
  <si>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</si>
  <si>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</si>
  <si>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</si>
  <si>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</si>
  <si>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</si>
  <si>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</si>
  <si>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</si>
  <si>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</si>
  <si>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</si>
  <si>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</si>
  <si>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</si>
  <si>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</si>
  <si>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</si>
  <si>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</si>
  <si>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</si>
  <si>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</si>
  <si>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</si>
  <si>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</si>
  <si>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</si>
  <si>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</si>
  <si>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</si>
  <si>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</si>
  <si>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</si>
  <si>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</si>
  <si>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</si>
  <si>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</si>
  <si>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</si>
  <si>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</si>
  <si>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</si>
  <si>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</si>
  <si>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</si>
  <si>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</si>
  <si>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</si>
  <si>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</si>
  <si>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</si>
  <si>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</si>
  <si>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</si>
  <si>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</si>
  <si>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</si>
  <si>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</si>
  <si>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</si>
  <si>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</si>
  <si>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r>
      <t xml:space="preserve">再委託を行う場合は、委託予定額を記入し、「Ⅱ再委託に関する事項及び再委託費の内訳」を作成し、提出してください。
</t>
    </r>
    <r>
      <rPr>
        <u/>
        <sz val="11"/>
        <color indexed="8"/>
        <rFont val="ＭＳ Ｐゴシック"/>
        <family val="3"/>
        <charset val="128"/>
      </rPr>
      <t>再委託を行わない場合は、「Ⅱ再委託に関する事項及び再委託費の内訳」のページを未記入のままにしてください。</t>
    </r>
    <rPh sb="0" eb="3">
      <t>サイイタク</t>
    </rPh>
    <rPh sb="4" eb="5">
      <t>オコナ</t>
    </rPh>
    <rPh sb="6" eb="8">
      <t>バアイ</t>
    </rPh>
    <rPh sb="10" eb="12">
      <t>イタク</t>
    </rPh>
    <rPh sb="12" eb="14">
      <t>ヨテイ</t>
    </rPh>
    <rPh sb="14" eb="15">
      <t>ガク</t>
    </rPh>
    <rPh sb="16" eb="18">
      <t>キニュウ</t>
    </rPh>
    <rPh sb="22" eb="25">
      <t>サイイタク</t>
    </rPh>
    <rPh sb="26" eb="27">
      <t>カン</t>
    </rPh>
    <rPh sb="29" eb="31">
      <t>ジコウ</t>
    </rPh>
    <rPh sb="31" eb="32">
      <t>オヨ</t>
    </rPh>
    <rPh sb="33" eb="36">
      <t>サイイタク</t>
    </rPh>
    <rPh sb="94" eb="97">
      <t>ミキニュウ</t>
    </rPh>
    <phoneticPr fontId="11"/>
  </si>
  <si>
    <t>◆「募集要領」の「1.事業概要の４.業務内容」における対応</t>
    <rPh sb="2" eb="4">
      <t>ボシュウ</t>
    </rPh>
    <rPh sb="4" eb="6">
      <t>ヨウリョウ</t>
    </rPh>
    <rPh sb="27" eb="29">
      <t>タイオウ</t>
    </rPh>
    <phoneticPr fontId="11"/>
  </si>
  <si>
    <t>◆「募集要領」の「1.事業概要の４業務内容」における対応</t>
    <rPh sb="2" eb="4">
      <t>ボシュウ</t>
    </rPh>
    <rPh sb="4" eb="6">
      <t>ヨウリョウ</t>
    </rPh>
    <rPh sb="26" eb="28">
      <t>タイオウ</t>
    </rPh>
    <phoneticPr fontId="11"/>
  </si>
  <si>
    <t>令和８年度　学校における文化芸術鑑賞・体験推進事業
‐芸術家の派遣‐
〈NPO法人等提案方式〉　希望調書
実施申請書</t>
    <rPh sb="6" eb="8">
      <t>ガッコウ</t>
    </rPh>
    <rPh sb="12" eb="18">
      <t>ブンカゲイジュツカンショウ</t>
    </rPh>
    <rPh sb="19" eb="23">
      <t>タイケンスイシン</t>
    </rPh>
    <rPh sb="23" eb="25">
      <t>ジギョウ</t>
    </rPh>
    <rPh sb="39" eb="41">
      <t>ホウジン</t>
    </rPh>
    <rPh sb="41" eb="42">
      <t>トウ</t>
    </rPh>
    <rPh sb="42" eb="44">
      <t>テイアン</t>
    </rPh>
    <rPh sb="44" eb="46">
      <t>ホウシキ</t>
    </rPh>
    <rPh sb="48" eb="52">
      <t>キボウチョウショ</t>
    </rPh>
    <phoneticPr fontId="3"/>
  </si>
  <si>
    <t>一般社団法人●●県文芸協会</t>
    <phoneticPr fontId="3"/>
  </si>
  <si>
    <t>年</t>
    <rPh sb="0" eb="1">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</si>
</sst>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yyyy/m/d;@"/>
    <numFmt numFmtId="178" formatCode="General&quot;円&quot;"/>
    <numFmt numFmtId="179" formatCode="0.0%"/>
  </numFmts>
  <fonts count="37">
    <font>
      <sz val="11"/>
      <color theme="1"/>
      <name val="游ゴシック"/>
      <family val="2"/>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b/>
      <sz val="14"/>
      <color theme="0"/>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12"/>
      <color theme="1"/>
      <name val="ＭＳ Ｐゴシック"/>
      <family val="3"/>
      <charset val="128"/>
    </font>
    <font>
      <sz val="9"/>
      <color theme="1"/>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6"/>
      <name val="Osaka"/>
      <family val="3"/>
      <charset val="128"/>
    </font>
    <font>
      <u/>
      <sz val="11"/>
      <color indexed="8"/>
      <name val="ＭＳ Ｐゴシック"/>
      <family val="3"/>
      <charset val="128"/>
    </font>
    <font>
      <b/>
      <sz val="12"/>
      <name val="ＭＳ Ｐゴシック"/>
      <family val="3"/>
      <charset val="128"/>
    </font>
    <font>
      <b/>
      <u/>
      <sz val="11"/>
      <color theme="1"/>
      <name val="ＭＳ Ｐゴシック"/>
      <family val="3"/>
      <charset val="128"/>
    </font>
    <font>
      <sz val="11"/>
      <color rgb="FF0000FF"/>
      <name val="ＭＳ Ｐゴシック"/>
      <family val="3"/>
      <charset val="128"/>
    </font>
    <font>
      <b/>
      <sz val="11"/>
      <color rgb="FFFF0000"/>
      <name val="ＭＳ Ｐゴシック"/>
      <family val="3"/>
      <charset val="128"/>
    </font>
    <font>
      <i/>
      <sz val="11"/>
      <color rgb="FF008000"/>
      <name val="ＭＳ Ｐゴシック"/>
      <family val="3"/>
      <charset val="128"/>
    </font>
    <font>
      <u/>
      <sz val="11"/>
      <color theme="10"/>
      <name val="游ゴシック"/>
      <family val="2"/>
      <scheme val="minor"/>
    </font>
    <font>
      <i/>
      <u/>
      <sz val="11"/>
      <color rgb="FF008000"/>
      <name val="游ゴシック"/>
      <family val="2"/>
      <scheme val="minor"/>
    </font>
    <font>
      <i/>
      <sz val="12"/>
      <color rgb="FF008000"/>
      <name val="ＭＳ Ｐゴシック"/>
      <family val="3"/>
      <charset val="128"/>
    </font>
    <font>
      <i/>
      <sz val="9"/>
      <color rgb="FF008000"/>
      <name val="ＭＳ Ｐゴシック"/>
      <family val="3"/>
      <charset val="128"/>
    </font>
    <font>
      <b/>
      <i/>
      <sz val="11"/>
      <color rgb="FF008000"/>
      <name val="ＭＳ Ｐゴシック"/>
      <family val="3"/>
      <charset val="128"/>
    </font>
    <font>
      <i/>
      <sz val="11"/>
      <color theme="9" tint="-0.249977111117893"/>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1"/>
      <color theme="1"/>
      <name val="游ゴシック"/>
      <family val="3"/>
      <charset val="128"/>
      <scheme val="minor"/>
    </font>
    <font>
      <sz val="12"/>
      <color theme="1"/>
      <name val="メイリオ"/>
      <family val="3"/>
      <charset val="128"/>
    </font>
    <font>
      <sz val="14"/>
      <name val="ＭＳ Ｐゴシック"/>
      <family val="3"/>
      <charset val="128"/>
    </font>
  </fonts>
  <fills count="20">
    <fill>
      <patternFill patternType="none"/>
    </fill>
    <fill>
      <patternFill patternType="gray125"/>
    </fill>
    <fill>
      <patternFill patternType="solid">
        <fgColor theme="0"/>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E1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E6E6E6"/>
        <bgColor indexed="64"/>
      </patternFill>
    </fill>
    <fill>
      <patternFill patternType="solid">
        <fgColor rgb="FFFFCCFF"/>
        <bgColor indexed="64"/>
      </patternFill>
    </fill>
    <fill>
      <patternFill patternType="solid">
        <fgColor rgb="FF89814E"/>
        <bgColor indexed="64"/>
      </patternFill>
    </fill>
    <fill>
      <patternFill patternType="solid">
        <fgColor rgb="FFB8B282"/>
        <bgColor indexed="64"/>
      </patternFill>
    </fill>
    <fill>
      <patternFill patternType="solid">
        <fgColor rgb="FFD2CEB1"/>
        <bgColor indexed="64"/>
      </patternFill>
    </fill>
    <fill>
      <patternFill patternType="solid">
        <fgColor rgb="FFE9E6D7"/>
        <bgColor indexed="64"/>
      </patternFill>
    </fill>
    <fill>
      <patternFill patternType="solid">
        <fgColor theme="4" tint="0.79998168889431442"/>
        <bgColor indexed="64"/>
      </patternFill>
    </fill>
  </fills>
  <borders count="1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indexed="64"/>
      </bottom>
      <diagonal/>
    </border>
    <border>
      <left style="hair">
        <color auto="1"/>
      </left>
      <right style="thin">
        <color auto="1"/>
      </right>
      <top style="thin">
        <color auto="1"/>
      </top>
      <bottom style="double">
        <color indexed="64"/>
      </bottom>
      <diagonal/>
    </border>
    <border>
      <left style="hair">
        <color indexed="64"/>
      </left>
      <right/>
      <top style="thin">
        <color indexed="64"/>
      </top>
      <bottom/>
      <diagonal/>
    </border>
    <border>
      <left style="hair">
        <color auto="1"/>
      </left>
      <right/>
      <top style="double">
        <color indexed="64"/>
      </top>
      <bottom style="thin">
        <color indexed="64"/>
      </bottom>
      <diagonal/>
    </border>
    <border>
      <left style="thin">
        <color auto="1"/>
      </left>
      <right style="thin">
        <color auto="1"/>
      </right>
      <top/>
      <bottom/>
      <diagonal/>
    </border>
    <border>
      <left/>
      <right/>
      <top style="thick">
        <color rgb="FFFF0000"/>
      </top>
      <bottom/>
      <diagonal/>
    </border>
    <border>
      <left/>
      <right/>
      <top/>
      <bottom style="thick">
        <color rgb="FFFF0000"/>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dotted">
        <color auto="1"/>
      </right>
      <top style="thin">
        <color auto="1"/>
      </top>
      <bottom/>
      <diagonal/>
    </border>
    <border>
      <left style="medium">
        <color auto="1"/>
      </left>
      <right/>
      <top style="medium">
        <color auto="1"/>
      </top>
      <bottom/>
      <diagonal/>
    </border>
    <border>
      <left style="thin">
        <color auto="1"/>
      </left>
      <right style="hair">
        <color auto="1"/>
      </right>
      <top style="thin">
        <color auto="1"/>
      </top>
      <bottom style="hair">
        <color auto="1"/>
      </bottom>
      <diagonal/>
    </border>
    <border>
      <left style="hair">
        <color indexed="64"/>
      </left>
      <right style="hair">
        <color indexed="64"/>
      </right>
      <top style="thin">
        <color auto="1"/>
      </top>
      <bottom style="hair">
        <color auto="1"/>
      </bottom>
      <diagonal/>
    </border>
    <border>
      <left style="hair">
        <color auto="1"/>
      </left>
      <right style="thin">
        <color auto="1"/>
      </right>
      <top style="thin">
        <color auto="1"/>
      </top>
      <bottom style="hair">
        <color auto="1"/>
      </bottom>
      <diagonal/>
    </border>
    <border>
      <left/>
      <right style="medium">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indexed="64"/>
      </left>
      <right style="hair">
        <color indexed="64"/>
      </right>
      <top style="hair">
        <color auto="1"/>
      </top>
      <bottom style="hair">
        <color auto="1"/>
      </bottom>
      <diagonal/>
    </border>
    <border>
      <left style="hair">
        <color auto="1"/>
      </left>
      <right style="thin">
        <color auto="1"/>
      </right>
      <top style="hair">
        <color auto="1"/>
      </top>
      <bottom style="hair">
        <color auto="1"/>
      </bottom>
      <diagonal/>
    </border>
    <border>
      <left/>
      <right style="medium">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auto="1"/>
      </top>
      <bottom style="thin">
        <color auto="1"/>
      </bottom>
      <diagonal/>
    </border>
    <border>
      <left style="hair">
        <color auto="1"/>
      </left>
      <right style="thin">
        <color auto="1"/>
      </right>
      <top style="hair">
        <color auto="1"/>
      </top>
      <bottom style="thin">
        <color auto="1"/>
      </bottom>
      <diagonal/>
    </border>
    <border>
      <left/>
      <right style="medium">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medium">
        <color auto="1"/>
      </left>
      <right/>
      <top/>
      <bottom style="medium">
        <color auto="1"/>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auto="1"/>
      </right>
      <top/>
      <bottom style="medium">
        <color auto="1"/>
      </bottom>
      <diagonal/>
    </border>
    <border>
      <left style="medium">
        <color auto="1"/>
      </left>
      <right/>
      <top style="thin">
        <color auto="1"/>
      </top>
      <bottom style="hair">
        <color auto="1"/>
      </bottom>
      <diagonal/>
    </border>
    <border>
      <left style="medium">
        <color auto="1"/>
      </left>
      <right/>
      <top style="hair">
        <color auto="1"/>
      </top>
      <bottom style="thin">
        <color auto="1"/>
      </bottom>
      <diagonal/>
    </border>
    <border>
      <left style="thin">
        <color indexed="64"/>
      </left>
      <right style="thin">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auto="1"/>
      </left>
      <right/>
      <top/>
      <bottom style="thin">
        <color auto="1"/>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s>
  <cellStyleXfs count="11">
    <xf numFmtId="0" fontId="0" fillId="0" borderId="0"/>
    <xf numFmtId="38" fontId="1" fillId="0" borderId="0" applyFont="0" applyFill="0" applyBorder="0" applyAlignment="0" applyProtection="0">
      <alignment vertical="center"/>
    </xf>
    <xf numFmtId="0" fontId="10" fillId="0" borderId="0"/>
    <xf numFmtId="9" fontId="1" fillId="0" borderId="0" applyFont="0" applyFill="0" applyBorder="0" applyAlignment="0" applyProtection="0">
      <alignment vertical="center"/>
    </xf>
    <xf numFmtId="0" fontId="22" fillId="0" borderId="0" applyNumberFormat="0" applyFill="0" applyBorder="0" applyAlignment="0" applyProtection="0"/>
    <xf numFmtId="0" fontId="12" fillId="0" borderId="0">
      <alignment vertical="center"/>
    </xf>
    <xf numFmtId="38" fontId="1"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0" fontId="12" fillId="0" borderId="0"/>
    <xf numFmtId="0" fontId="34" fillId="0" borderId="0">
      <alignment vertical="center"/>
    </xf>
  </cellStyleXfs>
  <cellXfs count="771">
    <xf numFmtId="0" fontId="0" fillId="0" borderId="0" xfId="0"/>
    <xf numFmtId="0" fontId="2" fillId="2" borderId="0" xfId="0" applyFont="1" applyFill="1" applyAlignment="1">
      <alignment horizontal="right" vertical="center"/>
    </xf>
    <xf numFmtId="0" fontId="6" fillId="2" borderId="0" xfId="0" applyFont="1" applyFill="1" applyAlignment="1">
      <alignment vertical="center"/>
    </xf>
    <xf numFmtId="0" fontId="2" fillId="2" borderId="11" xfId="0" applyFont="1" applyFill="1" applyBorder="1" applyAlignment="1">
      <alignment horizontal="center" vertical="center"/>
    </xf>
    <xf numFmtId="0" fontId="2" fillId="2" borderId="3" xfId="0" applyFont="1" applyFill="1" applyBorder="1" applyAlignment="1">
      <alignment vertical="center" shrinkToFit="1"/>
    </xf>
    <xf numFmtId="0" fontId="9" fillId="2" borderId="0" xfId="0" applyFont="1" applyFill="1" applyAlignment="1">
      <alignment vertical="center"/>
    </xf>
    <xf numFmtId="0" fontId="14" fillId="2" borderId="0" xfId="0" applyFont="1" applyFill="1" applyAlignment="1">
      <alignment vertical="center"/>
    </xf>
    <xf numFmtId="176" fontId="14" fillId="2" borderId="0" xfId="0" applyNumberFormat="1" applyFont="1" applyFill="1" applyAlignment="1">
      <alignment vertical="center"/>
    </xf>
    <xf numFmtId="0" fontId="14" fillId="2" borderId="0" xfId="2" applyFont="1" applyFill="1" applyAlignment="1">
      <alignment vertical="center"/>
    </xf>
    <xf numFmtId="0" fontId="2" fillId="2" borderId="0" xfId="0" applyFont="1" applyFill="1" applyAlignment="1">
      <alignment horizontal="right" vertical="top"/>
    </xf>
    <xf numFmtId="0" fontId="12" fillId="2" borderId="0" xfId="2" applyFont="1" applyFill="1" applyAlignment="1">
      <alignment vertical="center"/>
    </xf>
    <xf numFmtId="0" fontId="2"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38" fontId="12" fillId="2" borderId="0" xfId="1" applyFont="1" applyFill="1" applyAlignment="1">
      <alignment vertical="center"/>
    </xf>
    <xf numFmtId="0" fontId="12" fillId="2" borderId="0" xfId="2" applyFont="1" applyFill="1" applyAlignment="1">
      <alignment horizontal="left" vertical="center" wrapText="1"/>
    </xf>
    <xf numFmtId="0" fontId="12" fillId="2" borderId="0" xfId="2" applyFont="1" applyFill="1" applyAlignment="1">
      <alignment horizontal="center" vertical="center"/>
    </xf>
    <xf numFmtId="0" fontId="14" fillId="2" borderId="0" xfId="2" applyFont="1" applyFill="1" applyAlignment="1">
      <alignment horizontal="center" vertical="center"/>
    </xf>
    <xf numFmtId="176" fontId="12" fillId="2" borderId="0" xfId="2" applyNumberFormat="1" applyFont="1" applyFill="1" applyAlignment="1">
      <alignment vertical="center"/>
    </xf>
    <xf numFmtId="0" fontId="12" fillId="2" borderId="0" xfId="2" applyFont="1" applyFill="1" applyAlignment="1">
      <alignment horizontal="right" vertical="center"/>
    </xf>
    <xf numFmtId="0" fontId="12" fillId="2" borderId="0" xfId="2" applyFont="1" applyFill="1" applyBorder="1" applyAlignment="1">
      <alignment horizontal="center" vertical="center"/>
    </xf>
    <xf numFmtId="0" fontId="12" fillId="2" borderId="0" xfId="2" quotePrefix="1" applyNumberFormat="1" applyFont="1" applyFill="1" applyBorder="1" applyAlignment="1">
      <alignment horizontal="center" vertical="center"/>
    </xf>
    <xf numFmtId="0" fontId="12" fillId="2" borderId="0" xfId="2" applyFont="1" applyFill="1" applyBorder="1" applyAlignment="1">
      <alignment vertical="center"/>
    </xf>
    <xf numFmtId="0" fontId="12" fillId="2" borderId="9" xfId="2" applyFont="1" applyFill="1" applyBorder="1" applyAlignment="1">
      <alignment vertical="center"/>
    </xf>
    <xf numFmtId="56" fontId="12" fillId="2" borderId="0" xfId="2" applyNumberFormat="1" applyFont="1" applyFill="1" applyBorder="1" applyAlignment="1">
      <alignment vertical="center"/>
    </xf>
    <xf numFmtId="0" fontId="2" fillId="5" borderId="63"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12" fillId="2" borderId="63" xfId="2" applyFont="1" applyFill="1" applyBorder="1" applyAlignment="1">
      <alignment vertical="center"/>
    </xf>
    <xf numFmtId="0" fontId="12" fillId="2" borderId="65" xfId="2" applyFont="1" applyFill="1" applyBorder="1" applyAlignment="1">
      <alignment vertical="center"/>
    </xf>
    <xf numFmtId="0" fontId="17" fillId="2" borderId="0" xfId="2" applyFont="1" applyFill="1" applyAlignment="1">
      <alignment horizontal="left" vertical="center"/>
    </xf>
    <xf numFmtId="0" fontId="7" fillId="2" borderId="0" xfId="0" applyFont="1" applyFill="1" applyAlignment="1">
      <alignment horizontal="left" vertical="center"/>
    </xf>
    <xf numFmtId="0" fontId="6" fillId="2" borderId="0" xfId="0" applyFont="1" applyFill="1" applyAlignment="1">
      <alignment horizontal="left" vertical="center"/>
    </xf>
    <xf numFmtId="0" fontId="2" fillId="2" borderId="59" xfId="0" applyFont="1" applyFill="1" applyBorder="1" applyAlignment="1">
      <alignment horizontal="center" vertical="center"/>
    </xf>
    <xf numFmtId="0" fontId="2" fillId="10" borderId="0" xfId="0" applyFont="1" applyFill="1" applyAlignment="1">
      <alignment vertical="center"/>
    </xf>
    <xf numFmtId="0" fontId="2" fillId="10" borderId="69" xfId="0" applyFont="1" applyFill="1" applyBorder="1" applyAlignment="1">
      <alignment vertical="center"/>
    </xf>
    <xf numFmtId="0" fontId="2" fillId="10" borderId="70" xfId="0" applyFont="1" applyFill="1" applyBorder="1" applyAlignment="1">
      <alignment vertical="center"/>
    </xf>
    <xf numFmtId="0" fontId="12" fillId="2" borderId="15" xfId="2" applyFont="1" applyFill="1" applyBorder="1" applyAlignment="1">
      <alignment vertical="center"/>
    </xf>
    <xf numFmtId="0" fontId="14" fillId="2" borderId="0" xfId="2" applyFont="1" applyFill="1" applyBorder="1" applyAlignment="1">
      <alignment vertical="center"/>
    </xf>
    <xf numFmtId="0" fontId="12" fillId="2" borderId="68" xfId="2" applyFont="1" applyFill="1" applyBorder="1" applyAlignment="1">
      <alignment vertical="center"/>
    </xf>
    <xf numFmtId="0" fontId="12" fillId="2" borderId="17" xfId="2" applyFont="1" applyFill="1" applyBorder="1" applyAlignment="1">
      <alignment vertical="center"/>
    </xf>
    <xf numFmtId="0" fontId="12" fillId="8" borderId="6" xfId="2" applyFont="1" applyFill="1" applyBorder="1" applyAlignment="1">
      <alignment vertical="center"/>
    </xf>
    <xf numFmtId="0" fontId="12" fillId="2" borderId="78" xfId="2" applyFont="1" applyFill="1" applyBorder="1" applyAlignment="1">
      <alignment vertical="center"/>
    </xf>
    <xf numFmtId="0" fontId="12" fillId="8" borderId="79" xfId="2" applyFont="1" applyFill="1" applyBorder="1" applyAlignment="1">
      <alignment vertical="center"/>
    </xf>
    <xf numFmtId="0" fontId="12" fillId="8" borderId="80" xfId="2" applyFont="1" applyFill="1" applyBorder="1" applyAlignment="1">
      <alignment vertical="center"/>
    </xf>
    <xf numFmtId="0" fontId="20" fillId="2" borderId="0" xfId="2" applyFont="1" applyFill="1" applyAlignment="1">
      <alignment horizontal="right" vertical="center"/>
    </xf>
    <xf numFmtId="0" fontId="12" fillId="7" borderId="79" xfId="2" applyFont="1" applyFill="1" applyBorder="1" applyAlignment="1">
      <alignment vertical="center"/>
    </xf>
    <xf numFmtId="0" fontId="14" fillId="2" borderId="0" xfId="0" applyFont="1" applyFill="1" applyAlignment="1">
      <alignment vertical="center" wrapText="1"/>
    </xf>
    <xf numFmtId="0" fontId="14" fillId="2" borderId="0" xfId="0" applyFont="1" applyFill="1" applyAlignment="1">
      <alignment horizontal="right" vertical="center"/>
    </xf>
    <xf numFmtId="0" fontId="12" fillId="2" borderId="11" xfId="0" applyFont="1" applyFill="1" applyBorder="1" applyAlignment="1">
      <alignment horizontal="center" vertical="center"/>
    </xf>
    <xf numFmtId="0" fontId="14" fillId="14" borderId="0" xfId="0" applyFont="1" applyFill="1" applyAlignment="1">
      <alignment horizontal="center" vertical="center"/>
    </xf>
    <xf numFmtId="0" fontId="12" fillId="7" borderId="80" xfId="2" applyFont="1" applyFill="1" applyBorder="1" applyAlignment="1">
      <alignment vertical="center"/>
    </xf>
    <xf numFmtId="0" fontId="26" fillId="14" borderId="0" xfId="0" applyFont="1" applyFill="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vertical="center"/>
    </xf>
    <xf numFmtId="0" fontId="30" fillId="0" borderId="0" xfId="5" applyFont="1">
      <alignment vertical="center"/>
    </xf>
    <xf numFmtId="0" fontId="31" fillId="16" borderId="75" xfId="9" applyFont="1" applyFill="1" applyBorder="1" applyAlignment="1">
      <alignment horizontal="center" vertical="center" shrinkToFit="1"/>
    </xf>
    <xf numFmtId="0" fontId="31" fillId="17" borderId="71" xfId="9" applyFont="1" applyFill="1" applyBorder="1" applyAlignment="1">
      <alignment horizontal="center" vertical="center" shrinkToFit="1"/>
    </xf>
    <xf numFmtId="0" fontId="32" fillId="18" borderId="75" xfId="9" applyFont="1" applyFill="1" applyBorder="1" applyAlignment="1">
      <alignment horizontal="center" vertical="center" shrinkToFit="1"/>
    </xf>
    <xf numFmtId="0" fontId="32" fillId="2" borderId="72" xfId="9" applyFont="1" applyFill="1" applyBorder="1" applyAlignment="1">
      <alignment vertical="center" shrinkToFit="1"/>
    </xf>
    <xf numFmtId="0" fontId="32" fillId="18" borderId="51" xfId="9" applyFont="1" applyFill="1" applyBorder="1" applyAlignment="1">
      <alignment horizontal="center" vertical="center" shrinkToFit="1"/>
    </xf>
    <xf numFmtId="0" fontId="33" fillId="2" borderId="72" xfId="9" applyFont="1" applyFill="1" applyBorder="1" applyAlignment="1">
      <alignment vertical="center" wrapText="1" shrinkToFit="1"/>
    </xf>
    <xf numFmtId="0" fontId="31" fillId="16" borderId="81" xfId="9" applyFont="1" applyFill="1" applyBorder="1" applyAlignment="1">
      <alignment horizontal="center" vertical="center" shrinkToFit="1"/>
    </xf>
    <xf numFmtId="0" fontId="31" fillId="17" borderId="3" xfId="9" applyFont="1" applyFill="1" applyBorder="1" applyAlignment="1">
      <alignment horizontal="center" vertical="center" shrinkToFit="1"/>
    </xf>
    <xf numFmtId="0" fontId="32" fillId="18" borderId="81" xfId="9" applyFont="1" applyFill="1" applyBorder="1" applyAlignment="1">
      <alignment horizontal="center" vertical="center" shrinkToFit="1"/>
    </xf>
    <xf numFmtId="0" fontId="32" fillId="2" borderId="4" xfId="9" applyFont="1" applyFill="1" applyBorder="1" applyAlignment="1">
      <alignment vertical="center" shrinkToFit="1"/>
    </xf>
    <xf numFmtId="0" fontId="32" fillId="18" borderId="2" xfId="9" applyFont="1" applyFill="1" applyBorder="1" applyAlignment="1">
      <alignment horizontal="center" vertical="center" shrinkToFit="1"/>
    </xf>
    <xf numFmtId="0" fontId="35" fillId="18" borderId="2" xfId="10" applyFont="1" applyFill="1" applyBorder="1" applyAlignment="1">
      <alignment horizontal="center" vertical="center"/>
    </xf>
    <xf numFmtId="0" fontId="35" fillId="2" borderId="4" xfId="10" applyFont="1" applyFill="1" applyBorder="1">
      <alignment vertical="center"/>
    </xf>
    <xf numFmtId="0" fontId="31" fillId="17" borderId="113" xfId="9" applyFont="1" applyFill="1" applyBorder="1" applyAlignment="1">
      <alignment horizontal="center" vertical="center" wrapText="1" shrinkToFit="1"/>
    </xf>
    <xf numFmtId="0" fontId="32" fillId="18" borderId="114" xfId="9" applyFont="1" applyFill="1" applyBorder="1" applyAlignment="1">
      <alignment horizontal="center" vertical="center" shrinkToFit="1"/>
    </xf>
    <xf numFmtId="0" fontId="32" fillId="2" borderId="115" xfId="9" applyFont="1" applyFill="1" applyBorder="1" applyAlignment="1">
      <alignment vertical="center" shrinkToFit="1"/>
    </xf>
    <xf numFmtId="0" fontId="32" fillId="18" borderId="116" xfId="9" applyFont="1" applyFill="1" applyBorder="1" applyAlignment="1">
      <alignment horizontal="center" vertical="center" shrinkToFit="1"/>
    </xf>
    <xf numFmtId="0" fontId="35" fillId="18" borderId="116" xfId="10" applyFont="1" applyFill="1" applyBorder="1" applyAlignment="1">
      <alignment horizontal="center" vertical="center"/>
    </xf>
    <xf numFmtId="0" fontId="35" fillId="2" borderId="115" xfId="10" applyFont="1" applyFill="1" applyBorder="1">
      <alignment vertical="center"/>
    </xf>
    <xf numFmtId="0" fontId="30" fillId="0" borderId="0" xfId="5" applyFont="1" applyAlignment="1">
      <alignment horizontal="center" vertical="center"/>
    </xf>
    <xf numFmtId="38" fontId="12" fillId="2" borderId="0" xfId="1" applyFont="1" applyFill="1" applyBorder="1" applyAlignment="1">
      <alignment vertical="center"/>
    </xf>
    <xf numFmtId="0" fontId="12" fillId="8" borderId="77" xfId="2" applyFont="1" applyFill="1" applyBorder="1" applyAlignment="1">
      <alignment vertical="center"/>
    </xf>
    <xf numFmtId="0" fontId="12" fillId="8" borderId="3" xfId="2" applyFont="1" applyFill="1" applyBorder="1" applyAlignment="1">
      <alignment vertical="center"/>
    </xf>
    <xf numFmtId="0" fontId="12" fillId="8" borderId="78" xfId="2" applyFont="1" applyFill="1" applyBorder="1" applyAlignment="1">
      <alignment vertical="center"/>
    </xf>
    <xf numFmtId="0" fontId="12" fillId="2" borderId="3" xfId="2" applyFont="1" applyFill="1" applyBorder="1" applyAlignment="1">
      <alignment vertical="center"/>
    </xf>
    <xf numFmtId="0" fontId="12" fillId="2" borderId="6" xfId="2" applyFont="1" applyFill="1" applyBorder="1" applyAlignment="1">
      <alignment vertical="center"/>
    </xf>
    <xf numFmtId="0" fontId="2" fillId="2" borderId="0" xfId="0" applyFont="1" applyFill="1" applyAlignment="1">
      <alignment vertical="center"/>
    </xf>
    <xf numFmtId="0" fontId="12" fillId="2" borderId="5" xfId="2" applyFont="1" applyFill="1" applyBorder="1" applyAlignment="1">
      <alignment vertical="center"/>
    </xf>
    <xf numFmtId="0" fontId="12" fillId="0" borderId="0" xfId="5">
      <alignment vertical="center"/>
    </xf>
    <xf numFmtId="0" fontId="12" fillId="0" borderId="0" xfId="5" applyAlignment="1">
      <alignment vertical="center" shrinkToFit="1"/>
    </xf>
    <xf numFmtId="0" fontId="12" fillId="19" borderId="1" xfId="5" applyFill="1" applyBorder="1">
      <alignment vertical="center"/>
    </xf>
    <xf numFmtId="0" fontId="2" fillId="2" borderId="3" xfId="0" applyFont="1" applyFill="1" applyBorder="1" applyAlignment="1">
      <alignment vertical="center"/>
    </xf>
    <xf numFmtId="0" fontId="2" fillId="2" borderId="4" xfId="0" applyFont="1" applyFill="1" applyBorder="1" applyAlignment="1">
      <alignment horizontal="center" vertical="center"/>
    </xf>
    <xf numFmtId="0" fontId="2" fillId="2" borderId="0" xfId="0" applyFont="1" applyFill="1" applyAlignment="1">
      <alignment vertical="center"/>
    </xf>
    <xf numFmtId="0" fontId="12" fillId="2" borderId="3" xfId="2" applyFont="1" applyFill="1" applyBorder="1" applyAlignment="1">
      <alignment vertical="center"/>
    </xf>
    <xf numFmtId="0" fontId="12" fillId="2" borderId="6" xfId="2" applyFont="1" applyFill="1" applyBorder="1" applyAlignment="1">
      <alignment vertical="center"/>
    </xf>
    <xf numFmtId="0" fontId="12" fillId="8" borderId="77" xfId="2" applyFont="1" applyFill="1" applyBorder="1" applyAlignment="1">
      <alignment vertical="center"/>
    </xf>
    <xf numFmtId="0" fontId="12" fillId="8" borderId="3" xfId="2" applyFont="1" applyFill="1" applyBorder="1" applyAlignment="1">
      <alignment vertical="center"/>
    </xf>
    <xf numFmtId="0" fontId="12" fillId="8" borderId="78" xfId="2" applyFont="1" applyFill="1" applyBorder="1" applyAlignment="1">
      <alignment vertical="center"/>
    </xf>
    <xf numFmtId="38" fontId="12" fillId="2" borderId="0" xfId="1" applyFont="1" applyFill="1" applyBorder="1" applyAlignment="1">
      <alignment vertical="center"/>
    </xf>
    <xf numFmtId="0" fontId="21" fillId="2" borderId="3" xfId="0" applyFont="1" applyFill="1" applyBorder="1" applyAlignment="1">
      <alignment vertical="center"/>
    </xf>
    <xf numFmtId="0" fontId="12" fillId="2" borderId="5" xfId="2" applyFont="1" applyFill="1" applyBorder="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vertical="center"/>
    </xf>
    <xf numFmtId="0" fontId="2" fillId="2" borderId="4"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2" fillId="2" borderId="2" xfId="0" applyFont="1" applyFill="1" applyBorder="1" applyAlignment="1">
      <alignment vertical="center"/>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4" borderId="16"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59" xfId="0" applyFont="1" applyFill="1" applyBorder="1" applyAlignment="1">
      <alignment vertical="center"/>
    </xf>
    <xf numFmtId="0" fontId="2" fillId="2" borderId="4" xfId="0" applyFont="1" applyFill="1" applyBorder="1" applyAlignment="1">
      <alignment horizontal="center" vertical="center"/>
    </xf>
    <xf numFmtId="0" fontId="2" fillId="2" borderId="0" xfId="0" applyFont="1" applyFill="1" applyAlignment="1">
      <alignment vertical="center" wrapText="1"/>
    </xf>
    <xf numFmtId="0" fontId="5" fillId="10" borderId="2" xfId="0" applyFont="1" applyFill="1" applyBorder="1" applyAlignment="1">
      <alignment vertical="center" wrapText="1"/>
    </xf>
    <xf numFmtId="0" fontId="5" fillId="10" borderId="3" xfId="0" applyFont="1" applyFill="1" applyBorder="1" applyAlignment="1">
      <alignment vertical="center" wrapText="1"/>
    </xf>
    <xf numFmtId="0" fontId="5" fillId="10" borderId="4" xfId="0" applyFont="1" applyFill="1" applyBorder="1" applyAlignment="1">
      <alignment vertical="center" wrapText="1"/>
    </xf>
    <xf numFmtId="0" fontId="2" fillId="2" borderId="25" xfId="0" applyFont="1" applyFill="1" applyBorder="1" applyAlignment="1">
      <alignment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4" borderId="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4" xfId="0" applyFont="1" applyFill="1" applyBorder="1" applyAlignment="1">
      <alignment horizontal="center" vertical="center" shrinkToFit="1"/>
    </xf>
    <xf numFmtId="0" fontId="2" fillId="5" borderId="11" xfId="0" applyFont="1" applyFill="1" applyBorder="1" applyAlignment="1">
      <alignment vertical="center"/>
    </xf>
    <xf numFmtId="0" fontId="2" fillId="5" borderId="12" xfId="0" applyFont="1" applyFill="1" applyBorder="1" applyAlignment="1">
      <alignment vertical="center"/>
    </xf>
    <xf numFmtId="0" fontId="2" fillId="5" borderId="13" xfId="0" applyFont="1" applyFill="1" applyBorder="1" applyAlignment="1">
      <alignmen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25" xfId="0" applyFont="1" applyFill="1" applyBorder="1" applyAlignment="1">
      <alignment vertical="center"/>
    </xf>
    <xf numFmtId="0" fontId="2" fillId="5" borderId="25" xfId="0" applyFont="1" applyFill="1" applyBorder="1" applyAlignment="1">
      <alignment horizontal="center" vertical="center" wrapText="1"/>
    </xf>
    <xf numFmtId="38" fontId="2" fillId="2" borderId="3" xfId="1" applyFont="1" applyFill="1" applyBorder="1" applyAlignment="1">
      <alignment horizontal="right"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2" fillId="5" borderId="25" xfId="0" applyFont="1" applyFill="1" applyBorder="1" applyAlignment="1">
      <alignment horizontal="center" vertical="center"/>
    </xf>
    <xf numFmtId="0" fontId="2" fillId="2" borderId="3" xfId="0" applyFont="1" applyFill="1" applyBorder="1" applyAlignment="1">
      <alignment horizontal="right" vertical="center"/>
    </xf>
    <xf numFmtId="0" fontId="2" fillId="5" borderId="2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4" fillId="3" borderId="0" xfId="0" applyFont="1" applyFill="1" applyAlignment="1">
      <alignment horizontal="center"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9" fillId="2" borderId="11" xfId="0" applyFont="1" applyFill="1" applyBorder="1" applyAlignment="1">
      <alignment vertical="center"/>
    </xf>
    <xf numFmtId="0" fontId="9" fillId="2" borderId="12" xfId="0" applyFont="1" applyFill="1" applyBorder="1" applyAlignment="1">
      <alignment vertical="center"/>
    </xf>
    <xf numFmtId="0" fontId="9" fillId="2" borderId="13" xfId="0" applyFont="1" applyFill="1" applyBorder="1" applyAlignment="1">
      <alignment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8" fillId="2" borderId="18" xfId="0" applyFont="1" applyFill="1" applyBorder="1" applyAlignment="1">
      <alignment vertical="center"/>
    </xf>
    <xf numFmtId="0" fontId="8" fillId="2" borderId="19" xfId="0" applyFont="1" applyFill="1" applyBorder="1" applyAlignment="1">
      <alignment vertical="center"/>
    </xf>
    <xf numFmtId="0" fontId="8" fillId="2" borderId="20" xfId="0" applyFont="1" applyFill="1" applyBorder="1" applyAlignment="1">
      <alignment vertical="center"/>
    </xf>
    <xf numFmtId="0" fontId="2" fillId="2" borderId="0" xfId="0" applyFont="1" applyFill="1" applyAlignment="1">
      <alignment vertical="center"/>
    </xf>
    <xf numFmtId="0" fontId="18" fillId="2" borderId="38" xfId="0" applyFont="1" applyFill="1" applyBorder="1" applyAlignment="1">
      <alignment horizontal="right" vertical="center"/>
    </xf>
    <xf numFmtId="0" fontId="18" fillId="2" borderId="39" xfId="0" applyFont="1" applyFill="1" applyBorder="1" applyAlignment="1">
      <alignment horizontal="right" vertical="center"/>
    </xf>
    <xf numFmtId="0" fontId="18" fillId="2" borderId="40" xfId="0" applyFont="1" applyFill="1" applyBorder="1" applyAlignment="1">
      <alignment horizontal="right" vertical="center"/>
    </xf>
    <xf numFmtId="0" fontId="2" fillId="6" borderId="38" xfId="0" applyFont="1" applyFill="1" applyBorder="1" applyAlignment="1">
      <alignment vertical="center"/>
    </xf>
    <xf numFmtId="0" fontId="2" fillId="6" borderId="39" xfId="0" applyFont="1" applyFill="1" applyBorder="1" applyAlignment="1">
      <alignment vertical="center"/>
    </xf>
    <xf numFmtId="0" fontId="2" fillId="5" borderId="67" xfId="0" applyFont="1" applyFill="1" applyBorder="1" applyAlignment="1">
      <alignment vertical="center"/>
    </xf>
    <xf numFmtId="0" fontId="2" fillId="5" borderId="40" xfId="0" applyFont="1" applyFill="1" applyBorder="1" applyAlignment="1">
      <alignment vertical="center"/>
    </xf>
    <xf numFmtId="0" fontId="2" fillId="2" borderId="6"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0" xfId="0" applyFont="1" applyFill="1" applyAlignment="1">
      <alignment horizontal="left" vertical="center" wrapText="1"/>
    </xf>
    <xf numFmtId="0" fontId="2" fillId="5" borderId="59" xfId="0" applyFont="1" applyFill="1" applyBorder="1" applyAlignment="1">
      <alignment vertical="center"/>
    </xf>
    <xf numFmtId="0" fontId="2" fillId="5" borderId="4" xfId="0" applyFont="1" applyFill="1" applyBorder="1" applyAlignment="1">
      <alignment vertical="center"/>
    </xf>
    <xf numFmtId="0" fontId="5" fillId="2" borderId="16" xfId="0" applyFont="1" applyFill="1" applyBorder="1" applyAlignment="1">
      <alignment vertical="center" wrapText="1"/>
    </xf>
    <xf numFmtId="0" fontId="12" fillId="2" borderId="2" xfId="2" applyFont="1" applyFill="1" applyBorder="1" applyAlignment="1">
      <alignment vertical="center"/>
    </xf>
    <xf numFmtId="0" fontId="12" fillId="2" borderId="3" xfId="2" applyFont="1" applyFill="1" applyBorder="1" applyAlignment="1">
      <alignment vertical="center"/>
    </xf>
    <xf numFmtId="0" fontId="2" fillId="5" borderId="66" xfId="0" applyFont="1" applyFill="1" applyBorder="1" applyAlignment="1">
      <alignment vertical="center"/>
    </xf>
    <xf numFmtId="0" fontId="2" fillId="5" borderId="7" xfId="0" applyFont="1" applyFill="1" applyBorder="1" applyAlignment="1">
      <alignment vertical="center"/>
    </xf>
    <xf numFmtId="0" fontId="2" fillId="6" borderId="45" xfId="0" applyFont="1" applyFill="1" applyBorder="1" applyAlignment="1">
      <alignment vertical="center"/>
    </xf>
    <xf numFmtId="0" fontId="2" fillId="6" borderId="46" xfId="0" applyFont="1" applyFill="1" applyBorder="1" applyAlignment="1">
      <alignment vertical="center"/>
    </xf>
    <xf numFmtId="0" fontId="2" fillId="5" borderId="61" xfId="0" applyFont="1" applyFill="1" applyBorder="1" applyAlignment="1">
      <alignment vertical="center"/>
    </xf>
    <xf numFmtId="0" fontId="2" fillId="5" borderId="47" xfId="0" applyFont="1" applyFill="1" applyBorder="1" applyAlignment="1">
      <alignment vertical="center"/>
    </xf>
    <xf numFmtId="0" fontId="5" fillId="2" borderId="1" xfId="0" applyFont="1" applyFill="1" applyBorder="1" applyAlignment="1">
      <alignment vertical="center" wrapText="1"/>
    </xf>
    <xf numFmtId="0" fontId="2" fillId="6" borderId="2" xfId="0" applyFont="1" applyFill="1" applyBorder="1" applyAlignment="1">
      <alignment vertical="center"/>
    </xf>
    <xf numFmtId="0" fontId="2" fillId="6" borderId="3" xfId="0" applyFont="1" applyFill="1" applyBorder="1" applyAlignment="1">
      <alignment vertical="center"/>
    </xf>
    <xf numFmtId="0" fontId="21" fillId="5" borderId="21" xfId="0" applyFont="1" applyFill="1" applyBorder="1" applyAlignment="1">
      <alignment horizontal="right" vertical="center"/>
    </xf>
    <xf numFmtId="0" fontId="21" fillId="5" borderId="22" xfId="0" applyFont="1" applyFill="1" applyBorder="1" applyAlignment="1">
      <alignment horizontal="right" vertical="center"/>
    </xf>
    <xf numFmtId="0" fontId="21" fillId="5" borderId="23" xfId="0" applyFont="1" applyFill="1" applyBorder="1" applyAlignment="1">
      <alignment horizontal="right" vertical="center"/>
    </xf>
    <xf numFmtId="0" fontId="12" fillId="6" borderId="2" xfId="0" applyFont="1" applyFill="1" applyBorder="1" applyAlignment="1">
      <alignment vertical="center"/>
    </xf>
    <xf numFmtId="0" fontId="12" fillId="6" borderId="3" xfId="0" applyFont="1" applyFill="1" applyBorder="1" applyAlignment="1">
      <alignment vertical="center"/>
    </xf>
    <xf numFmtId="0" fontId="2" fillId="2" borderId="1" xfId="0" applyFont="1" applyFill="1" applyBorder="1" applyAlignment="1">
      <alignment vertical="center" wrapText="1"/>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178" fontId="2" fillId="2" borderId="37" xfId="0" applyNumberFormat="1" applyFont="1" applyFill="1" applyBorder="1" applyAlignment="1">
      <alignment horizontal="right" vertical="center"/>
    </xf>
    <xf numFmtId="0" fontId="5" fillId="2" borderId="0" xfId="0" applyFont="1" applyFill="1" applyAlignment="1">
      <alignment vertical="center"/>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2" fillId="4" borderId="16" xfId="0" applyFont="1" applyFill="1" applyBorder="1" applyAlignment="1">
      <alignment vertical="center"/>
    </xf>
    <xf numFmtId="0" fontId="12" fillId="2" borderId="16" xfId="0" applyFont="1" applyFill="1" applyBorder="1" applyAlignment="1">
      <alignment vertical="center" shrinkToFit="1"/>
    </xf>
    <xf numFmtId="38" fontId="2" fillId="2" borderId="5" xfId="1" applyFont="1" applyFill="1" applyBorder="1" applyAlignment="1">
      <alignment vertical="center"/>
    </xf>
    <xf numFmtId="38" fontId="2" fillId="2" borderId="6" xfId="1" applyFont="1" applyFill="1" applyBorder="1" applyAlignment="1">
      <alignment vertical="center"/>
    </xf>
    <xf numFmtId="38" fontId="2" fillId="2" borderId="7" xfId="1" applyFont="1" applyFill="1" applyBorder="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178" fontId="2" fillId="2" borderId="1" xfId="0" applyNumberFormat="1" applyFont="1" applyFill="1" applyBorder="1" applyAlignment="1">
      <alignment horizontal="right"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0" borderId="1" xfId="0" applyFont="1" applyFill="1" applyBorder="1" applyAlignment="1">
      <alignment vertical="center"/>
    </xf>
    <xf numFmtId="38" fontId="2" fillId="2" borderId="2" xfId="1" applyFont="1" applyFill="1" applyBorder="1" applyAlignment="1">
      <alignment vertical="center"/>
    </xf>
    <xf numFmtId="38" fontId="2" fillId="2" borderId="3" xfId="1" applyFont="1" applyFill="1" applyBorder="1" applyAlignment="1">
      <alignment vertical="center"/>
    </xf>
    <xf numFmtId="38" fontId="2" fillId="2" borderId="4" xfId="1" applyFont="1" applyFill="1" applyBorder="1" applyAlignment="1">
      <alignment vertical="center"/>
    </xf>
    <xf numFmtId="0" fontId="2" fillId="2" borderId="24" xfId="0" applyFont="1" applyFill="1" applyBorder="1" applyAlignment="1">
      <alignment vertical="center"/>
    </xf>
    <xf numFmtId="0" fontId="2" fillId="2" borderId="60" xfId="0" applyFont="1" applyFill="1" applyBorder="1" applyAlignment="1">
      <alignment vertical="center"/>
    </xf>
    <xf numFmtId="0" fontId="2" fillId="5" borderId="1" xfId="0" applyFont="1" applyFill="1" applyBorder="1" applyAlignment="1">
      <alignment vertical="center"/>
    </xf>
    <xf numFmtId="0" fontId="2" fillId="2" borderId="1" xfId="0" applyFont="1" applyFill="1" applyBorder="1" applyAlignment="1">
      <alignment vertical="center"/>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7"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5"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10" xfId="0" applyFont="1" applyFill="1" applyBorder="1" applyAlignment="1">
      <alignment horizontal="left" vertical="top" wrapText="1"/>
    </xf>
    <xf numFmtId="0" fontId="2" fillId="5" borderId="60" xfId="0" applyFont="1" applyFill="1" applyBorder="1" applyAlignment="1">
      <alignment horizontal="center" vertical="center"/>
    </xf>
    <xf numFmtId="0" fontId="2" fillId="4" borderId="1" xfId="0" applyFont="1" applyFill="1" applyBorder="1" applyAlignment="1">
      <alignment vertical="center"/>
    </xf>
    <xf numFmtId="0" fontId="12" fillId="2" borderId="4" xfId="2" applyFont="1" applyFill="1" applyBorder="1" applyAlignment="1">
      <alignment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2" borderId="0" xfId="0" applyFont="1" applyFill="1" applyAlignment="1">
      <alignment horizontal="left" vertical="top" wrapText="1"/>
    </xf>
    <xf numFmtId="0" fontId="12" fillId="9" borderId="99" xfId="2" applyFont="1" applyFill="1" applyBorder="1" applyAlignment="1">
      <alignment horizontal="center" vertical="center"/>
    </xf>
    <xf numFmtId="0" fontId="12" fillId="9" borderId="100" xfId="2" applyFont="1" applyFill="1" applyBorder="1" applyAlignment="1">
      <alignment horizontal="center" vertical="center"/>
    </xf>
    <xf numFmtId="0" fontId="12" fillId="9" borderId="101" xfId="2" applyFont="1" applyFill="1" applyBorder="1" applyAlignment="1">
      <alignment horizontal="center" vertical="center"/>
    </xf>
    <xf numFmtId="0" fontId="12" fillId="9" borderId="102" xfId="2" applyFont="1" applyFill="1" applyBorder="1" applyAlignment="1">
      <alignment horizontal="center" vertical="center"/>
    </xf>
    <xf numFmtId="38" fontId="12" fillId="12" borderId="102" xfId="1" applyFont="1" applyFill="1" applyBorder="1" applyAlignment="1">
      <alignment vertical="center"/>
    </xf>
    <xf numFmtId="38" fontId="12" fillId="12" borderId="100" xfId="1" applyFont="1" applyFill="1" applyBorder="1" applyAlignment="1">
      <alignment vertical="center"/>
    </xf>
    <xf numFmtId="38" fontId="12" fillId="12" borderId="101" xfId="1" applyFont="1" applyFill="1" applyBorder="1" applyAlignment="1">
      <alignment vertical="center"/>
    </xf>
    <xf numFmtId="56" fontId="12" fillId="9" borderId="102" xfId="2" applyNumberFormat="1" applyFont="1" applyFill="1" applyBorder="1" applyAlignment="1">
      <alignment vertical="center"/>
    </xf>
    <xf numFmtId="56" fontId="12" fillId="9" borderId="100" xfId="2" applyNumberFormat="1" applyFont="1" applyFill="1" applyBorder="1" applyAlignment="1">
      <alignment vertical="center"/>
    </xf>
    <xf numFmtId="56" fontId="12" fillId="9" borderId="103" xfId="2" applyNumberFormat="1" applyFont="1" applyFill="1" applyBorder="1" applyAlignment="1">
      <alignment vertical="center"/>
    </xf>
    <xf numFmtId="0" fontId="12" fillId="2" borderId="104"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12" fillId="2" borderId="11" xfId="2" applyFont="1" applyFill="1" applyBorder="1" applyAlignment="1">
      <alignment vertical="center"/>
    </xf>
    <xf numFmtId="38" fontId="12" fillId="2" borderId="11" xfId="1" applyFont="1" applyFill="1" applyBorder="1" applyAlignment="1">
      <alignment vertical="center"/>
    </xf>
    <xf numFmtId="38" fontId="12" fillId="2" borderId="12" xfId="1" applyFont="1" applyFill="1" applyBorder="1" applyAlignment="1">
      <alignment vertical="center"/>
    </xf>
    <xf numFmtId="38" fontId="12" fillId="2" borderId="13" xfId="1" applyFont="1" applyFill="1" applyBorder="1" applyAlignment="1">
      <alignment vertical="center"/>
    </xf>
    <xf numFmtId="0" fontId="12" fillId="2" borderId="11" xfId="2" applyNumberFormat="1" applyFont="1" applyFill="1" applyBorder="1" applyAlignment="1">
      <alignment horizontal="left" vertical="center"/>
    </xf>
    <xf numFmtId="0" fontId="12" fillId="2" borderId="12" xfId="2" applyNumberFormat="1" applyFont="1" applyFill="1" applyBorder="1" applyAlignment="1">
      <alignment horizontal="left" vertical="center"/>
    </xf>
    <xf numFmtId="0" fontId="12" fillId="2" borderId="88" xfId="2" applyNumberFormat="1" applyFont="1" applyFill="1" applyBorder="1" applyAlignment="1">
      <alignment horizontal="left" vertical="center"/>
    </xf>
    <xf numFmtId="0" fontId="12" fillId="2" borderId="105" xfId="2" applyFont="1" applyFill="1" applyBorder="1" applyAlignment="1">
      <alignment vertical="center"/>
    </xf>
    <xf numFmtId="0" fontId="12" fillId="2" borderId="19" xfId="2" applyFont="1" applyFill="1" applyBorder="1" applyAlignment="1">
      <alignment vertical="center"/>
    </xf>
    <xf numFmtId="0" fontId="12" fillId="2" borderId="20" xfId="2" applyFont="1" applyFill="1" applyBorder="1" applyAlignment="1">
      <alignment vertical="center"/>
    </xf>
    <xf numFmtId="0" fontId="12" fillId="2" borderId="18" xfId="2" applyFont="1" applyFill="1" applyBorder="1" applyAlignment="1">
      <alignment vertical="center"/>
    </xf>
    <xf numFmtId="38" fontId="12" fillId="2" borderId="18" xfId="1" applyFont="1" applyFill="1" applyBorder="1" applyAlignment="1">
      <alignment vertical="center"/>
    </xf>
    <xf numFmtId="38" fontId="12" fillId="2" borderId="19" xfId="1" applyFont="1" applyFill="1" applyBorder="1" applyAlignment="1">
      <alignment vertical="center"/>
    </xf>
    <xf numFmtId="38" fontId="12" fillId="2" borderId="20" xfId="1" applyFont="1" applyFill="1" applyBorder="1" applyAlignment="1">
      <alignment vertical="center"/>
    </xf>
    <xf numFmtId="0" fontId="12" fillId="2" borderId="18" xfId="2" applyNumberFormat="1" applyFont="1" applyFill="1" applyBorder="1" applyAlignment="1">
      <alignment horizontal="left" vertical="center"/>
    </xf>
    <xf numFmtId="0" fontId="12" fillId="2" borderId="19" xfId="2" applyNumberFormat="1" applyFont="1" applyFill="1" applyBorder="1" applyAlignment="1">
      <alignment horizontal="left" vertical="center"/>
    </xf>
    <xf numFmtId="0" fontId="12" fillId="2" borderId="96" xfId="2" applyNumberFormat="1" applyFont="1" applyFill="1" applyBorder="1" applyAlignment="1">
      <alignment horizontal="left" vertical="center"/>
    </xf>
    <xf numFmtId="0" fontId="14" fillId="9" borderId="73" xfId="2" applyFont="1" applyFill="1" applyBorder="1" applyAlignment="1">
      <alignment vertical="center"/>
    </xf>
    <xf numFmtId="0" fontId="14" fillId="9" borderId="49" xfId="2" applyFont="1" applyFill="1" applyBorder="1" applyAlignment="1">
      <alignment vertical="center"/>
    </xf>
    <xf numFmtId="0" fontId="14" fillId="9" borderId="50" xfId="2" applyFont="1" applyFill="1" applyBorder="1" applyAlignment="1">
      <alignment vertical="center"/>
    </xf>
    <xf numFmtId="38" fontId="14" fillId="12" borderId="48" xfId="1" applyFont="1" applyFill="1" applyBorder="1" applyAlignment="1">
      <alignment vertical="center"/>
    </xf>
    <xf numFmtId="38" fontId="14" fillId="12" borderId="49" xfId="1" applyFont="1" applyFill="1" applyBorder="1" applyAlignment="1">
      <alignment vertical="center"/>
    </xf>
    <xf numFmtId="38" fontId="14" fillId="12" borderId="50" xfId="1" applyFont="1" applyFill="1" applyBorder="1" applyAlignment="1">
      <alignment vertical="center"/>
    </xf>
    <xf numFmtId="0" fontId="12" fillId="9" borderId="48" xfId="2" applyFont="1" applyFill="1" applyBorder="1" applyAlignment="1">
      <alignment vertical="center"/>
    </xf>
    <xf numFmtId="0" fontId="12" fillId="9" borderId="49" xfId="2" applyFont="1" applyFill="1" applyBorder="1" applyAlignment="1">
      <alignment vertical="center"/>
    </xf>
    <xf numFmtId="0" fontId="12" fillId="9" borderId="74" xfId="2" applyFont="1" applyFill="1" applyBorder="1" applyAlignment="1">
      <alignment vertical="center"/>
    </xf>
    <xf numFmtId="0" fontId="12" fillId="13" borderId="75" xfId="0" applyFont="1" applyFill="1" applyBorder="1" applyAlignment="1">
      <alignment horizontal="center" vertical="center"/>
    </xf>
    <xf numFmtId="0" fontId="12" fillId="13" borderId="71" xfId="0" applyFont="1" applyFill="1" applyBorder="1" applyAlignment="1">
      <alignment horizontal="center" vertical="center"/>
    </xf>
    <xf numFmtId="0" fontId="12" fillId="13" borderId="72" xfId="0" applyFont="1" applyFill="1" applyBorder="1" applyAlignment="1">
      <alignment horizontal="center" vertical="center"/>
    </xf>
    <xf numFmtId="0" fontId="12" fillId="13" borderId="51" xfId="0" applyFont="1" applyFill="1" applyBorder="1" applyAlignment="1">
      <alignment horizontal="center" vertical="center"/>
    </xf>
    <xf numFmtId="0" fontId="12" fillId="13" borderId="51" xfId="2" applyFont="1" applyFill="1" applyBorder="1" applyAlignment="1">
      <alignment horizontal="center" vertical="center"/>
    </xf>
    <xf numFmtId="0" fontId="12" fillId="13" borderId="71" xfId="2" applyFont="1" applyFill="1" applyBorder="1" applyAlignment="1">
      <alignment horizontal="center" vertical="center"/>
    </xf>
    <xf numFmtId="0" fontId="12" fillId="13" borderId="72" xfId="2" applyFont="1" applyFill="1" applyBorder="1" applyAlignment="1">
      <alignment horizontal="center" vertical="center"/>
    </xf>
    <xf numFmtId="0" fontId="12" fillId="13" borderId="76" xfId="2" applyFont="1" applyFill="1" applyBorder="1" applyAlignment="1">
      <alignment horizontal="center" vertical="center"/>
    </xf>
    <xf numFmtId="0" fontId="14" fillId="9" borderId="75" xfId="2" applyFont="1" applyFill="1" applyBorder="1" applyAlignment="1">
      <alignment vertical="center"/>
    </xf>
    <xf numFmtId="0" fontId="14" fillId="9" borderId="71" xfId="2" applyFont="1" applyFill="1" applyBorder="1" applyAlignment="1">
      <alignment vertical="center"/>
    </xf>
    <xf numFmtId="0" fontId="14" fillId="9" borderId="72" xfId="2" applyFont="1" applyFill="1" applyBorder="1" applyAlignment="1">
      <alignment vertical="center"/>
    </xf>
    <xf numFmtId="38" fontId="14" fillId="12" borderId="51" xfId="1" applyFont="1" applyFill="1" applyBorder="1" applyAlignment="1">
      <alignment vertical="center"/>
    </xf>
    <xf numFmtId="38" fontId="14" fillId="12" borderId="71" xfId="1" applyFont="1" applyFill="1" applyBorder="1" applyAlignment="1">
      <alignment vertical="center"/>
    </xf>
    <xf numFmtId="38" fontId="14" fillId="12" borderId="72" xfId="1" applyFont="1" applyFill="1" applyBorder="1" applyAlignment="1">
      <alignment vertical="center"/>
    </xf>
    <xf numFmtId="0" fontId="12" fillId="9" borderId="51" xfId="2" applyFont="1" applyFill="1" applyBorder="1" applyAlignment="1">
      <alignment vertical="center"/>
    </xf>
    <xf numFmtId="0" fontId="12" fillId="9" borderId="71" xfId="2" applyFont="1" applyFill="1" applyBorder="1" applyAlignment="1">
      <alignment vertical="center"/>
    </xf>
    <xf numFmtId="0" fontId="12" fillId="9" borderId="76" xfId="2" applyFont="1" applyFill="1" applyBorder="1" applyAlignment="1">
      <alignment vertical="center"/>
    </xf>
    <xf numFmtId="0" fontId="14" fillId="9" borderId="77" xfId="2" applyFont="1" applyFill="1" applyBorder="1" applyAlignment="1">
      <alignment vertical="center"/>
    </xf>
    <xf numFmtId="0" fontId="14" fillId="9" borderId="6" xfId="2" applyFont="1" applyFill="1" applyBorder="1" applyAlignment="1">
      <alignment vertical="center"/>
    </xf>
    <xf numFmtId="0" fontId="14" fillId="9" borderId="7" xfId="2" applyFont="1" applyFill="1" applyBorder="1" applyAlignment="1">
      <alignment vertical="center"/>
    </xf>
    <xf numFmtId="0" fontId="12" fillId="13" borderId="5" xfId="2" applyFont="1" applyFill="1" applyBorder="1" applyAlignment="1">
      <alignment horizontal="center" vertical="center"/>
    </xf>
    <xf numFmtId="0" fontId="12" fillId="13" borderId="6" xfId="2" applyFont="1" applyFill="1" applyBorder="1" applyAlignment="1">
      <alignment horizontal="center" vertical="center"/>
    </xf>
    <xf numFmtId="0" fontId="12" fillId="13" borderId="83" xfId="2" applyFont="1" applyFill="1" applyBorder="1" applyAlignment="1">
      <alignment horizontal="center" vertical="center"/>
    </xf>
    <xf numFmtId="0" fontId="12" fillId="2" borderId="6" xfId="2" applyFont="1" applyFill="1" applyBorder="1" applyAlignment="1">
      <alignment vertical="center"/>
    </xf>
    <xf numFmtId="38" fontId="12" fillId="2" borderId="6" xfId="1" applyFont="1" applyFill="1" applyBorder="1" applyAlignment="1">
      <alignment vertical="center"/>
    </xf>
    <xf numFmtId="38" fontId="12" fillId="2" borderId="7" xfId="1" applyFont="1" applyFill="1" applyBorder="1" applyAlignment="1">
      <alignment vertical="center"/>
    </xf>
    <xf numFmtId="38" fontId="14" fillId="12" borderId="5" xfId="1" applyFont="1" applyFill="1" applyBorder="1" applyAlignment="1">
      <alignment vertical="center"/>
    </xf>
    <xf numFmtId="38" fontId="14" fillId="12" borderId="6" xfId="1" applyFont="1" applyFill="1" applyBorder="1" applyAlignment="1">
      <alignment vertical="center"/>
    </xf>
    <xf numFmtId="38" fontId="14" fillId="12" borderId="7" xfId="1" applyFont="1" applyFill="1" applyBorder="1" applyAlignment="1">
      <alignment vertical="center"/>
    </xf>
    <xf numFmtId="0" fontId="12" fillId="9" borderId="5" xfId="2" applyFont="1" applyFill="1" applyBorder="1" applyAlignment="1">
      <alignment vertical="center"/>
    </xf>
    <xf numFmtId="0" fontId="12" fillId="9" borderId="6" xfId="2" applyFont="1" applyFill="1" applyBorder="1" applyAlignment="1">
      <alignment vertical="center"/>
    </xf>
    <xf numFmtId="0" fontId="12" fillId="9" borderId="82" xfId="2" applyFont="1" applyFill="1" applyBorder="1" applyAlignment="1">
      <alignment vertical="center"/>
    </xf>
    <xf numFmtId="38" fontId="12" fillId="11" borderId="18" xfId="1" applyFont="1" applyFill="1" applyBorder="1" applyAlignment="1">
      <alignment vertical="center"/>
    </xf>
    <xf numFmtId="38" fontId="12" fillId="11" borderId="19" xfId="1" applyFont="1" applyFill="1" applyBorder="1" applyAlignment="1">
      <alignment vertical="center"/>
    </xf>
    <xf numFmtId="38" fontId="12" fillId="11" borderId="20" xfId="1" applyFont="1" applyFill="1" applyBorder="1" applyAlignment="1">
      <alignment vertical="center"/>
    </xf>
    <xf numFmtId="0" fontId="14" fillId="9" borderId="2" xfId="2" applyFont="1" applyFill="1" applyBorder="1" applyAlignment="1">
      <alignment horizontal="center" vertical="center"/>
    </xf>
    <xf numFmtId="0" fontId="14" fillId="9" borderId="3" xfId="2" applyFont="1" applyFill="1" applyBorder="1" applyAlignment="1">
      <alignment horizontal="center" vertical="center"/>
    </xf>
    <xf numFmtId="0" fontId="14" fillId="9" borderId="4" xfId="2" applyFont="1" applyFill="1" applyBorder="1" applyAlignment="1">
      <alignment horizontal="center" vertical="center"/>
    </xf>
    <xf numFmtId="38" fontId="14" fillId="12" borderId="2" xfId="1" quotePrefix="1" applyFont="1" applyFill="1" applyBorder="1" applyAlignment="1">
      <alignment vertical="center" wrapText="1"/>
    </xf>
    <xf numFmtId="38" fontId="14" fillId="12" borderId="3" xfId="1" quotePrefix="1" applyFont="1" applyFill="1" applyBorder="1" applyAlignment="1">
      <alignment vertical="center" wrapText="1"/>
    </xf>
    <xf numFmtId="38" fontId="14" fillId="12" borderId="4" xfId="1" quotePrefix="1" applyFont="1" applyFill="1" applyBorder="1" applyAlignment="1">
      <alignment vertical="center" wrapText="1"/>
    </xf>
    <xf numFmtId="0" fontId="12" fillId="9" borderId="2" xfId="2" quotePrefix="1" applyNumberFormat="1" applyFont="1" applyFill="1" applyBorder="1" applyAlignment="1">
      <alignment horizontal="center" vertical="center" wrapText="1"/>
    </xf>
    <xf numFmtId="0" fontId="12" fillId="9" borderId="3" xfId="2" quotePrefix="1" applyNumberFormat="1" applyFont="1" applyFill="1" applyBorder="1" applyAlignment="1">
      <alignment horizontal="center" vertical="center" wrapText="1"/>
    </xf>
    <xf numFmtId="0" fontId="12" fillId="9" borderId="78" xfId="2" quotePrefix="1" applyNumberFormat="1" applyFont="1" applyFill="1" applyBorder="1" applyAlignment="1">
      <alignment horizontal="center" vertical="center" wrapText="1"/>
    </xf>
    <xf numFmtId="0" fontId="14" fillId="9" borderId="73" xfId="2" applyFont="1" applyFill="1" applyBorder="1" applyAlignment="1">
      <alignment horizontal="left" vertical="center" indent="1"/>
    </xf>
    <xf numFmtId="0" fontId="14" fillId="9" borderId="49" xfId="2" applyFont="1" applyFill="1" applyBorder="1" applyAlignment="1">
      <alignment horizontal="left" vertical="center" indent="1"/>
    </xf>
    <xf numFmtId="0" fontId="14" fillId="9" borderId="50" xfId="2" applyFont="1" applyFill="1" applyBorder="1" applyAlignment="1">
      <alignment horizontal="left" vertical="center" indent="1"/>
    </xf>
    <xf numFmtId="0" fontId="12" fillId="9" borderId="48" xfId="2" quotePrefix="1" applyNumberFormat="1" applyFont="1" applyFill="1" applyBorder="1" applyAlignment="1">
      <alignment horizontal="center" vertical="center"/>
    </xf>
    <xf numFmtId="0" fontId="12" fillId="9" borderId="49" xfId="2" quotePrefix="1" applyNumberFormat="1" applyFont="1" applyFill="1" applyBorder="1" applyAlignment="1">
      <alignment horizontal="center" vertical="center"/>
    </xf>
    <xf numFmtId="0" fontId="12" fillId="9" borderId="74" xfId="2" quotePrefix="1" applyNumberFormat="1" applyFont="1" applyFill="1" applyBorder="1" applyAlignment="1">
      <alignment horizontal="center" vertical="center"/>
    </xf>
    <xf numFmtId="0" fontId="12" fillId="2" borderId="18" xfId="1" applyNumberFormat="1" applyFont="1" applyFill="1" applyBorder="1" applyAlignment="1">
      <alignment vertical="center"/>
    </xf>
    <xf numFmtId="0" fontId="12" fillId="2" borderId="19" xfId="1" applyNumberFormat="1" applyFont="1" applyFill="1" applyBorder="1" applyAlignment="1">
      <alignment vertical="center"/>
    </xf>
    <xf numFmtId="0" fontId="12" fillId="2" borderId="20" xfId="1" applyNumberFormat="1" applyFont="1" applyFill="1" applyBorder="1" applyAlignment="1">
      <alignment vertical="center"/>
    </xf>
    <xf numFmtId="0" fontId="12" fillId="2" borderId="93" xfId="2" applyFont="1" applyFill="1" applyBorder="1" applyAlignment="1">
      <alignment vertical="center"/>
    </xf>
    <xf numFmtId="0" fontId="12" fillId="2" borderId="94" xfId="2" applyFont="1" applyFill="1" applyBorder="1" applyAlignment="1">
      <alignment vertical="center"/>
    </xf>
    <xf numFmtId="38" fontId="12" fillId="2" borderId="94" xfId="1" applyFont="1" applyFill="1" applyBorder="1" applyAlignment="1">
      <alignment vertical="center"/>
    </xf>
    <xf numFmtId="38" fontId="12" fillId="2" borderId="95" xfId="1" applyFont="1" applyFill="1" applyBorder="1" applyAlignment="1">
      <alignment vertical="center"/>
    </xf>
    <xf numFmtId="38" fontId="12" fillId="11" borderId="31" xfId="1" applyFont="1" applyFill="1" applyBorder="1" applyAlignment="1">
      <alignment vertical="center"/>
    </xf>
    <xf numFmtId="38" fontId="12" fillId="11" borderId="32" xfId="1" applyFont="1" applyFill="1" applyBorder="1" applyAlignment="1">
      <alignment vertical="center"/>
    </xf>
    <xf numFmtId="38" fontId="12" fillId="11" borderId="33" xfId="1" applyFont="1" applyFill="1" applyBorder="1" applyAlignment="1">
      <alignment vertical="center"/>
    </xf>
    <xf numFmtId="0" fontId="12" fillId="2" borderId="31" xfId="2" applyNumberFormat="1" applyFont="1" applyFill="1" applyBorder="1" applyAlignment="1">
      <alignment horizontal="left" vertical="center"/>
    </xf>
    <xf numFmtId="0" fontId="12" fillId="2" borderId="32" xfId="2" applyNumberFormat="1" applyFont="1" applyFill="1" applyBorder="1" applyAlignment="1">
      <alignment horizontal="left" vertical="center"/>
    </xf>
    <xf numFmtId="0" fontId="12" fillId="2" borderId="92" xfId="2" applyNumberFormat="1" applyFont="1" applyFill="1" applyBorder="1" applyAlignment="1">
      <alignment horizontal="left" vertical="center"/>
    </xf>
    <xf numFmtId="0" fontId="12" fillId="2" borderId="31" xfId="1" applyNumberFormat="1" applyFont="1" applyFill="1" applyBorder="1" applyAlignment="1">
      <alignment vertical="center"/>
    </xf>
    <xf numFmtId="0" fontId="12" fillId="2" borderId="32" xfId="1" applyNumberFormat="1" applyFont="1" applyFill="1" applyBorder="1" applyAlignment="1">
      <alignment vertical="center"/>
    </xf>
    <xf numFmtId="0" fontId="12" fillId="2" borderId="33" xfId="1" applyNumberFormat="1" applyFont="1" applyFill="1" applyBorder="1" applyAlignment="1">
      <alignment vertical="center"/>
    </xf>
    <xf numFmtId="38" fontId="12" fillId="2" borderId="31" xfId="1" applyFont="1" applyFill="1" applyBorder="1" applyAlignment="1">
      <alignment vertical="center"/>
    </xf>
    <xf numFmtId="38" fontId="12" fillId="2" borderId="32" xfId="1" applyFont="1" applyFill="1" applyBorder="1" applyAlignment="1">
      <alignment vertical="center"/>
    </xf>
    <xf numFmtId="38" fontId="12" fillId="2" borderId="33" xfId="1" applyFont="1" applyFill="1" applyBorder="1" applyAlignment="1">
      <alignment vertical="center"/>
    </xf>
    <xf numFmtId="0" fontId="12" fillId="2" borderId="89" xfId="2" quotePrefix="1" applyNumberFormat="1" applyFont="1" applyFill="1" applyBorder="1" applyAlignment="1">
      <alignment vertical="center"/>
    </xf>
    <xf numFmtId="0" fontId="12" fillId="2" borderId="90" xfId="2" quotePrefix="1" applyNumberFormat="1" applyFont="1" applyFill="1" applyBorder="1" applyAlignment="1">
      <alignment vertical="center"/>
    </xf>
    <xf numFmtId="38" fontId="12" fillId="2" borderId="90" xfId="1" applyFont="1" applyFill="1" applyBorder="1" applyAlignment="1">
      <alignment vertical="center"/>
    </xf>
    <xf numFmtId="38" fontId="12" fillId="2" borderId="91" xfId="1" applyFont="1" applyFill="1" applyBorder="1" applyAlignment="1">
      <alignment vertical="center"/>
    </xf>
    <xf numFmtId="38" fontId="12" fillId="11" borderId="31" xfId="1" quotePrefix="1" applyFont="1" applyFill="1" applyBorder="1" applyAlignment="1">
      <alignment vertical="center"/>
    </xf>
    <xf numFmtId="38" fontId="12" fillId="11" borderId="32" xfId="1" quotePrefix="1" applyFont="1" applyFill="1" applyBorder="1" applyAlignment="1">
      <alignment vertical="center"/>
    </xf>
    <xf numFmtId="38" fontId="12" fillId="11" borderId="33" xfId="1" quotePrefix="1" applyFont="1" applyFill="1" applyBorder="1" applyAlignment="1">
      <alignment vertical="center"/>
    </xf>
    <xf numFmtId="0" fontId="12" fillId="2" borderId="89" xfId="2" applyFont="1" applyFill="1" applyBorder="1" applyAlignment="1">
      <alignment vertical="center"/>
    </xf>
    <xf numFmtId="0" fontId="12" fillId="2" borderId="90" xfId="2" applyFont="1" applyFill="1" applyBorder="1" applyAlignment="1">
      <alignment vertical="center"/>
    </xf>
    <xf numFmtId="38" fontId="12" fillId="11" borderId="11" xfId="1" applyFont="1" applyFill="1" applyBorder="1" applyAlignment="1">
      <alignment vertical="center"/>
    </xf>
    <xf numFmtId="38" fontId="12" fillId="11" borderId="12" xfId="1" applyFont="1" applyFill="1" applyBorder="1" applyAlignment="1">
      <alignment vertical="center"/>
    </xf>
    <xf numFmtId="38" fontId="12" fillId="11" borderId="13" xfId="1" applyFont="1" applyFill="1" applyBorder="1" applyAlignment="1">
      <alignment vertical="center"/>
    </xf>
    <xf numFmtId="0" fontId="12" fillId="2" borderId="11" xfId="1" applyNumberFormat="1" applyFont="1" applyFill="1" applyBorder="1" applyAlignment="1">
      <alignment vertical="center"/>
    </xf>
    <xf numFmtId="0" fontId="12" fillId="2" borderId="12" xfId="1" applyNumberFormat="1" applyFont="1" applyFill="1" applyBorder="1" applyAlignment="1">
      <alignment vertical="center"/>
    </xf>
    <xf numFmtId="0" fontId="12" fillId="2" borderId="13" xfId="1" applyNumberFormat="1" applyFont="1" applyFill="1" applyBorder="1" applyAlignment="1">
      <alignment vertical="center"/>
    </xf>
    <xf numFmtId="0" fontId="12" fillId="2" borderId="85" xfId="2" applyFont="1" applyFill="1" applyBorder="1" applyAlignment="1">
      <alignment vertical="center"/>
    </xf>
    <xf numFmtId="0" fontId="12" fillId="2" borderId="86" xfId="2" applyFont="1" applyFill="1" applyBorder="1" applyAlignment="1">
      <alignment vertical="center"/>
    </xf>
    <xf numFmtId="38" fontId="12" fillId="2" borderId="86" xfId="1" applyFont="1" applyFill="1" applyBorder="1" applyAlignment="1">
      <alignment vertical="center"/>
    </xf>
    <xf numFmtId="38" fontId="12" fillId="2" borderId="87" xfId="1" applyFont="1" applyFill="1" applyBorder="1" applyAlignment="1">
      <alignment vertical="center"/>
    </xf>
    <xf numFmtId="38" fontId="14" fillId="12" borderId="2" xfId="1" quotePrefix="1" applyFont="1" applyFill="1" applyBorder="1" applyAlignment="1">
      <alignment vertical="center"/>
    </xf>
    <xf numFmtId="38" fontId="14" fillId="12" borderId="3" xfId="1" quotePrefix="1" applyFont="1" applyFill="1" applyBorder="1" applyAlignment="1">
      <alignment vertical="center"/>
    </xf>
    <xf numFmtId="38" fontId="14" fillId="12" borderId="4" xfId="1" quotePrefix="1" applyFont="1" applyFill="1" applyBorder="1" applyAlignment="1">
      <alignment vertical="center"/>
    </xf>
    <xf numFmtId="0" fontId="12" fillId="9" borderId="2" xfId="2" applyFont="1" applyFill="1" applyBorder="1" applyAlignment="1">
      <alignment vertical="center"/>
    </xf>
    <xf numFmtId="0" fontId="12" fillId="9" borderId="3" xfId="2" applyFont="1" applyFill="1" applyBorder="1" applyAlignment="1">
      <alignment vertical="center"/>
    </xf>
    <xf numFmtId="0" fontId="12" fillId="9" borderId="78" xfId="2" applyFont="1" applyFill="1" applyBorder="1" applyAlignment="1">
      <alignment vertical="center"/>
    </xf>
    <xf numFmtId="0" fontId="12" fillId="13" borderId="2" xfId="2" applyFont="1" applyFill="1" applyBorder="1" applyAlignment="1">
      <alignment horizontal="center" vertical="center"/>
    </xf>
    <xf numFmtId="0" fontId="12" fillId="13" borderId="3" xfId="2" applyFont="1" applyFill="1" applyBorder="1" applyAlignment="1">
      <alignment horizontal="center" vertical="center"/>
    </xf>
    <xf numFmtId="0" fontId="12" fillId="13" borderId="4" xfId="2" applyFont="1" applyFill="1" applyBorder="1" applyAlignment="1">
      <alignment horizontal="center" vertical="center"/>
    </xf>
    <xf numFmtId="0" fontId="12" fillId="13" borderId="2" xfId="2" applyFont="1" applyFill="1" applyBorder="1" applyAlignment="1">
      <alignment horizontal="center" vertical="center" shrinkToFit="1"/>
    </xf>
    <xf numFmtId="0" fontId="12" fillId="13" borderId="3" xfId="2" applyFont="1" applyFill="1" applyBorder="1" applyAlignment="1">
      <alignment horizontal="center" vertical="center" shrinkToFit="1"/>
    </xf>
    <xf numFmtId="0" fontId="12" fillId="13" borderId="4" xfId="2" applyFont="1" applyFill="1" applyBorder="1" applyAlignment="1">
      <alignment horizontal="center" vertical="center" shrinkToFit="1"/>
    </xf>
    <xf numFmtId="0" fontId="12" fillId="13" borderId="78" xfId="2" applyFont="1" applyFill="1" applyBorder="1" applyAlignment="1">
      <alignment horizontal="center" vertical="center" shrinkToFit="1"/>
    </xf>
    <xf numFmtId="0" fontId="12" fillId="2" borderId="93" xfId="2" quotePrefix="1" applyNumberFormat="1" applyFont="1" applyFill="1" applyBorder="1" applyAlignment="1">
      <alignment vertical="center"/>
    </xf>
    <xf numFmtId="0" fontId="12" fillId="2" borderId="94" xfId="2" quotePrefix="1" applyNumberFormat="1" applyFont="1" applyFill="1" applyBorder="1" applyAlignment="1">
      <alignment vertical="center"/>
    </xf>
    <xf numFmtId="38" fontId="12" fillId="11" borderId="18" xfId="1" quotePrefix="1" applyFont="1" applyFill="1" applyBorder="1" applyAlignment="1">
      <alignment vertical="center"/>
    </xf>
    <xf numFmtId="38" fontId="12" fillId="11" borderId="19" xfId="1" quotePrefix="1" applyFont="1" applyFill="1" applyBorder="1" applyAlignment="1">
      <alignment vertical="center"/>
    </xf>
    <xf numFmtId="38" fontId="12" fillId="11" borderId="20" xfId="1" quotePrefix="1" applyFont="1" applyFill="1" applyBorder="1" applyAlignment="1">
      <alignment vertical="center"/>
    </xf>
    <xf numFmtId="0" fontId="12" fillId="9" borderId="2" xfId="2" quotePrefix="1" applyNumberFormat="1" applyFont="1" applyFill="1" applyBorder="1" applyAlignment="1">
      <alignment horizontal="center" vertical="center"/>
    </xf>
    <xf numFmtId="0" fontId="12" fillId="9" borderId="3" xfId="2" quotePrefix="1" applyNumberFormat="1" applyFont="1" applyFill="1" applyBorder="1" applyAlignment="1">
      <alignment horizontal="center" vertical="center"/>
    </xf>
    <xf numFmtId="0" fontId="12" fillId="9" borderId="78" xfId="2" quotePrefix="1" applyNumberFormat="1" applyFont="1" applyFill="1" applyBorder="1" applyAlignment="1">
      <alignment horizontal="center" vertical="center"/>
    </xf>
    <xf numFmtId="0" fontId="12" fillId="8" borderId="77" xfId="2" applyFont="1" applyFill="1" applyBorder="1" applyAlignment="1">
      <alignment vertical="center"/>
    </xf>
    <xf numFmtId="0" fontId="12" fillId="8" borderId="3" xfId="2" applyFont="1" applyFill="1" applyBorder="1" applyAlignment="1">
      <alignment vertical="center"/>
    </xf>
    <xf numFmtId="0" fontId="12" fillId="8" borderId="78" xfId="2" applyFont="1" applyFill="1" applyBorder="1" applyAlignment="1">
      <alignment vertical="center"/>
    </xf>
    <xf numFmtId="0" fontId="12" fillId="2" borderId="31" xfId="2" quotePrefix="1" applyNumberFormat="1" applyFont="1" applyFill="1" applyBorder="1" applyAlignment="1">
      <alignment horizontal="left" vertical="center"/>
    </xf>
    <xf numFmtId="0" fontId="12" fillId="2" borderId="32" xfId="2" quotePrefix="1" applyNumberFormat="1" applyFont="1" applyFill="1" applyBorder="1" applyAlignment="1">
      <alignment horizontal="left" vertical="center"/>
    </xf>
    <xf numFmtId="0" fontId="12" fillId="2" borderId="92" xfId="2" quotePrefix="1" applyNumberFormat="1" applyFont="1" applyFill="1" applyBorder="1" applyAlignment="1">
      <alignment horizontal="left" vertical="center"/>
    </xf>
    <xf numFmtId="0" fontId="12" fillId="2" borderId="18" xfId="2" quotePrefix="1" applyNumberFormat="1" applyFont="1" applyFill="1" applyBorder="1" applyAlignment="1">
      <alignment vertical="center" shrinkToFit="1"/>
    </xf>
    <xf numFmtId="0" fontId="12" fillId="2" borderId="19" xfId="2" quotePrefix="1" applyNumberFormat="1" applyFont="1" applyFill="1" applyBorder="1" applyAlignment="1">
      <alignment vertical="center" shrinkToFit="1"/>
    </xf>
    <xf numFmtId="0" fontId="12" fillId="2" borderId="20" xfId="2" quotePrefix="1" applyNumberFormat="1" applyFont="1" applyFill="1" applyBorder="1" applyAlignment="1">
      <alignment vertical="center" shrinkToFit="1"/>
    </xf>
    <xf numFmtId="38" fontId="12" fillId="2" borderId="14" xfId="1" applyFont="1" applyFill="1" applyBorder="1" applyAlignment="1">
      <alignment vertical="center"/>
    </xf>
    <xf numFmtId="38" fontId="12" fillId="2" borderId="0" xfId="1" applyFont="1" applyFill="1" applyBorder="1" applyAlignment="1">
      <alignment vertical="center"/>
    </xf>
    <xf numFmtId="38" fontId="12" fillId="2" borderId="15" xfId="1" applyFont="1" applyFill="1" applyBorder="1" applyAlignment="1">
      <alignment vertical="center"/>
    </xf>
    <xf numFmtId="0" fontId="12" fillId="2" borderId="18" xfId="2" quotePrefix="1" applyNumberFormat="1" applyFont="1" applyFill="1" applyBorder="1" applyAlignment="1">
      <alignment horizontal="left" vertical="center"/>
    </xf>
    <xf numFmtId="0" fontId="12" fillId="2" borderId="19" xfId="2" quotePrefix="1" applyNumberFormat="1" applyFont="1" applyFill="1" applyBorder="1" applyAlignment="1">
      <alignment horizontal="left" vertical="center"/>
    </xf>
    <xf numFmtId="0" fontId="12" fillId="2" borderId="96" xfId="2" quotePrefix="1" applyNumberFormat="1" applyFont="1" applyFill="1" applyBorder="1" applyAlignment="1">
      <alignment horizontal="left" vertical="center"/>
    </xf>
    <xf numFmtId="0" fontId="12" fillId="2" borderId="31" xfId="2" applyFont="1" applyFill="1" applyBorder="1" applyAlignment="1">
      <alignment vertical="center" shrinkToFit="1"/>
    </xf>
    <xf numFmtId="0" fontId="12" fillId="2" borderId="32" xfId="2" applyFont="1" applyFill="1" applyBorder="1" applyAlignment="1">
      <alignment vertical="center" shrinkToFit="1"/>
    </xf>
    <xf numFmtId="0" fontId="12" fillId="2" borderId="33" xfId="2" applyFont="1" applyFill="1" applyBorder="1" applyAlignment="1">
      <alignment vertical="center" shrinkToFit="1"/>
    </xf>
    <xf numFmtId="0" fontId="12" fillId="2" borderId="31" xfId="2" quotePrefix="1" applyNumberFormat="1" applyFont="1" applyFill="1" applyBorder="1" applyAlignment="1">
      <alignment vertical="center" shrinkToFit="1"/>
    </xf>
    <xf numFmtId="0" fontId="12" fillId="2" borderId="32" xfId="2" quotePrefix="1" applyNumberFormat="1" applyFont="1" applyFill="1" applyBorder="1" applyAlignment="1">
      <alignment vertical="center" shrinkToFit="1"/>
    </xf>
    <xf numFmtId="0" fontId="12" fillId="2" borderId="33" xfId="2" quotePrefix="1" applyNumberFormat="1" applyFont="1" applyFill="1" applyBorder="1" applyAlignment="1">
      <alignment vertical="center" shrinkToFit="1"/>
    </xf>
    <xf numFmtId="38" fontId="12" fillId="2" borderId="42" xfId="1" applyFont="1" applyFill="1" applyBorder="1" applyAlignment="1">
      <alignment vertical="center"/>
    </xf>
    <xf numFmtId="38" fontId="12" fillId="2" borderId="43" xfId="1" applyFont="1" applyFill="1" applyBorder="1" applyAlignment="1">
      <alignment vertical="center"/>
    </xf>
    <xf numFmtId="38" fontId="12" fillId="2" borderId="44" xfId="1" applyFont="1" applyFill="1" applyBorder="1" applyAlignment="1">
      <alignment vertical="center"/>
    </xf>
    <xf numFmtId="0" fontId="12" fillId="2" borderId="11" xfId="2" applyFont="1" applyFill="1" applyBorder="1" applyAlignment="1">
      <alignment vertical="center" shrinkToFit="1"/>
    </xf>
    <xf numFmtId="0" fontId="12" fillId="2" borderId="12" xfId="2" applyFont="1" applyFill="1" applyBorder="1" applyAlignment="1">
      <alignment vertical="center" shrinkToFit="1"/>
    </xf>
    <xf numFmtId="0" fontId="12" fillId="2" borderId="13" xfId="2" applyFont="1" applyFill="1" applyBorder="1" applyAlignment="1">
      <alignment vertical="center" shrinkToFit="1"/>
    </xf>
    <xf numFmtId="0" fontId="14" fillId="7" borderId="75" xfId="2" applyFont="1" applyFill="1" applyBorder="1" applyAlignment="1">
      <alignment vertical="center"/>
    </xf>
    <xf numFmtId="0" fontId="14" fillId="7" borderId="71" xfId="2" applyFont="1" applyFill="1" applyBorder="1" applyAlignment="1">
      <alignment vertical="center"/>
    </xf>
    <xf numFmtId="0" fontId="14" fillId="7" borderId="76" xfId="2" applyFont="1" applyFill="1" applyBorder="1" applyAlignment="1">
      <alignment vertical="center"/>
    </xf>
    <xf numFmtId="0" fontId="12" fillId="9" borderId="5" xfId="2" applyFont="1" applyFill="1" applyBorder="1" applyAlignment="1">
      <alignment horizontal="center" vertical="center"/>
    </xf>
    <xf numFmtId="0" fontId="12" fillId="9" borderId="6" xfId="2" applyFont="1" applyFill="1" applyBorder="1" applyAlignment="1">
      <alignment horizontal="center" vertical="center"/>
    </xf>
    <xf numFmtId="0" fontId="12" fillId="9" borderId="7" xfId="2" applyFont="1" applyFill="1" applyBorder="1" applyAlignment="1">
      <alignment horizontal="center" vertical="center"/>
    </xf>
    <xf numFmtId="38" fontId="12" fillId="12" borderId="5" xfId="1" quotePrefix="1" applyFont="1" applyFill="1" applyBorder="1" applyAlignment="1">
      <alignment vertical="center" wrapText="1"/>
    </xf>
    <xf numFmtId="38" fontId="12" fillId="12" borderId="6" xfId="1" quotePrefix="1" applyFont="1" applyFill="1" applyBorder="1" applyAlignment="1">
      <alignment vertical="center" wrapText="1"/>
    </xf>
    <xf numFmtId="38" fontId="12" fillId="12" borderId="7" xfId="1" quotePrefix="1" applyFont="1" applyFill="1" applyBorder="1" applyAlignment="1">
      <alignment vertical="center" wrapText="1"/>
    </xf>
    <xf numFmtId="0" fontId="12" fillId="9" borderId="5" xfId="2" quotePrefix="1" applyNumberFormat="1" applyFont="1" applyFill="1" applyBorder="1" applyAlignment="1">
      <alignment horizontal="center" vertical="center" wrapText="1"/>
    </xf>
    <xf numFmtId="0" fontId="12" fillId="9" borderId="6" xfId="2" quotePrefix="1" applyNumberFormat="1" applyFont="1" applyFill="1" applyBorder="1" applyAlignment="1">
      <alignment horizontal="center" vertical="center" wrapText="1"/>
    </xf>
    <xf numFmtId="0" fontId="12" fillId="9" borderId="82" xfId="2" quotePrefix="1" applyNumberFormat="1" applyFont="1" applyFill="1" applyBorder="1" applyAlignment="1">
      <alignment horizontal="center" vertical="center" wrapText="1"/>
    </xf>
    <xf numFmtId="38" fontId="14" fillId="12" borderId="48" xfId="1" quotePrefix="1" applyFont="1" applyFill="1" applyBorder="1" applyAlignment="1">
      <alignment vertical="center"/>
    </xf>
    <xf numFmtId="38" fontId="14" fillId="12" borderId="49" xfId="1" quotePrefix="1" applyFont="1" applyFill="1" applyBorder="1" applyAlignment="1">
      <alignment vertical="center"/>
    </xf>
    <xf numFmtId="38" fontId="14" fillId="12" borderId="50" xfId="1" quotePrefix="1" applyFont="1" applyFill="1" applyBorder="1" applyAlignment="1">
      <alignment vertical="center"/>
    </xf>
    <xf numFmtId="38" fontId="12" fillId="2" borderId="2" xfId="1" applyFont="1" applyFill="1" applyBorder="1" applyAlignment="1">
      <alignment vertical="center"/>
    </xf>
    <xf numFmtId="38" fontId="12" fillId="2" borderId="3" xfId="1" applyFont="1" applyFill="1" applyBorder="1" applyAlignment="1">
      <alignment vertical="center"/>
    </xf>
    <xf numFmtId="38" fontId="12" fillId="2" borderId="4" xfId="1" applyFont="1" applyFill="1" applyBorder="1" applyAlignment="1">
      <alignment vertical="center"/>
    </xf>
    <xf numFmtId="38" fontId="12" fillId="11" borderId="2" xfId="1" applyFont="1" applyFill="1" applyBorder="1" applyAlignment="1">
      <alignment vertical="center"/>
    </xf>
    <xf numFmtId="38" fontId="12" fillId="11" borderId="3" xfId="1" applyFont="1" applyFill="1" applyBorder="1" applyAlignment="1">
      <alignment vertical="center"/>
    </xf>
    <xf numFmtId="38" fontId="12" fillId="11" borderId="4" xfId="1" applyFont="1" applyFill="1" applyBorder="1" applyAlignment="1">
      <alignment vertical="center"/>
    </xf>
    <xf numFmtId="9" fontId="12" fillId="2" borderId="2" xfId="2" applyNumberFormat="1" applyFont="1" applyFill="1" applyBorder="1" applyAlignment="1">
      <alignment vertical="center"/>
    </xf>
    <xf numFmtId="0" fontId="12" fillId="2" borderId="2" xfId="2" applyNumberFormat="1" applyFont="1" applyFill="1" applyBorder="1" applyAlignment="1">
      <alignment horizontal="left" vertical="center"/>
    </xf>
    <xf numFmtId="0" fontId="12" fillId="2" borderId="3" xfId="2" applyNumberFormat="1" applyFont="1" applyFill="1" applyBorder="1" applyAlignment="1">
      <alignment horizontal="left" vertical="center"/>
    </xf>
    <xf numFmtId="0" fontId="12" fillId="2" borderId="78" xfId="2" applyNumberFormat="1" applyFont="1" applyFill="1" applyBorder="1" applyAlignment="1">
      <alignment horizontal="left" vertical="center"/>
    </xf>
    <xf numFmtId="38" fontId="12" fillId="11" borderId="2" xfId="1" quotePrefix="1" applyFont="1" applyFill="1" applyBorder="1" applyAlignment="1">
      <alignment vertical="center"/>
    </xf>
    <xf numFmtId="38" fontId="12" fillId="11" borderId="3" xfId="1" quotePrefix="1" applyFont="1" applyFill="1" applyBorder="1" applyAlignment="1">
      <alignment vertical="center"/>
    </xf>
    <xf numFmtId="38" fontId="12" fillId="11" borderId="4" xfId="1" quotePrefix="1" applyFont="1" applyFill="1" applyBorder="1" applyAlignment="1">
      <alignment vertical="center"/>
    </xf>
    <xf numFmtId="0" fontId="12" fillId="13" borderId="2" xfId="2" quotePrefix="1" applyNumberFormat="1" applyFont="1" applyFill="1" applyBorder="1" applyAlignment="1">
      <alignment horizontal="center" vertical="center"/>
    </xf>
    <xf numFmtId="0" fontId="12" fillId="13" borderId="3" xfId="2" quotePrefix="1" applyNumberFormat="1" applyFont="1" applyFill="1" applyBorder="1" applyAlignment="1">
      <alignment horizontal="center" vertical="center"/>
    </xf>
    <xf numFmtId="0" fontId="12" fillId="13" borderId="78" xfId="2" quotePrefix="1" applyNumberFormat="1" applyFont="1" applyFill="1" applyBorder="1" applyAlignment="1">
      <alignment horizontal="center" vertical="center"/>
    </xf>
    <xf numFmtId="38" fontId="12" fillId="2" borderId="98" xfId="1" applyFont="1" applyFill="1" applyBorder="1" applyAlignment="1">
      <alignment vertical="center"/>
    </xf>
    <xf numFmtId="38" fontId="12" fillId="2" borderId="30" xfId="1" applyFont="1" applyFill="1" applyBorder="1" applyAlignment="1">
      <alignment vertical="center"/>
    </xf>
    <xf numFmtId="38" fontId="12" fillId="2" borderId="97" xfId="1" applyFont="1" applyFill="1" applyBorder="1" applyAlignment="1">
      <alignment vertical="center"/>
    </xf>
    <xf numFmtId="0" fontId="12" fillId="13" borderId="7" xfId="2" applyFont="1" applyFill="1" applyBorder="1" applyAlignment="1">
      <alignment horizontal="center" vertical="center"/>
    </xf>
    <xf numFmtId="38" fontId="12" fillId="11" borderId="5" xfId="1" quotePrefix="1" applyFont="1" applyFill="1" applyBorder="1" applyAlignment="1">
      <alignment vertical="center"/>
    </xf>
    <xf numFmtId="38" fontId="12" fillId="11" borderId="6" xfId="1" quotePrefix="1" applyFont="1" applyFill="1" applyBorder="1" applyAlignment="1">
      <alignment vertical="center"/>
    </xf>
    <xf numFmtId="38" fontId="12" fillId="11" borderId="7" xfId="1" quotePrefix="1" applyFont="1" applyFill="1" applyBorder="1" applyAlignment="1">
      <alignment vertical="center"/>
    </xf>
    <xf numFmtId="0" fontId="12" fillId="13" borderId="5" xfId="2" quotePrefix="1" applyNumberFormat="1" applyFont="1" applyFill="1" applyBorder="1" applyAlignment="1">
      <alignment horizontal="center" vertical="center"/>
    </xf>
    <xf numFmtId="0" fontId="12" fillId="13" borderId="6" xfId="2" quotePrefix="1" applyNumberFormat="1" applyFont="1" applyFill="1" applyBorder="1" applyAlignment="1">
      <alignment horizontal="center" vertical="center"/>
    </xf>
    <xf numFmtId="0" fontId="12" fillId="13" borderId="82" xfId="2" quotePrefix="1" applyNumberFormat="1" applyFont="1" applyFill="1" applyBorder="1" applyAlignment="1">
      <alignment horizontal="center" vertical="center"/>
    </xf>
    <xf numFmtId="0" fontId="12" fillId="13" borderId="1" xfId="2" applyFont="1" applyFill="1" applyBorder="1" applyAlignment="1">
      <alignment horizontal="center" vertical="center"/>
    </xf>
    <xf numFmtId="0" fontId="14" fillId="13" borderId="37" xfId="2" applyFont="1" applyFill="1" applyBorder="1" applyAlignment="1">
      <alignment horizontal="center" vertical="center"/>
    </xf>
    <xf numFmtId="38" fontId="14" fillId="12" borderId="37" xfId="1" applyFont="1" applyFill="1" applyBorder="1" applyAlignment="1">
      <alignment vertical="center"/>
    </xf>
    <xf numFmtId="0" fontId="12" fillId="13" borderId="38" xfId="1" applyNumberFormat="1" applyFont="1" applyFill="1" applyBorder="1" applyAlignment="1">
      <alignment vertical="center"/>
    </xf>
    <xf numFmtId="0" fontId="12" fillId="13" borderId="39" xfId="1" applyNumberFormat="1" applyFont="1" applyFill="1" applyBorder="1" applyAlignment="1">
      <alignment vertical="center"/>
    </xf>
    <xf numFmtId="0" fontId="12" fillId="13" borderId="40" xfId="1" applyNumberFormat="1" applyFont="1" applyFill="1" applyBorder="1" applyAlignment="1">
      <alignment vertical="center"/>
    </xf>
    <xf numFmtId="0" fontId="14" fillId="7" borderId="84" xfId="2" applyFont="1" applyFill="1" applyBorder="1" applyAlignment="1">
      <alignment vertical="center"/>
    </xf>
    <xf numFmtId="0" fontId="12" fillId="13" borderId="14" xfId="2" applyFont="1" applyFill="1" applyBorder="1" applyAlignment="1">
      <alignment horizontal="center" vertical="center"/>
    </xf>
    <xf numFmtId="0" fontId="12" fillId="13" borderId="0" xfId="2" applyFont="1" applyFill="1" applyBorder="1" applyAlignment="1">
      <alignment horizontal="center" vertical="center"/>
    </xf>
    <xf numFmtId="0" fontId="12" fillId="13" borderId="15" xfId="2" applyFont="1" applyFill="1" applyBorder="1" applyAlignment="1">
      <alignment horizontal="center" vertical="center"/>
    </xf>
    <xf numFmtId="0" fontId="12" fillId="2" borderId="30" xfId="2" applyFont="1" applyFill="1" applyBorder="1" applyAlignment="1">
      <alignment vertical="center"/>
    </xf>
    <xf numFmtId="38" fontId="12" fillId="6" borderId="31" xfId="1" applyFont="1" applyFill="1" applyBorder="1" applyAlignment="1">
      <alignment vertical="center"/>
    </xf>
    <xf numFmtId="38" fontId="12" fillId="6" borderId="32" xfId="1" applyFont="1" applyFill="1" applyBorder="1" applyAlignment="1">
      <alignment vertical="center"/>
    </xf>
    <xf numFmtId="38" fontId="12" fillId="6" borderId="33" xfId="1" applyFont="1" applyFill="1" applyBorder="1" applyAlignment="1">
      <alignment vertical="center"/>
    </xf>
    <xf numFmtId="0" fontId="12" fillId="2" borderId="41" xfId="2" applyFont="1" applyFill="1" applyBorder="1" applyAlignment="1">
      <alignment vertical="center"/>
    </xf>
    <xf numFmtId="38" fontId="12" fillId="6" borderId="42" xfId="1" applyFont="1" applyFill="1" applyBorder="1" applyAlignment="1">
      <alignment vertical="center"/>
    </xf>
    <xf numFmtId="38" fontId="12" fillId="6" borderId="43" xfId="1" applyFont="1" applyFill="1" applyBorder="1" applyAlignment="1">
      <alignment vertical="center"/>
    </xf>
    <xf numFmtId="38" fontId="12" fillId="6" borderId="44" xfId="1" applyFont="1" applyFill="1" applyBorder="1" applyAlignment="1">
      <alignment vertical="center"/>
    </xf>
    <xf numFmtId="0" fontId="12" fillId="2" borderId="34" xfId="1" applyNumberFormat="1" applyFont="1" applyFill="1" applyBorder="1" applyAlignment="1">
      <alignment vertical="center"/>
    </xf>
    <xf numFmtId="0" fontId="12" fillId="2" borderId="35" xfId="1" applyNumberFormat="1" applyFont="1" applyFill="1" applyBorder="1" applyAlignment="1">
      <alignment vertical="center"/>
    </xf>
    <xf numFmtId="0" fontId="12" fillId="2" borderId="36" xfId="1" applyNumberFormat="1" applyFont="1" applyFill="1" applyBorder="1" applyAlignment="1">
      <alignment vertical="center"/>
    </xf>
    <xf numFmtId="0" fontId="12" fillId="13" borderId="58" xfId="2" applyFont="1" applyFill="1" applyBorder="1" applyAlignment="1">
      <alignment vertical="center"/>
    </xf>
    <xf numFmtId="38" fontId="14" fillId="12" borderId="52" xfId="1" applyFont="1" applyFill="1" applyBorder="1" applyAlignment="1">
      <alignment vertical="center"/>
    </xf>
    <xf numFmtId="38" fontId="14" fillId="12" borderId="53" xfId="1" applyFont="1" applyFill="1" applyBorder="1" applyAlignment="1">
      <alignment vertical="center"/>
    </xf>
    <xf numFmtId="38" fontId="14" fillId="12" borderId="54" xfId="1" applyFont="1" applyFill="1" applyBorder="1" applyAlignment="1">
      <alignment vertical="center"/>
    </xf>
    <xf numFmtId="0" fontId="12" fillId="13" borderId="55" xfId="1" applyNumberFormat="1" applyFont="1" applyFill="1" applyBorder="1" applyAlignment="1">
      <alignment vertical="center"/>
    </xf>
    <xf numFmtId="0" fontId="12" fillId="13" borderId="56" xfId="1" applyNumberFormat="1" applyFont="1" applyFill="1" applyBorder="1" applyAlignment="1">
      <alignment vertical="center"/>
    </xf>
    <xf numFmtId="0" fontId="12" fillId="13" borderId="57" xfId="1" applyNumberFormat="1" applyFont="1" applyFill="1" applyBorder="1" applyAlignment="1">
      <alignment vertical="center"/>
    </xf>
    <xf numFmtId="0" fontId="12" fillId="2" borderId="26" xfId="2" applyFont="1" applyFill="1" applyBorder="1" applyAlignment="1">
      <alignment vertical="center"/>
    </xf>
    <xf numFmtId="38" fontId="12" fillId="6" borderId="55" xfId="1" applyFont="1" applyFill="1" applyBorder="1" applyAlignment="1">
      <alignment horizontal="right" vertical="center"/>
    </xf>
    <xf numFmtId="38" fontId="12" fillId="6" borderId="56" xfId="1" applyFont="1" applyFill="1" applyBorder="1" applyAlignment="1">
      <alignment horizontal="right" vertical="center"/>
    </xf>
    <xf numFmtId="38" fontId="12" fillId="6" borderId="57" xfId="1" applyFont="1" applyFill="1" applyBorder="1" applyAlignment="1">
      <alignment horizontal="right" vertical="center"/>
    </xf>
    <xf numFmtId="0" fontId="12" fillId="2" borderId="55" xfId="1" applyNumberFormat="1" applyFont="1" applyFill="1" applyBorder="1" applyAlignment="1">
      <alignment vertical="center"/>
    </xf>
    <xf numFmtId="0" fontId="12" fillId="2" borderId="56" xfId="1" applyNumberFormat="1" applyFont="1" applyFill="1" applyBorder="1" applyAlignment="1">
      <alignment vertical="center"/>
    </xf>
    <xf numFmtId="0" fontId="12" fillId="2" borderId="57" xfId="1" applyNumberFormat="1" applyFont="1" applyFill="1" applyBorder="1" applyAlignment="1">
      <alignment vertical="center"/>
    </xf>
    <xf numFmtId="0" fontId="12" fillId="13" borderId="37" xfId="2" applyFont="1" applyFill="1" applyBorder="1" applyAlignment="1">
      <alignment vertical="center"/>
    </xf>
    <xf numFmtId="38" fontId="14" fillId="12" borderId="38" xfId="1" applyFont="1" applyFill="1" applyBorder="1" applyAlignment="1">
      <alignment vertical="center"/>
    </xf>
    <xf numFmtId="38" fontId="14" fillId="12" borderId="39" xfId="1" applyFont="1" applyFill="1" applyBorder="1" applyAlignment="1">
      <alignment vertical="center"/>
    </xf>
    <xf numFmtId="38" fontId="14" fillId="12" borderId="40" xfId="1" applyFont="1" applyFill="1" applyBorder="1" applyAlignment="1">
      <alignment vertical="center"/>
    </xf>
    <xf numFmtId="0" fontId="12" fillId="13" borderId="8" xfId="2" applyFont="1" applyFill="1" applyBorder="1" applyAlignment="1">
      <alignment horizontal="center" vertical="center"/>
    </xf>
    <xf numFmtId="0" fontId="12" fillId="13" borderId="9" xfId="2" applyFont="1" applyFill="1" applyBorder="1" applyAlignment="1">
      <alignment horizontal="center" vertical="center"/>
    </xf>
    <xf numFmtId="0" fontId="12" fillId="13" borderId="10" xfId="2" applyFont="1" applyFill="1" applyBorder="1" applyAlignment="1">
      <alignment horizontal="center" vertical="center"/>
    </xf>
    <xf numFmtId="38" fontId="12" fillId="6" borderId="27" xfId="1" applyFont="1" applyFill="1" applyBorder="1" applyAlignment="1">
      <alignment vertical="center"/>
    </xf>
    <xf numFmtId="38" fontId="12" fillId="6" borderId="28" xfId="1" applyFont="1" applyFill="1" applyBorder="1" applyAlignment="1">
      <alignment vertical="center"/>
    </xf>
    <xf numFmtId="38" fontId="12" fillId="6" borderId="29" xfId="1" applyFont="1" applyFill="1" applyBorder="1" applyAlignment="1">
      <alignment vertical="center"/>
    </xf>
    <xf numFmtId="179" fontId="12" fillId="6" borderId="2" xfId="3" applyNumberFormat="1" applyFont="1" applyFill="1" applyBorder="1" applyAlignment="1">
      <alignment horizontal="center" vertical="center"/>
    </xf>
    <xf numFmtId="179" fontId="12" fillId="6" borderId="3" xfId="3" applyNumberFormat="1" applyFont="1" applyFill="1" applyBorder="1" applyAlignment="1">
      <alignment horizontal="center" vertical="center"/>
    </xf>
    <xf numFmtId="179" fontId="12" fillId="6" borderId="4" xfId="3" applyNumberFormat="1" applyFont="1" applyFill="1" applyBorder="1" applyAlignment="1">
      <alignment horizontal="center" vertical="center"/>
    </xf>
    <xf numFmtId="0" fontId="12" fillId="2" borderId="106" xfId="2" applyFont="1" applyFill="1" applyBorder="1" applyAlignment="1">
      <alignment vertical="center"/>
    </xf>
    <xf numFmtId="38" fontId="12" fillId="6" borderId="34" xfId="1" applyFont="1" applyFill="1" applyBorder="1" applyAlignment="1">
      <alignment horizontal="right" vertical="center"/>
    </xf>
    <xf numFmtId="38" fontId="12" fillId="6" borderId="35" xfId="1" applyFont="1" applyFill="1" applyBorder="1" applyAlignment="1">
      <alignment horizontal="right" vertical="center"/>
    </xf>
    <xf numFmtId="38" fontId="12" fillId="6" borderId="36" xfId="1" applyFont="1" applyFill="1" applyBorder="1" applyAlignment="1">
      <alignment horizontal="right" vertical="center"/>
    </xf>
    <xf numFmtId="0" fontId="19" fillId="6" borderId="9" xfId="2" applyFont="1" applyFill="1" applyBorder="1" applyAlignment="1">
      <alignment vertical="center"/>
    </xf>
    <xf numFmtId="0" fontId="13" fillId="2" borderId="0" xfId="2" applyFont="1" applyFill="1" applyAlignment="1">
      <alignment horizontal="center" vertical="center" wrapText="1"/>
    </xf>
    <xf numFmtId="0" fontId="13" fillId="2" borderId="0" xfId="2" applyFont="1" applyFill="1" applyAlignment="1">
      <alignment horizontal="center" vertical="center"/>
    </xf>
    <xf numFmtId="38" fontId="12" fillId="13" borderId="2" xfId="1" applyFont="1" applyFill="1" applyBorder="1" applyAlignment="1">
      <alignment horizontal="center" vertical="center"/>
    </xf>
    <xf numFmtId="38" fontId="12" fillId="13" borderId="3" xfId="1" applyFont="1" applyFill="1" applyBorder="1" applyAlignment="1">
      <alignment horizontal="center" vertical="center"/>
    </xf>
    <xf numFmtId="38" fontId="12" fillId="13" borderId="4" xfId="1" applyFont="1" applyFill="1" applyBorder="1" applyAlignment="1">
      <alignment horizontal="center" vertical="center"/>
    </xf>
    <xf numFmtId="38" fontId="12" fillId="13" borderId="2" xfId="1" applyFont="1" applyFill="1" applyBorder="1" applyAlignment="1">
      <alignment horizontal="center" vertical="center" shrinkToFit="1"/>
    </xf>
    <xf numFmtId="38" fontId="12" fillId="13" borderId="3" xfId="1" applyFont="1" applyFill="1" applyBorder="1" applyAlignment="1">
      <alignment horizontal="center" vertical="center" shrinkToFit="1"/>
    </xf>
    <xf numFmtId="38" fontId="12" fillId="13" borderId="4" xfId="1" applyFont="1" applyFill="1" applyBorder="1" applyAlignment="1">
      <alignment horizontal="center" vertical="center" shrinkToFit="1"/>
    </xf>
    <xf numFmtId="0" fontId="6" fillId="2" borderId="0" xfId="0" applyFont="1" applyFill="1" applyAlignment="1">
      <alignment horizontal="center" vertical="center" wrapText="1"/>
    </xf>
    <xf numFmtId="0" fontId="25" fillId="2" borderId="11" xfId="0" applyFont="1" applyFill="1" applyBorder="1" applyAlignment="1">
      <alignment vertical="center"/>
    </xf>
    <xf numFmtId="0" fontId="25" fillId="2" borderId="12" xfId="0" applyFont="1" applyFill="1" applyBorder="1" applyAlignment="1">
      <alignment vertical="center"/>
    </xf>
    <xf numFmtId="0" fontId="25" fillId="2" borderId="13" xfId="0" applyFont="1" applyFill="1" applyBorder="1" applyAlignment="1">
      <alignment vertical="center"/>
    </xf>
    <xf numFmtId="0" fontId="24" fillId="2" borderId="18" xfId="0" applyFont="1" applyFill="1" applyBorder="1" applyAlignment="1">
      <alignment vertical="center"/>
    </xf>
    <xf numFmtId="0" fontId="24" fillId="2" borderId="19" xfId="0" applyFont="1" applyFill="1" applyBorder="1" applyAlignment="1">
      <alignment vertical="center"/>
    </xf>
    <xf numFmtId="0" fontId="24" fillId="2" borderId="20" xfId="0" applyFont="1" applyFill="1" applyBorder="1" applyAlignment="1">
      <alignment vertical="center"/>
    </xf>
    <xf numFmtId="0" fontId="23" fillId="2" borderId="2" xfId="4" applyFont="1" applyFill="1" applyBorder="1" applyAlignment="1">
      <alignment vertical="center"/>
    </xf>
    <xf numFmtId="0" fontId="23" fillId="2" borderId="3" xfId="4" applyFont="1" applyFill="1" applyBorder="1" applyAlignment="1">
      <alignment vertical="center"/>
    </xf>
    <xf numFmtId="0" fontId="23" fillId="2" borderId="4" xfId="4" applyFont="1" applyFill="1" applyBorder="1" applyAlignment="1">
      <alignment vertical="center"/>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12" xfId="0" applyFont="1" applyFill="1" applyBorder="1" applyAlignment="1">
      <alignment vertical="center"/>
    </xf>
    <xf numFmtId="0" fontId="21" fillId="2" borderId="13" xfId="0" applyFont="1" applyFill="1" applyBorder="1" applyAlignment="1">
      <alignment vertical="center"/>
    </xf>
    <xf numFmtId="0" fontId="21" fillId="2" borderId="18" xfId="0" applyFont="1" applyFill="1" applyBorder="1" applyAlignment="1">
      <alignment vertical="center"/>
    </xf>
    <xf numFmtId="0" fontId="21" fillId="2" borderId="19" xfId="0" applyFont="1" applyFill="1" applyBorder="1" applyAlignment="1">
      <alignment vertical="center"/>
    </xf>
    <xf numFmtId="0" fontId="21" fillId="2" borderId="20" xfId="0" applyFont="1" applyFill="1" applyBorder="1" applyAlignment="1">
      <alignment vertical="center"/>
    </xf>
    <xf numFmtId="0" fontId="2" fillId="5" borderId="119" xfId="0" applyFont="1" applyFill="1" applyBorder="1" applyAlignment="1">
      <alignment horizontal="center" vertical="center"/>
    </xf>
    <xf numFmtId="0" fontId="2" fillId="5" borderId="120" xfId="0" applyFont="1" applyFill="1" applyBorder="1" applyAlignment="1">
      <alignment horizontal="center" vertical="center"/>
    </xf>
    <xf numFmtId="0" fontId="21" fillId="2" borderId="66" xfId="0" applyFont="1" applyFill="1" applyBorder="1" applyAlignment="1">
      <alignment vertical="center"/>
    </xf>
    <xf numFmtId="0" fontId="21" fillId="2" borderId="6" xfId="0" applyFont="1" applyFill="1" applyBorder="1" applyAlignment="1">
      <alignment vertical="center"/>
    </xf>
    <xf numFmtId="0" fontId="21" fillId="2" borderId="7" xfId="0" applyFont="1" applyFill="1" applyBorder="1" applyAlignment="1">
      <alignment vertical="center"/>
    </xf>
    <xf numFmtId="0" fontId="21" fillId="2" borderId="118" xfId="0" applyFont="1" applyFill="1" applyBorder="1" applyAlignment="1">
      <alignment vertical="center"/>
    </xf>
    <xf numFmtId="0" fontId="21" fillId="2" borderId="9" xfId="0" applyFont="1" applyFill="1" applyBorder="1" applyAlignment="1">
      <alignment vertical="center"/>
    </xf>
    <xf numFmtId="0" fontId="21" fillId="2" borderId="10" xfId="0" applyFont="1" applyFill="1" applyBorder="1" applyAlignment="1">
      <alignment vertical="center"/>
    </xf>
    <xf numFmtId="0" fontId="21" fillId="2" borderId="5" xfId="0" applyFont="1" applyFill="1" applyBorder="1" applyAlignment="1">
      <alignment vertical="center" wrapText="1"/>
    </xf>
    <xf numFmtId="0" fontId="21" fillId="2" borderId="6" xfId="0" applyFont="1" applyFill="1" applyBorder="1" applyAlignment="1">
      <alignment vertical="center" wrapText="1"/>
    </xf>
    <xf numFmtId="0" fontId="21" fillId="2" borderId="7" xfId="0" applyFont="1" applyFill="1" applyBorder="1" applyAlignment="1">
      <alignment vertical="center" wrapText="1"/>
    </xf>
    <xf numFmtId="0" fontId="21" fillId="2" borderId="14" xfId="0" applyFont="1" applyFill="1" applyBorder="1" applyAlignment="1">
      <alignment vertical="center" wrapText="1"/>
    </xf>
    <xf numFmtId="0" fontId="21" fillId="2" borderId="0" xfId="0" applyFont="1" applyFill="1" applyBorder="1" applyAlignment="1">
      <alignment vertical="center" wrapText="1"/>
    </xf>
    <xf numFmtId="0" fontId="21" fillId="2" borderId="15" xfId="0" applyFont="1" applyFill="1" applyBorder="1" applyAlignment="1">
      <alignment vertical="center" wrapText="1"/>
    </xf>
    <xf numFmtId="0" fontId="21" fillId="2" borderId="8" xfId="0" applyFont="1" applyFill="1" applyBorder="1" applyAlignment="1">
      <alignment vertical="center" wrapText="1"/>
    </xf>
    <xf numFmtId="0" fontId="21" fillId="2" borderId="9" xfId="0" applyFont="1" applyFill="1" applyBorder="1" applyAlignment="1">
      <alignment vertical="center" wrapText="1"/>
    </xf>
    <xf numFmtId="0" fontId="21" fillId="2" borderId="10" xfId="0" applyFont="1" applyFill="1" applyBorder="1" applyAlignment="1">
      <alignment vertical="center" wrapText="1"/>
    </xf>
    <xf numFmtId="0" fontId="21" fillId="2" borderId="59" xfId="0" applyFont="1" applyFill="1" applyBorder="1" applyAlignment="1">
      <alignment vertical="center"/>
    </xf>
    <xf numFmtId="0" fontId="21" fillId="2" borderId="3" xfId="0" applyFont="1" applyFill="1" applyBorder="1" applyAlignment="1">
      <alignment vertical="center"/>
    </xf>
    <xf numFmtId="0" fontId="21" fillId="2" borderId="4" xfId="0" applyFont="1" applyFill="1" applyBorder="1" applyAlignment="1">
      <alignment vertical="center"/>
    </xf>
    <xf numFmtId="0" fontId="21" fillId="2" borderId="42" xfId="0" applyFont="1" applyFill="1" applyBorder="1" applyAlignment="1">
      <alignment vertical="center" wrapText="1"/>
    </xf>
    <xf numFmtId="0" fontId="21" fillId="2" borderId="43" xfId="0" applyFont="1" applyFill="1" applyBorder="1" applyAlignment="1">
      <alignment vertical="center" wrapText="1"/>
    </xf>
    <xf numFmtId="0" fontId="21" fillId="2" borderId="44" xfId="0" applyFont="1" applyFill="1" applyBorder="1" applyAlignment="1">
      <alignment vertical="center" wrapText="1"/>
    </xf>
    <xf numFmtId="0" fontId="21" fillId="2" borderId="2" xfId="0" applyFont="1" applyFill="1" applyBorder="1" applyAlignment="1">
      <alignment vertical="center"/>
    </xf>
    <xf numFmtId="3" fontId="21" fillId="2" borderId="59" xfId="0" applyNumberFormat="1" applyFont="1" applyFill="1" applyBorder="1" applyAlignment="1">
      <alignment vertical="center"/>
    </xf>
    <xf numFmtId="3" fontId="21" fillId="2" borderId="3" xfId="0" applyNumberFormat="1" applyFont="1" applyFill="1" applyBorder="1" applyAlignment="1">
      <alignment vertical="center"/>
    </xf>
    <xf numFmtId="0" fontId="21" fillId="2" borderId="14" xfId="0" applyFont="1" applyFill="1" applyBorder="1" applyAlignment="1">
      <alignment vertical="center"/>
    </xf>
    <xf numFmtId="0" fontId="21" fillId="2" borderId="0" xfId="0" applyFont="1" applyFill="1" applyBorder="1" applyAlignment="1">
      <alignment vertical="center"/>
    </xf>
    <xf numFmtId="0" fontId="21" fillId="2" borderId="15" xfId="0" applyFont="1" applyFill="1" applyBorder="1" applyAlignment="1">
      <alignment vertical="center"/>
    </xf>
    <xf numFmtId="0" fontId="21" fillId="2" borderId="8" xfId="0" applyFont="1" applyFill="1" applyBorder="1" applyAlignment="1">
      <alignment vertical="center"/>
    </xf>
    <xf numFmtId="0" fontId="21" fillId="2" borderId="25" xfId="0" applyFont="1" applyFill="1" applyBorder="1" applyAlignment="1">
      <alignment vertical="center"/>
    </xf>
    <xf numFmtId="0" fontId="21" fillId="2" borderId="2" xfId="0" applyFont="1" applyFill="1" applyBorder="1" applyAlignment="1">
      <alignment vertical="center" wrapText="1"/>
    </xf>
    <xf numFmtId="0" fontId="21" fillId="2" borderId="3" xfId="0" applyFont="1" applyFill="1" applyBorder="1" applyAlignment="1">
      <alignment vertical="center" wrapText="1"/>
    </xf>
    <xf numFmtId="0" fontId="21" fillId="2" borderId="4" xfId="0" applyFont="1" applyFill="1" applyBorder="1" applyAlignment="1">
      <alignment vertical="center" wrapText="1"/>
    </xf>
    <xf numFmtId="179" fontId="21" fillId="2" borderId="2" xfId="3" applyNumberFormat="1" applyFont="1" applyFill="1" applyBorder="1" applyAlignment="1">
      <alignment horizontal="center" vertical="center"/>
    </xf>
    <xf numFmtId="179" fontId="21" fillId="2" borderId="3" xfId="3" applyNumberFormat="1" applyFont="1" applyFill="1" applyBorder="1" applyAlignment="1">
      <alignment horizontal="center" vertical="center"/>
    </xf>
    <xf numFmtId="179" fontId="21" fillId="2" borderId="4" xfId="3" applyNumberFormat="1" applyFont="1" applyFill="1" applyBorder="1" applyAlignment="1">
      <alignment horizontal="center" vertical="center"/>
    </xf>
    <xf numFmtId="38" fontId="21" fillId="6" borderId="31" xfId="1" applyFont="1" applyFill="1" applyBorder="1" applyAlignment="1">
      <alignment vertical="center"/>
    </xf>
    <xf numFmtId="38" fontId="21" fillId="6" borderId="32" xfId="1" applyFont="1" applyFill="1" applyBorder="1" applyAlignment="1">
      <alignment vertical="center"/>
    </xf>
    <xf numFmtId="38" fontId="21" fillId="6" borderId="33" xfId="1" applyFont="1" applyFill="1" applyBorder="1" applyAlignment="1">
      <alignment vertical="center"/>
    </xf>
    <xf numFmtId="38" fontId="21" fillId="6" borderId="34" xfId="1" applyFont="1" applyFill="1" applyBorder="1" applyAlignment="1">
      <alignment vertical="center"/>
    </xf>
    <xf numFmtId="38" fontId="21" fillId="6" borderId="35" xfId="1" applyFont="1" applyFill="1" applyBorder="1" applyAlignment="1">
      <alignment vertical="center"/>
    </xf>
    <xf numFmtId="38" fontId="21" fillId="6" borderId="36" xfId="1" applyFont="1" applyFill="1" applyBorder="1" applyAlignment="1">
      <alignment vertical="center"/>
    </xf>
    <xf numFmtId="0" fontId="21" fillId="6" borderId="9" xfId="2" applyFont="1" applyFill="1" applyBorder="1" applyAlignment="1">
      <alignment vertical="center"/>
    </xf>
    <xf numFmtId="0" fontId="17" fillId="2" borderId="0" xfId="2" applyFont="1" applyFill="1" applyAlignment="1">
      <alignment horizontal="center" vertical="center" wrapText="1"/>
    </xf>
    <xf numFmtId="38" fontId="12" fillId="2" borderId="34" xfId="1" applyFont="1" applyFill="1" applyBorder="1" applyAlignment="1">
      <alignment vertical="center"/>
    </xf>
    <xf numFmtId="38" fontId="12" fillId="2" borderId="35" xfId="1" applyFont="1" applyFill="1" applyBorder="1" applyAlignment="1">
      <alignment vertical="center"/>
    </xf>
    <xf numFmtId="38" fontId="12" fillId="2" borderId="36" xfId="1" applyFont="1" applyFill="1" applyBorder="1" applyAlignment="1">
      <alignment vertical="center"/>
    </xf>
    <xf numFmtId="0" fontId="12" fillId="2" borderId="107" xfId="2" applyFont="1" applyFill="1" applyBorder="1" applyAlignment="1">
      <alignment horizontal="left" vertical="center"/>
    </xf>
    <xf numFmtId="0" fontId="12" fillId="2" borderId="108" xfId="2" applyFont="1" applyFill="1" applyBorder="1" applyAlignment="1">
      <alignment horizontal="left" vertical="center"/>
    </xf>
    <xf numFmtId="0" fontId="12" fillId="2" borderId="109" xfId="2" applyFont="1" applyFill="1" applyBorder="1" applyAlignment="1">
      <alignment horizontal="left" vertical="center"/>
    </xf>
    <xf numFmtId="38" fontId="21" fillId="6" borderId="107" xfId="1" applyFont="1" applyFill="1" applyBorder="1" applyAlignment="1">
      <alignment horizontal="right" vertical="center"/>
    </xf>
    <xf numFmtId="38" fontId="21" fillId="6" borderId="108" xfId="1" applyFont="1" applyFill="1" applyBorder="1" applyAlignment="1">
      <alignment horizontal="right" vertical="center"/>
    </xf>
    <xf numFmtId="38" fontId="21" fillId="6" borderId="109" xfId="1" applyFont="1" applyFill="1" applyBorder="1" applyAlignment="1">
      <alignment horizontal="right" vertical="center"/>
    </xf>
    <xf numFmtId="38" fontId="12" fillId="2" borderId="107" xfId="1" applyFont="1" applyFill="1" applyBorder="1" applyAlignment="1">
      <alignment horizontal="center" vertical="center"/>
    </xf>
    <xf numFmtId="38" fontId="12" fillId="2" borderId="108" xfId="1" applyFont="1" applyFill="1" applyBorder="1" applyAlignment="1">
      <alignment horizontal="center" vertical="center"/>
    </xf>
    <xf numFmtId="38" fontId="12" fillId="2" borderId="109" xfId="1" applyFont="1" applyFill="1" applyBorder="1" applyAlignment="1">
      <alignment horizontal="center" vertical="center"/>
    </xf>
    <xf numFmtId="38" fontId="26" fillId="12" borderId="38" xfId="1" applyFont="1" applyFill="1" applyBorder="1" applyAlignment="1">
      <alignment vertical="center"/>
    </xf>
    <xf numFmtId="38" fontId="26" fillId="12" borderId="39" xfId="1" applyFont="1" applyFill="1" applyBorder="1" applyAlignment="1">
      <alignment vertical="center"/>
    </xf>
    <xf numFmtId="38" fontId="26" fillId="12" borderId="40" xfId="1" applyFont="1" applyFill="1" applyBorder="1" applyAlignment="1">
      <alignment vertical="center"/>
    </xf>
    <xf numFmtId="38" fontId="12" fillId="13" borderId="38" xfId="1" applyFont="1" applyFill="1" applyBorder="1" applyAlignment="1">
      <alignment vertical="center"/>
    </xf>
    <xf numFmtId="38" fontId="12" fillId="13" borderId="39" xfId="1" applyFont="1" applyFill="1" applyBorder="1" applyAlignment="1">
      <alignment vertical="center"/>
    </xf>
    <xf numFmtId="38" fontId="12" fillId="13" borderId="40" xfId="1" applyFont="1" applyFill="1" applyBorder="1" applyAlignment="1">
      <alignment vertical="center"/>
    </xf>
    <xf numFmtId="38" fontId="21" fillId="6" borderId="27" xfId="1" applyFont="1" applyFill="1" applyBorder="1" applyAlignment="1">
      <alignment vertical="center"/>
    </xf>
    <xf numFmtId="38" fontId="21" fillId="6" borderId="28" xfId="1" applyFont="1" applyFill="1" applyBorder="1" applyAlignment="1">
      <alignment vertical="center"/>
    </xf>
    <xf numFmtId="38" fontId="21" fillId="6" borderId="29" xfId="1" applyFont="1" applyFill="1" applyBorder="1" applyAlignment="1">
      <alignment vertical="center"/>
    </xf>
    <xf numFmtId="38" fontId="21" fillId="6" borderId="42" xfId="1" applyFont="1" applyFill="1" applyBorder="1" applyAlignment="1">
      <alignment vertical="center"/>
    </xf>
    <xf numFmtId="38" fontId="21" fillId="6" borderId="43" xfId="1" applyFont="1" applyFill="1" applyBorder="1" applyAlignment="1">
      <alignment vertical="center"/>
    </xf>
    <xf numFmtId="38" fontId="21" fillId="6" borderId="44" xfId="1" applyFont="1" applyFill="1" applyBorder="1" applyAlignment="1">
      <alignment vertical="center"/>
    </xf>
    <xf numFmtId="38" fontId="26" fillId="12" borderId="52" xfId="1" applyFont="1" applyFill="1" applyBorder="1" applyAlignment="1">
      <alignment vertical="center"/>
    </xf>
    <xf numFmtId="38" fontId="26" fillId="12" borderId="53" xfId="1" applyFont="1" applyFill="1" applyBorder="1" applyAlignment="1">
      <alignment vertical="center"/>
    </xf>
    <xf numFmtId="38" fontId="26" fillId="12" borderId="54" xfId="1" applyFont="1" applyFill="1" applyBorder="1" applyAlignment="1">
      <alignment vertical="center"/>
    </xf>
    <xf numFmtId="38" fontId="12" fillId="13" borderId="55" xfId="1" applyFont="1" applyFill="1" applyBorder="1" applyAlignment="1">
      <alignment vertical="center"/>
    </xf>
    <xf numFmtId="38" fontId="12" fillId="13" borderId="56" xfId="1" applyFont="1" applyFill="1" applyBorder="1" applyAlignment="1">
      <alignment vertical="center"/>
    </xf>
    <xf numFmtId="38" fontId="12" fillId="13" borderId="57" xfId="1" applyFont="1" applyFill="1" applyBorder="1" applyAlignment="1">
      <alignment vertical="center"/>
    </xf>
    <xf numFmtId="38" fontId="26" fillId="12" borderId="37" xfId="1" applyFont="1" applyFill="1" applyBorder="1" applyAlignment="1">
      <alignment vertical="center"/>
    </xf>
    <xf numFmtId="38" fontId="12" fillId="2" borderId="60" xfId="1" applyFont="1" applyFill="1" applyBorder="1" applyAlignment="1">
      <alignment vertical="center"/>
    </xf>
    <xf numFmtId="38" fontId="12" fillId="2" borderId="63" xfId="1" applyFont="1" applyFill="1" applyBorder="1" applyAlignment="1">
      <alignment vertical="center"/>
    </xf>
    <xf numFmtId="38" fontId="21" fillId="11" borderId="2" xfId="1" applyFont="1" applyFill="1" applyBorder="1" applyAlignment="1">
      <alignment vertical="center"/>
    </xf>
    <xf numFmtId="38" fontId="21" fillId="11" borderId="3" xfId="1" applyFont="1" applyFill="1" applyBorder="1" applyAlignment="1">
      <alignment vertical="center"/>
    </xf>
    <xf numFmtId="38" fontId="21" fillId="11" borderId="4" xfId="1" applyFont="1" applyFill="1" applyBorder="1" applyAlignment="1">
      <alignment vertical="center"/>
    </xf>
    <xf numFmtId="177" fontId="21" fillId="2" borderId="2" xfId="2" applyNumberFormat="1" applyFont="1" applyFill="1" applyBorder="1" applyAlignment="1">
      <alignment horizontal="left" vertical="center" shrinkToFit="1"/>
    </xf>
    <xf numFmtId="177" fontId="21" fillId="2" borderId="3" xfId="2" applyNumberFormat="1" applyFont="1" applyFill="1" applyBorder="1" applyAlignment="1">
      <alignment horizontal="left" vertical="center" shrinkToFit="1"/>
    </xf>
    <xf numFmtId="177" fontId="21" fillId="2" borderId="78" xfId="2" applyNumberFormat="1" applyFont="1" applyFill="1" applyBorder="1" applyAlignment="1">
      <alignment horizontal="left" vertical="center" shrinkToFit="1"/>
    </xf>
    <xf numFmtId="0" fontId="21" fillId="2" borderId="24" xfId="2" applyFont="1" applyFill="1" applyBorder="1" applyAlignment="1">
      <alignment vertical="center"/>
    </xf>
    <xf numFmtId="0" fontId="21" fillId="2" borderId="60" xfId="2" applyFont="1" applyFill="1" applyBorder="1" applyAlignment="1">
      <alignment vertical="center"/>
    </xf>
    <xf numFmtId="38" fontId="21" fillId="2" borderId="2" xfId="1" applyFont="1" applyFill="1" applyBorder="1" applyAlignment="1">
      <alignment vertical="center"/>
    </xf>
    <xf numFmtId="38" fontId="21" fillId="2" borderId="3" xfId="1" applyFont="1" applyFill="1" applyBorder="1" applyAlignment="1">
      <alignment vertical="center"/>
    </xf>
    <xf numFmtId="38" fontId="21" fillId="2" borderId="4" xfId="1" applyFont="1" applyFill="1" applyBorder="1" applyAlignment="1">
      <alignment vertical="center"/>
    </xf>
    <xf numFmtId="0" fontId="12" fillId="2" borderId="24" xfId="2" applyFont="1" applyFill="1" applyBorder="1" applyAlignment="1">
      <alignment vertical="center"/>
    </xf>
    <xf numFmtId="0" fontId="12" fillId="2" borderId="60" xfId="2" applyFont="1" applyFill="1" applyBorder="1" applyAlignment="1">
      <alignment vertical="center"/>
    </xf>
    <xf numFmtId="177" fontId="21" fillId="2" borderId="2" xfId="2" applyNumberFormat="1" applyFont="1" applyFill="1" applyBorder="1" applyAlignment="1">
      <alignment horizontal="left" vertical="center"/>
    </xf>
    <xf numFmtId="177" fontId="21" fillId="2" borderId="3" xfId="2" applyNumberFormat="1" applyFont="1" applyFill="1" applyBorder="1" applyAlignment="1">
      <alignment horizontal="left" vertical="center"/>
    </xf>
    <xf numFmtId="177" fontId="21" fillId="2" borderId="78" xfId="2" applyNumberFormat="1" applyFont="1" applyFill="1" applyBorder="1" applyAlignment="1">
      <alignment horizontal="left" vertical="center"/>
    </xf>
    <xf numFmtId="0" fontId="12" fillId="2" borderId="24" xfId="2" quotePrefix="1" applyNumberFormat="1" applyFont="1" applyFill="1" applyBorder="1" applyAlignment="1">
      <alignment vertical="center"/>
    </xf>
    <xf numFmtId="0" fontId="12" fillId="2" borderId="60" xfId="2" quotePrefix="1" applyNumberFormat="1" applyFont="1" applyFill="1" applyBorder="1" applyAlignment="1">
      <alignment vertical="center"/>
    </xf>
    <xf numFmtId="38" fontId="21" fillId="11" borderId="2" xfId="1" quotePrefix="1" applyFont="1" applyFill="1" applyBorder="1" applyAlignment="1">
      <alignment vertical="center"/>
    </xf>
    <xf numFmtId="38" fontId="21" fillId="11" borderId="3" xfId="1" quotePrefix="1" applyFont="1" applyFill="1" applyBorder="1" applyAlignment="1">
      <alignment vertical="center"/>
    </xf>
    <xf numFmtId="38" fontId="21" fillId="11" borderId="4" xfId="1" quotePrefix="1" applyFont="1" applyFill="1" applyBorder="1" applyAlignment="1">
      <alignment vertical="center"/>
    </xf>
    <xf numFmtId="177" fontId="12" fillId="2" borderId="2" xfId="2" applyNumberFormat="1" applyFont="1" applyFill="1" applyBorder="1" applyAlignment="1">
      <alignment horizontal="left" vertical="center"/>
    </xf>
    <xf numFmtId="177" fontId="12" fillId="2" borderId="3" xfId="2" applyNumberFormat="1" applyFont="1" applyFill="1" applyBorder="1" applyAlignment="1">
      <alignment horizontal="left" vertical="center"/>
    </xf>
    <xf numFmtId="177" fontId="12" fillId="2" borderId="78" xfId="2" applyNumberFormat="1" applyFont="1" applyFill="1" applyBorder="1" applyAlignment="1">
      <alignment horizontal="left" vertical="center"/>
    </xf>
    <xf numFmtId="38" fontId="21" fillId="11" borderId="5" xfId="1" quotePrefix="1" applyFont="1" applyFill="1" applyBorder="1" applyAlignment="1">
      <alignment vertical="center"/>
    </xf>
    <xf numFmtId="38" fontId="21" fillId="11" borderId="6" xfId="1" quotePrefix="1" applyFont="1" applyFill="1" applyBorder="1" applyAlignment="1">
      <alignment vertical="center"/>
    </xf>
    <xf numFmtId="38" fontId="21" fillId="11" borderId="7" xfId="1" quotePrefix="1" applyFont="1" applyFill="1" applyBorder="1" applyAlignment="1">
      <alignment vertical="center"/>
    </xf>
    <xf numFmtId="38" fontId="21" fillId="2" borderId="1" xfId="1" applyFont="1" applyFill="1" applyBorder="1" applyAlignment="1">
      <alignment vertical="center"/>
    </xf>
    <xf numFmtId="0" fontId="21" fillId="2" borderId="24" xfId="2" quotePrefix="1" applyNumberFormat="1" applyFont="1" applyFill="1" applyBorder="1" applyAlignment="1">
      <alignment vertical="center"/>
    </xf>
    <xf numFmtId="0" fontId="21" fillId="2" borderId="60" xfId="2" quotePrefix="1" applyNumberFormat="1" applyFont="1" applyFill="1" applyBorder="1" applyAlignment="1">
      <alignment vertical="center"/>
    </xf>
    <xf numFmtId="38" fontId="21" fillId="12" borderId="5" xfId="1" quotePrefix="1" applyFont="1" applyFill="1" applyBorder="1" applyAlignment="1">
      <alignment vertical="center" wrapText="1"/>
    </xf>
    <xf numFmtId="38" fontId="21" fillId="12" borderId="6" xfId="1" quotePrefix="1" applyFont="1" applyFill="1" applyBorder="1" applyAlignment="1">
      <alignment vertical="center" wrapText="1"/>
    </xf>
    <xf numFmtId="38" fontId="21" fillId="12" borderId="7" xfId="1" quotePrefix="1" applyFont="1" applyFill="1" applyBorder="1" applyAlignment="1">
      <alignment vertical="center" wrapText="1"/>
    </xf>
    <xf numFmtId="38" fontId="26" fillId="12" borderId="48" xfId="1" quotePrefix="1" applyFont="1" applyFill="1" applyBorder="1" applyAlignment="1">
      <alignment vertical="center"/>
    </xf>
    <xf numFmtId="38" fontId="26" fillId="12" borderId="49" xfId="1" quotePrefix="1" applyFont="1" applyFill="1" applyBorder="1" applyAlignment="1">
      <alignment vertical="center"/>
    </xf>
    <xf numFmtId="38" fontId="26" fillId="12" borderId="50" xfId="1" quotePrefix="1" applyFont="1" applyFill="1" applyBorder="1" applyAlignment="1">
      <alignment vertical="center"/>
    </xf>
    <xf numFmtId="0" fontId="12" fillId="2" borderId="2" xfId="2" applyFont="1" applyFill="1" applyBorder="1" applyAlignment="1">
      <alignment vertical="center" shrinkToFit="1"/>
    </xf>
    <xf numFmtId="0" fontId="12" fillId="2" borderId="3" xfId="2" applyFont="1" applyFill="1" applyBorder="1" applyAlignment="1">
      <alignment vertical="center" shrinkToFit="1"/>
    </xf>
    <xf numFmtId="0" fontId="12" fillId="2" borderId="4" xfId="2" applyFont="1" applyFill="1" applyBorder="1" applyAlignment="1">
      <alignment vertical="center" shrinkToFit="1"/>
    </xf>
    <xf numFmtId="38" fontId="12" fillId="2" borderId="5" xfId="1" applyFont="1" applyFill="1" applyBorder="1" applyAlignment="1">
      <alignment vertical="center"/>
    </xf>
    <xf numFmtId="0" fontId="12" fillId="2" borderId="2" xfId="2" quotePrefix="1" applyNumberFormat="1" applyFont="1" applyFill="1" applyBorder="1" applyAlignment="1">
      <alignment vertical="center" shrinkToFit="1"/>
    </xf>
    <xf numFmtId="0" fontId="12" fillId="2" borderId="3" xfId="2" quotePrefix="1" applyNumberFormat="1" applyFont="1" applyFill="1" applyBorder="1" applyAlignment="1">
      <alignment vertical="center" shrinkToFit="1"/>
    </xf>
    <xf numFmtId="0" fontId="12" fillId="2" borderId="4" xfId="2" quotePrefix="1" applyNumberFormat="1" applyFont="1" applyFill="1" applyBorder="1" applyAlignment="1">
      <alignment vertical="center" shrinkToFit="1"/>
    </xf>
    <xf numFmtId="177" fontId="12" fillId="2" borderId="2" xfId="2" quotePrefix="1" applyNumberFormat="1" applyFont="1" applyFill="1" applyBorder="1" applyAlignment="1">
      <alignment horizontal="left" vertical="center"/>
    </xf>
    <xf numFmtId="177" fontId="12" fillId="2" borderId="3" xfId="2" quotePrefix="1" applyNumberFormat="1" applyFont="1" applyFill="1" applyBorder="1" applyAlignment="1">
      <alignment horizontal="left" vertical="center"/>
    </xf>
    <xf numFmtId="177" fontId="12" fillId="2" borderId="78" xfId="2" quotePrefix="1" applyNumberFormat="1" applyFont="1" applyFill="1" applyBorder="1" applyAlignment="1">
      <alignment horizontal="left" vertical="center"/>
    </xf>
    <xf numFmtId="38" fontId="26" fillId="12" borderId="2" xfId="1" quotePrefix="1" applyFont="1" applyFill="1" applyBorder="1" applyAlignment="1">
      <alignment vertical="center"/>
    </xf>
    <xf numFmtId="38" fontId="26" fillId="12" borderId="3" xfId="1" quotePrefix="1" applyFont="1" applyFill="1" applyBorder="1" applyAlignment="1">
      <alignment vertical="center"/>
    </xf>
    <xf numFmtId="38" fontId="26" fillId="12" borderId="4" xfId="1" quotePrefix="1" applyFont="1" applyFill="1" applyBorder="1" applyAlignment="1">
      <alignment vertical="center"/>
    </xf>
    <xf numFmtId="38" fontId="21" fillId="2" borderId="60" xfId="1" applyFont="1" applyFill="1" applyBorder="1" applyAlignment="1">
      <alignment vertical="center"/>
    </xf>
    <xf numFmtId="38" fontId="21" fillId="2" borderId="63" xfId="1" applyFont="1" applyFill="1" applyBorder="1" applyAlignment="1">
      <alignment vertical="center"/>
    </xf>
    <xf numFmtId="38" fontId="26" fillId="12" borderId="2" xfId="1" quotePrefix="1" applyFont="1" applyFill="1" applyBorder="1" applyAlignment="1">
      <alignment vertical="center" wrapText="1"/>
    </xf>
    <xf numFmtId="38" fontId="26" fillId="12" borderId="3" xfId="1" quotePrefix="1" applyFont="1" applyFill="1" applyBorder="1" applyAlignment="1">
      <alignment vertical="center" wrapText="1"/>
    </xf>
    <xf numFmtId="38" fontId="26" fillId="12" borderId="4" xfId="1" quotePrefix="1" applyFont="1" applyFill="1" applyBorder="1" applyAlignment="1">
      <alignment vertical="center" wrapText="1"/>
    </xf>
    <xf numFmtId="38" fontId="26" fillId="12" borderId="48" xfId="1" applyFont="1" applyFill="1" applyBorder="1" applyAlignment="1">
      <alignment vertical="center"/>
    </xf>
    <xf numFmtId="38" fontId="26" fillId="12" borderId="49" xfId="1" applyFont="1" applyFill="1" applyBorder="1" applyAlignment="1">
      <alignment vertical="center"/>
    </xf>
    <xf numFmtId="38" fontId="26" fillId="12" borderId="50" xfId="1" applyFont="1" applyFill="1" applyBorder="1" applyAlignment="1">
      <alignment vertical="center"/>
    </xf>
    <xf numFmtId="38" fontId="26" fillId="12" borderId="51" xfId="1" applyFont="1" applyFill="1" applyBorder="1" applyAlignment="1">
      <alignment vertical="center"/>
    </xf>
    <xf numFmtId="38" fontId="26" fillId="12" borderId="71" xfId="1" applyFont="1" applyFill="1" applyBorder="1" applyAlignment="1">
      <alignment vertical="center"/>
    </xf>
    <xf numFmtId="38" fontId="26" fillId="12" borderId="72" xfId="1" applyFont="1" applyFill="1" applyBorder="1" applyAlignment="1">
      <alignment vertical="center"/>
    </xf>
    <xf numFmtId="0" fontId="21" fillId="2" borderId="6" xfId="2" applyFont="1" applyFill="1" applyBorder="1" applyAlignment="1">
      <alignment vertical="center"/>
    </xf>
    <xf numFmtId="38" fontId="26" fillId="12" borderId="5" xfId="1" applyFont="1" applyFill="1" applyBorder="1" applyAlignment="1">
      <alignment vertical="center"/>
    </xf>
    <xf numFmtId="38" fontId="26" fillId="12" borderId="6" xfId="1" applyFont="1" applyFill="1" applyBorder="1" applyAlignment="1">
      <alignment vertical="center"/>
    </xf>
    <xf numFmtId="38" fontId="26" fillId="12" borderId="7" xfId="1" applyFont="1" applyFill="1" applyBorder="1" applyAlignment="1">
      <alignment vertical="center"/>
    </xf>
    <xf numFmtId="0" fontId="12" fillId="2" borderId="81" xfId="2" applyFont="1" applyFill="1" applyBorder="1" applyAlignment="1">
      <alignment vertical="center"/>
    </xf>
    <xf numFmtId="31" fontId="12" fillId="2" borderId="2" xfId="2" applyNumberFormat="1" applyFont="1" applyFill="1" applyBorder="1" applyAlignment="1">
      <alignment horizontal="left" vertical="center"/>
    </xf>
    <xf numFmtId="31" fontId="12" fillId="2" borderId="3" xfId="2" applyNumberFormat="1" applyFont="1" applyFill="1" applyBorder="1" applyAlignment="1">
      <alignment horizontal="left" vertical="center"/>
    </xf>
    <xf numFmtId="31" fontId="12" fillId="2" borderId="78" xfId="2" applyNumberFormat="1" applyFont="1" applyFill="1" applyBorder="1" applyAlignment="1">
      <alignment horizontal="left" vertical="center"/>
    </xf>
    <xf numFmtId="0" fontId="12" fillId="2" borderId="77" xfId="2" applyFont="1" applyFill="1" applyBorder="1" applyAlignment="1">
      <alignment vertical="center"/>
    </xf>
    <xf numFmtId="0" fontId="12" fillId="2" borderId="7" xfId="2" applyFont="1" applyFill="1" applyBorder="1" applyAlignment="1">
      <alignment vertical="center"/>
    </xf>
    <xf numFmtId="0" fontId="12" fillId="2" borderId="5" xfId="2" applyFont="1" applyFill="1" applyBorder="1" applyAlignment="1">
      <alignment vertical="center"/>
    </xf>
    <xf numFmtId="38" fontId="12" fillId="2" borderId="5" xfId="1" applyFont="1" applyFill="1" applyBorder="1" applyAlignment="1">
      <alignment horizontal="right" vertical="center"/>
    </xf>
    <xf numFmtId="38" fontId="12" fillId="2" borderId="6" xfId="1" applyFont="1" applyFill="1" applyBorder="1" applyAlignment="1">
      <alignment horizontal="right" vertical="center"/>
    </xf>
    <xf numFmtId="38" fontId="12" fillId="2" borderId="7" xfId="1" applyFont="1" applyFill="1" applyBorder="1" applyAlignment="1">
      <alignment horizontal="right" vertical="center"/>
    </xf>
    <xf numFmtId="14" fontId="12" fillId="2" borderId="5" xfId="2" applyNumberFormat="1" applyFont="1" applyFill="1" applyBorder="1" applyAlignment="1">
      <alignment horizontal="left" vertical="center"/>
    </xf>
    <xf numFmtId="14" fontId="12" fillId="2" borderId="6" xfId="2" applyNumberFormat="1" applyFont="1" applyFill="1" applyBorder="1" applyAlignment="1">
      <alignment horizontal="left" vertical="center"/>
    </xf>
    <xf numFmtId="14" fontId="12" fillId="2" borderId="82" xfId="2" applyNumberFormat="1" applyFont="1" applyFill="1" applyBorder="1" applyAlignment="1">
      <alignment horizontal="left" vertical="center"/>
    </xf>
    <xf numFmtId="0" fontId="12" fillId="9" borderId="73" xfId="2" applyFont="1" applyFill="1" applyBorder="1" applyAlignment="1">
      <alignment horizontal="center" vertical="center"/>
    </xf>
    <xf numFmtId="0" fontId="12" fillId="9" borderId="49" xfId="2" applyFont="1" applyFill="1" applyBorder="1" applyAlignment="1">
      <alignment horizontal="center" vertical="center"/>
    </xf>
    <xf numFmtId="0" fontId="12" fillId="9" borderId="50" xfId="2" applyFont="1" applyFill="1" applyBorder="1" applyAlignment="1">
      <alignment horizontal="center" vertical="center"/>
    </xf>
    <xf numFmtId="0" fontId="12" fillId="9" borderId="48" xfId="2" applyFont="1" applyFill="1" applyBorder="1" applyAlignment="1">
      <alignment horizontal="center" vertical="center"/>
    </xf>
    <xf numFmtId="38" fontId="27" fillId="12" borderId="48" xfId="1" applyFont="1" applyFill="1" applyBorder="1" applyAlignment="1">
      <alignment vertical="center"/>
    </xf>
    <xf numFmtId="38" fontId="27" fillId="12" borderId="49" xfId="1" applyFont="1" applyFill="1" applyBorder="1" applyAlignment="1">
      <alignment vertical="center"/>
    </xf>
    <xf numFmtId="38" fontId="27" fillId="12" borderId="50" xfId="1" applyFont="1" applyFill="1" applyBorder="1" applyAlignment="1">
      <alignment vertical="center"/>
    </xf>
    <xf numFmtId="56" fontId="12" fillId="9" borderId="48" xfId="2" applyNumberFormat="1" applyFont="1" applyFill="1" applyBorder="1" applyAlignment="1">
      <alignment vertical="center"/>
    </xf>
    <xf numFmtId="56" fontId="12" fillId="9" borderId="49" xfId="2" applyNumberFormat="1" applyFont="1" applyFill="1" applyBorder="1" applyAlignment="1">
      <alignment vertical="center"/>
    </xf>
    <xf numFmtId="56" fontId="12" fillId="9" borderId="74" xfId="2" applyNumberFormat="1" applyFont="1" applyFill="1" applyBorder="1" applyAlignment="1">
      <alignment vertical="center"/>
    </xf>
    <xf numFmtId="0" fontId="2" fillId="2" borderId="16" xfId="0" applyFont="1" applyFill="1" applyBorder="1" applyAlignment="1">
      <alignment vertical="center" shrinkToFit="1"/>
    </xf>
    <xf numFmtId="0" fontId="21" fillId="2" borderId="2" xfId="2" applyFont="1" applyFill="1" applyBorder="1" applyAlignment="1">
      <alignment vertical="center"/>
    </xf>
    <xf numFmtId="0" fontId="21" fillId="2" borderId="3" xfId="2" applyFont="1" applyFill="1" applyBorder="1" applyAlignment="1">
      <alignment vertical="center"/>
    </xf>
    <xf numFmtId="0" fontId="21" fillId="6" borderId="2" xfId="0" applyFont="1" applyFill="1" applyBorder="1" applyAlignment="1">
      <alignment vertical="center"/>
    </xf>
    <xf numFmtId="0" fontId="21" fillId="6" borderId="3" xfId="0" applyFont="1" applyFill="1" applyBorder="1" applyAlignment="1">
      <alignment vertical="center"/>
    </xf>
    <xf numFmtId="0" fontId="21" fillId="6" borderId="38" xfId="0" applyFont="1" applyFill="1" applyBorder="1" applyAlignment="1">
      <alignment vertical="center"/>
    </xf>
    <xf numFmtId="0" fontId="21" fillId="6" borderId="39" xfId="0" applyFont="1" applyFill="1" applyBorder="1" applyAlignment="1">
      <alignment vertical="center"/>
    </xf>
    <xf numFmtId="0" fontId="21" fillId="6" borderId="45" xfId="0" applyFont="1" applyFill="1" applyBorder="1" applyAlignment="1">
      <alignment vertical="center"/>
    </xf>
    <xf numFmtId="0" fontId="21" fillId="6" borderId="46" xfId="0" applyFont="1" applyFill="1" applyBorder="1" applyAlignment="1">
      <alignment vertical="center"/>
    </xf>
    <xf numFmtId="0" fontId="35" fillId="2" borderId="2" xfId="10" applyFont="1" applyFill="1" applyBorder="1" applyAlignment="1">
      <alignment horizontal="center" vertical="center"/>
    </xf>
    <xf numFmtId="0" fontId="35" fillId="2" borderId="4" xfId="10" applyFont="1" applyFill="1" applyBorder="1" applyAlignment="1">
      <alignment horizontal="center" vertical="center"/>
    </xf>
    <xf numFmtId="0" fontId="35" fillId="2" borderId="78" xfId="10" applyFont="1" applyFill="1" applyBorder="1" applyAlignment="1">
      <alignment horizontal="center" vertical="center"/>
    </xf>
    <xf numFmtId="0" fontId="35" fillId="2" borderId="116" xfId="10" applyFont="1" applyFill="1" applyBorder="1" applyAlignment="1">
      <alignment horizontal="center" vertical="center"/>
    </xf>
    <xf numFmtId="0" fontId="35" fillId="2" borderId="115" xfId="10" applyFont="1" applyFill="1" applyBorder="1" applyAlignment="1">
      <alignment horizontal="center" vertical="center"/>
    </xf>
    <xf numFmtId="0" fontId="35" fillId="2" borderId="117" xfId="10" applyFont="1" applyFill="1" applyBorder="1" applyAlignment="1">
      <alignment horizontal="center" vertical="center"/>
    </xf>
    <xf numFmtId="0" fontId="35" fillId="2" borderId="5" xfId="10" applyFont="1" applyFill="1" applyBorder="1" applyAlignment="1">
      <alignment horizontal="center" vertical="center"/>
    </xf>
    <xf numFmtId="0" fontId="35" fillId="2" borderId="14" xfId="10" applyFont="1" applyFill="1" applyBorder="1" applyAlignment="1">
      <alignment horizontal="center" vertical="center"/>
    </xf>
    <xf numFmtId="0" fontId="35" fillId="2" borderId="8" xfId="10" applyFont="1" applyFill="1" applyBorder="1" applyAlignment="1">
      <alignment horizontal="center" vertical="center"/>
    </xf>
    <xf numFmtId="0" fontId="28" fillId="15" borderId="110" xfId="5" applyFont="1" applyFill="1" applyBorder="1" applyAlignment="1">
      <alignment horizontal="center" vertical="center"/>
    </xf>
    <xf numFmtId="0" fontId="28" fillId="15" borderId="111" xfId="5" applyFont="1" applyFill="1" applyBorder="1" applyAlignment="1">
      <alignment horizontal="center" vertical="center"/>
    </xf>
    <xf numFmtId="0" fontId="28" fillId="15" borderId="112" xfId="5" applyFont="1" applyFill="1" applyBorder="1" applyAlignment="1">
      <alignment horizontal="center" vertical="center"/>
    </xf>
  </cellXfs>
  <cellStyles count="11">
    <cellStyle name="パーセント" xfId="3" builtinId="5"/>
    <cellStyle name="パーセント 2" xfId="8"/>
    <cellStyle name="ハイパーリンク" xfId="4" builtinId="8"/>
    <cellStyle name="桁区切り" xfId="1" builtinId="6"/>
    <cellStyle name="桁区切り 4" xfId="6"/>
    <cellStyle name="標準" xfId="0" builtinId="0"/>
    <cellStyle name="標準 2" xfId="5"/>
    <cellStyle name="標準 2 2" xfId="9"/>
    <cellStyle name="標準 3" xfId="10"/>
    <cellStyle name="標準 4" xfId="7"/>
    <cellStyle name="標準_本物収支簿09" xfId="2"/>
  </cellStyles>
  <dxfs count="10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9E1F2"/>
      <color rgb="FFFCE4D6"/>
      <color rgb="FFFFCCFF"/>
      <color rgb="FF0000FF"/>
      <color rgb="FFD9D9D9"/>
      <color rgb="FFE6E6E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127188</xdr:colOff>
      <xdr:row>85</xdr:row>
      <xdr:rowOff>219078</xdr:rowOff>
    </xdr:from>
    <xdr:to>
      <xdr:col>48</xdr:col>
      <xdr:colOff>197226</xdr:colOff>
      <xdr:row>99</xdr:row>
      <xdr:rowOff>19050</xdr:rowOff>
    </xdr:to>
    <xdr:sp macro="" textlink="">
      <xdr:nvSpPr>
        <xdr:cNvPr id="3" name="正方形/長方形 2"/>
        <xdr:cNvSpPr/>
      </xdr:nvSpPr>
      <xdr:spPr>
        <a:xfrm>
          <a:off x="6794688" y="23355303"/>
          <a:ext cx="4832538" cy="6134097"/>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135344</xdr:colOff>
      <xdr:row>88</xdr:row>
      <xdr:rowOff>440073</xdr:rowOff>
    </xdr:from>
    <xdr:to>
      <xdr:col>41</xdr:col>
      <xdr:colOff>172058</xdr:colOff>
      <xdr:row>92</xdr:row>
      <xdr:rowOff>456849</xdr:rowOff>
    </xdr:to>
    <xdr:grpSp>
      <xdr:nvGrpSpPr>
        <xdr:cNvPr id="4" name="グループ化 3"/>
        <xdr:cNvGrpSpPr/>
      </xdr:nvGrpSpPr>
      <xdr:grpSpPr>
        <a:xfrm>
          <a:off x="6985724" y="24496413"/>
          <a:ext cx="2871354" cy="1937016"/>
          <a:chOff x="7775409" y="24151625"/>
          <a:chExt cx="2922672" cy="1963035"/>
        </a:xfrm>
      </xdr:grpSpPr>
      <xdr:grpSp>
        <xdr:nvGrpSpPr>
          <xdr:cNvPr id="8" name="グループ化 7"/>
          <xdr:cNvGrpSpPr/>
        </xdr:nvGrpSpPr>
        <xdr:grpSpPr>
          <a:xfrm>
            <a:off x="7775409" y="24151625"/>
            <a:ext cx="2922672" cy="1963035"/>
            <a:chOff x="7575962" y="23913353"/>
            <a:chExt cx="2857697" cy="1945341"/>
          </a:xfrm>
        </xdr:grpSpPr>
        <xdr:pic>
          <xdr:nvPicPr>
            <xdr:cNvPr id="15" name="図 14"/>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6" name="図 15"/>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7" name="正方形/長方形 16"/>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9" name="グループ化 8"/>
          <xdr:cNvGrpSpPr/>
        </xdr:nvGrpSpPr>
        <xdr:grpSpPr>
          <a:xfrm>
            <a:off x="7819587" y="25026717"/>
            <a:ext cx="2840371" cy="279078"/>
            <a:chOff x="7672126" y="24750626"/>
            <a:chExt cx="2796354" cy="280668"/>
          </a:xfrm>
        </xdr:grpSpPr>
        <xdr:grpSp>
          <xdr:nvGrpSpPr>
            <xdr:cNvPr id="10" name="グループ化 9"/>
            <xdr:cNvGrpSpPr/>
          </xdr:nvGrpSpPr>
          <xdr:grpSpPr>
            <a:xfrm>
              <a:off x="7688791" y="24848119"/>
              <a:ext cx="2755459" cy="81971"/>
              <a:chOff x="-8" y="10026"/>
              <a:chExt cx="6316580" cy="260701"/>
            </a:xfrm>
          </xdr:grpSpPr>
          <xdr:sp macro="" textlink="">
            <xdr:nvSpPr>
              <xdr:cNvPr id="13" name="フリーフォーム 12"/>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4" name="フリーフォーム 13"/>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1" name="正方形/長方形 10"/>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29</xdr:col>
      <xdr:colOff>161287</xdr:colOff>
      <xdr:row>96</xdr:row>
      <xdr:rowOff>232177</xdr:rowOff>
    </xdr:from>
    <xdr:to>
      <xdr:col>38</xdr:col>
      <xdr:colOff>36668</xdr:colOff>
      <xdr:row>98</xdr:row>
      <xdr:rowOff>210922</xdr:rowOff>
    </xdr:to>
    <xdr:pic>
      <xdr:nvPicPr>
        <xdr:cNvPr id="5" name="図 4"/>
        <xdr:cNvPicPr>
          <a:picLocks noChangeAspect="1"/>
        </xdr:cNvPicPr>
      </xdr:nvPicPr>
      <xdr:blipFill>
        <a:blip xmlns:r="http://schemas.openxmlformats.org/officeDocument/2006/relationships" r:embed="rId2"/>
        <a:stretch>
          <a:fillRect/>
        </a:stretch>
      </xdr:blipFill>
      <xdr:spPr>
        <a:xfrm>
          <a:off x="7066912" y="28245202"/>
          <a:ext cx="2018506" cy="950295"/>
        </a:xfrm>
        <a:prstGeom prst="rect">
          <a:avLst/>
        </a:prstGeom>
        <a:ln>
          <a:solidFill>
            <a:sysClr val="windowText" lastClr="000000"/>
          </a:solidFill>
        </a:ln>
      </xdr:spPr>
    </xdr:pic>
    <xdr:clientData/>
  </xdr:twoCellAnchor>
  <xdr:twoCellAnchor>
    <xdr:from>
      <xdr:col>25</xdr:col>
      <xdr:colOff>9525</xdr:colOff>
      <xdr:row>11</xdr:row>
      <xdr:rowOff>310083</xdr:rowOff>
    </xdr:from>
    <xdr:to>
      <xdr:col>36</xdr:col>
      <xdr:colOff>103962</xdr:colOff>
      <xdr:row>17</xdr:row>
      <xdr:rowOff>121315</xdr:rowOff>
    </xdr:to>
    <xdr:sp macro="" textlink="">
      <xdr:nvSpPr>
        <xdr:cNvPr id="18" name="正方形/長方形 17"/>
        <xdr:cNvSpPr/>
      </xdr:nvSpPr>
      <xdr:spPr>
        <a:xfrm>
          <a:off x="5915025" y="4074363"/>
          <a:ext cx="2692857" cy="115235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9525</xdr:colOff>
      <xdr:row>4</xdr:row>
      <xdr:rowOff>9525</xdr:rowOff>
    </xdr:from>
    <xdr:to>
      <xdr:col>36</xdr:col>
      <xdr:colOff>109104</xdr:colOff>
      <xdr:row>11</xdr:row>
      <xdr:rowOff>164334</xdr:rowOff>
    </xdr:to>
    <xdr:grpSp>
      <xdr:nvGrpSpPr>
        <xdr:cNvPr id="19" name="グループ化 18"/>
        <xdr:cNvGrpSpPr/>
      </xdr:nvGrpSpPr>
      <xdr:grpSpPr>
        <a:xfrm>
          <a:off x="5915025" y="1495425"/>
          <a:ext cx="2697999" cy="2433189"/>
          <a:chOff x="7419974" y="1285875"/>
          <a:chExt cx="1924051" cy="2057400"/>
        </a:xfrm>
      </xdr:grpSpPr>
      <xdr:sp macro="" textlink="">
        <xdr:nvSpPr>
          <xdr:cNvPr id="20" name="正方形/長方形 19"/>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1" name="正方形/長方形 20"/>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twoCellAnchor editAs="oneCell">
    <xdr:from>
      <xdr:col>29</xdr:col>
      <xdr:colOff>171450</xdr:colOff>
      <xdr:row>93</xdr:row>
      <xdr:rowOff>295275</xdr:rowOff>
    </xdr:from>
    <xdr:to>
      <xdr:col>37</xdr:col>
      <xdr:colOff>143579</xdr:colOff>
      <xdr:row>95</xdr:row>
      <xdr:rowOff>342900</xdr:rowOff>
    </xdr:to>
    <xdr:pic>
      <xdr:nvPicPr>
        <xdr:cNvPr id="25" name="図 24"/>
        <xdr:cNvPicPr>
          <a:picLocks noChangeAspect="1"/>
        </xdr:cNvPicPr>
      </xdr:nvPicPr>
      <xdr:blipFill rotWithShape="1">
        <a:blip xmlns:r="http://schemas.openxmlformats.org/officeDocument/2006/relationships" r:embed="rId3"/>
        <a:srcRect r="5051"/>
        <a:stretch/>
      </xdr:blipFill>
      <xdr:spPr>
        <a:xfrm>
          <a:off x="7077075" y="26850975"/>
          <a:ext cx="1877129" cy="1019175"/>
        </a:xfrm>
        <a:prstGeom prst="rect">
          <a:avLst/>
        </a:prstGeom>
        <a:ln w="12700">
          <a:solidFill>
            <a:schemeClr val="tx1"/>
          </a:solidFill>
        </a:ln>
      </xdr:spPr>
    </xdr:pic>
    <xdr:clientData/>
  </xdr:twoCellAnchor>
  <xdr:twoCellAnchor>
    <xdr:from>
      <xdr:col>30</xdr:col>
      <xdr:colOff>104775</xdr:colOff>
      <xdr:row>95</xdr:row>
      <xdr:rowOff>19050</xdr:rowOff>
    </xdr:from>
    <xdr:to>
      <xdr:col>32</xdr:col>
      <xdr:colOff>95251</xdr:colOff>
      <xdr:row>95</xdr:row>
      <xdr:rowOff>457199</xdr:rowOff>
    </xdr:to>
    <xdr:sp macro="" textlink="">
      <xdr:nvSpPr>
        <xdr:cNvPr id="7" name="テキスト ボックス 6"/>
        <xdr:cNvSpPr txBox="1"/>
      </xdr:nvSpPr>
      <xdr:spPr>
        <a:xfrm flipH="1">
          <a:off x="7248525" y="27546300"/>
          <a:ext cx="466726" cy="438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2382</xdr:colOff>
      <xdr:row>19</xdr:row>
      <xdr:rowOff>188820</xdr:rowOff>
    </xdr:from>
    <xdr:to>
      <xdr:col>32</xdr:col>
      <xdr:colOff>398591</xdr:colOff>
      <xdr:row>46</xdr:row>
      <xdr:rowOff>276107</xdr:rowOff>
    </xdr:to>
    <xdr:grpSp>
      <xdr:nvGrpSpPr>
        <xdr:cNvPr id="2" name="グループ化 1"/>
        <xdr:cNvGrpSpPr/>
      </xdr:nvGrpSpPr>
      <xdr:grpSpPr>
        <a:xfrm>
          <a:off x="8750142" y="4760820"/>
          <a:ext cx="2834609" cy="5878487"/>
          <a:chOff x="8853488" y="4770345"/>
          <a:chExt cx="2834609" cy="4772493"/>
        </a:xfrm>
      </xdr:grpSpPr>
      <xdr:sp macro="" textlink="">
        <xdr:nvSpPr>
          <xdr:cNvPr id="3" name="正方形/長方形 2"/>
          <xdr:cNvSpPr/>
        </xdr:nvSpPr>
        <xdr:spPr>
          <a:xfrm>
            <a:off x="8854227" y="8563057"/>
            <a:ext cx="2833130" cy="979781"/>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4" name="グループ化 3"/>
          <xdr:cNvGrpSpPr/>
        </xdr:nvGrpSpPr>
        <xdr:grpSpPr>
          <a:xfrm>
            <a:off x="8853488" y="4770345"/>
            <a:ext cx="2834609" cy="3682494"/>
            <a:chOff x="7419974" y="1285875"/>
            <a:chExt cx="1924051" cy="3067050"/>
          </a:xfrm>
        </xdr:grpSpPr>
        <xdr:sp macro="" textlink="">
          <xdr:nvSpPr>
            <xdr:cNvPr id="5" name="正方形/長方形 4"/>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6" name="正方形/長方形 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7" name="正方形/長方形 6"/>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grpSp>
    <xdr:clientData/>
  </xdr:twoCellAnchor>
  <xdr:twoCellAnchor>
    <xdr:from>
      <xdr:col>27</xdr:col>
      <xdr:colOff>276408</xdr:colOff>
      <xdr:row>6</xdr:row>
      <xdr:rowOff>224118</xdr:rowOff>
    </xdr:from>
    <xdr:to>
      <xdr:col>33</xdr:col>
      <xdr:colOff>405962</xdr:colOff>
      <xdr:row>14</xdr:row>
      <xdr:rowOff>99732</xdr:rowOff>
    </xdr:to>
    <xdr:sp macro="" textlink="">
      <xdr:nvSpPr>
        <xdr:cNvPr id="8" name="正方形/長方形 7"/>
        <xdr:cNvSpPr/>
      </xdr:nvSpPr>
      <xdr:spPr>
        <a:xfrm>
          <a:off x="8848908" y="2281518"/>
          <a:ext cx="3453779" cy="1447239"/>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事務局経費は事業費の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事業費比率の計算式は以下のとおりです。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事務局経費</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消費税相当額</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事業費＝事業費比率</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7050</xdr:colOff>
      <xdr:row>85</xdr:row>
      <xdr:rowOff>222762</xdr:rowOff>
    </xdr:from>
    <xdr:to>
      <xdr:col>48</xdr:col>
      <xdr:colOff>77087</xdr:colOff>
      <xdr:row>99</xdr:row>
      <xdr:rowOff>0</xdr:rowOff>
    </xdr:to>
    <xdr:sp macro="" textlink="">
      <xdr:nvSpPr>
        <xdr:cNvPr id="3" name="正方形/長方形 2"/>
        <xdr:cNvSpPr/>
      </xdr:nvSpPr>
      <xdr:spPr>
        <a:xfrm>
          <a:off x="6812816" y="23635827"/>
          <a:ext cx="4832537" cy="7159113"/>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38249</xdr:colOff>
      <xdr:row>89</xdr:row>
      <xdr:rowOff>298109</xdr:rowOff>
    </xdr:from>
    <xdr:to>
      <xdr:col>41</xdr:col>
      <xdr:colOff>74963</xdr:colOff>
      <xdr:row>94</xdr:row>
      <xdr:rowOff>136600</xdr:rowOff>
    </xdr:to>
    <xdr:grpSp>
      <xdr:nvGrpSpPr>
        <xdr:cNvPr id="4" name="グループ化 3"/>
        <xdr:cNvGrpSpPr/>
      </xdr:nvGrpSpPr>
      <xdr:grpSpPr>
        <a:xfrm>
          <a:off x="7033409" y="25139309"/>
          <a:ext cx="2871354" cy="2238791"/>
          <a:chOff x="7775409" y="24151625"/>
          <a:chExt cx="2922672" cy="1963035"/>
        </a:xfrm>
      </xdr:grpSpPr>
      <xdr:grpSp>
        <xdr:nvGrpSpPr>
          <xdr:cNvPr id="8" name="グループ化 7"/>
          <xdr:cNvGrpSpPr/>
        </xdr:nvGrpSpPr>
        <xdr:grpSpPr>
          <a:xfrm>
            <a:off x="7775409" y="24151625"/>
            <a:ext cx="2922672" cy="1963035"/>
            <a:chOff x="7575962" y="23913353"/>
            <a:chExt cx="2857697" cy="1945341"/>
          </a:xfrm>
        </xdr:grpSpPr>
        <xdr:pic>
          <xdr:nvPicPr>
            <xdr:cNvPr id="15" name="図 14"/>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6" name="図 15"/>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7" name="正方形/長方形 16"/>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9" name="グループ化 8"/>
          <xdr:cNvGrpSpPr/>
        </xdr:nvGrpSpPr>
        <xdr:grpSpPr>
          <a:xfrm>
            <a:off x="7819587" y="25026717"/>
            <a:ext cx="2840371" cy="279078"/>
            <a:chOff x="7672126" y="24750626"/>
            <a:chExt cx="2796354" cy="280668"/>
          </a:xfrm>
        </xdr:grpSpPr>
        <xdr:grpSp>
          <xdr:nvGrpSpPr>
            <xdr:cNvPr id="10" name="グループ化 9"/>
            <xdr:cNvGrpSpPr/>
          </xdr:nvGrpSpPr>
          <xdr:grpSpPr>
            <a:xfrm>
              <a:off x="7688791" y="24848119"/>
              <a:ext cx="2755459" cy="81971"/>
              <a:chOff x="-8" y="10026"/>
              <a:chExt cx="6316580" cy="260701"/>
            </a:xfrm>
          </xdr:grpSpPr>
          <xdr:sp macro="" textlink="">
            <xdr:nvSpPr>
              <xdr:cNvPr id="13" name="フリーフォーム 12"/>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4" name="フリーフォーム 13"/>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1" name="正方形/長方形 10"/>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29</xdr:col>
      <xdr:colOff>64193</xdr:colOff>
      <xdr:row>96</xdr:row>
      <xdr:rowOff>964336</xdr:rowOff>
    </xdr:from>
    <xdr:to>
      <xdr:col>37</xdr:col>
      <xdr:colOff>177698</xdr:colOff>
      <xdr:row>98</xdr:row>
      <xdr:rowOff>330928</xdr:rowOff>
    </xdr:to>
    <xdr:pic>
      <xdr:nvPicPr>
        <xdr:cNvPr id="5" name="図 4"/>
        <xdr:cNvPicPr>
          <a:picLocks noChangeAspect="1"/>
        </xdr:cNvPicPr>
      </xdr:nvPicPr>
      <xdr:blipFill>
        <a:blip xmlns:r="http://schemas.openxmlformats.org/officeDocument/2006/relationships" r:embed="rId2"/>
        <a:stretch>
          <a:fillRect/>
        </a:stretch>
      </xdr:blipFill>
      <xdr:spPr>
        <a:xfrm>
          <a:off x="7108084" y="29424114"/>
          <a:ext cx="2018505" cy="1094919"/>
        </a:xfrm>
        <a:prstGeom prst="rect">
          <a:avLst/>
        </a:prstGeom>
        <a:ln>
          <a:solidFill>
            <a:sysClr val="windowText" lastClr="000000"/>
          </a:solidFill>
        </a:ln>
      </xdr:spPr>
    </xdr:pic>
    <xdr:clientData/>
  </xdr:twoCellAnchor>
  <xdr:twoCellAnchor>
    <xdr:from>
      <xdr:col>19</xdr:col>
      <xdr:colOff>84343</xdr:colOff>
      <xdr:row>2</xdr:row>
      <xdr:rowOff>418569</xdr:rowOff>
    </xdr:from>
    <xdr:to>
      <xdr:col>23</xdr:col>
      <xdr:colOff>36018</xdr:colOff>
      <xdr:row>3</xdr:row>
      <xdr:rowOff>140924</xdr:rowOff>
    </xdr:to>
    <xdr:sp macro="" textlink="">
      <xdr:nvSpPr>
        <xdr:cNvPr id="18" name="正方形/長方形 17"/>
        <xdr:cNvSpPr/>
      </xdr:nvSpPr>
      <xdr:spPr>
        <a:xfrm>
          <a:off x="4608718" y="761469"/>
          <a:ext cx="1047050" cy="455780"/>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twoCellAnchor>
    <xdr:from>
      <xdr:col>24</xdr:col>
      <xdr:colOff>189310</xdr:colOff>
      <xdr:row>11</xdr:row>
      <xdr:rowOff>206830</xdr:rowOff>
    </xdr:from>
    <xdr:to>
      <xdr:col>36</xdr:col>
      <xdr:colOff>68508</xdr:colOff>
      <xdr:row>17</xdr:row>
      <xdr:rowOff>42184</xdr:rowOff>
    </xdr:to>
    <xdr:sp macro="" textlink="">
      <xdr:nvSpPr>
        <xdr:cNvPr id="19" name="正方形/長方形 18"/>
        <xdr:cNvSpPr/>
      </xdr:nvSpPr>
      <xdr:spPr>
        <a:xfrm>
          <a:off x="6047185" y="3902530"/>
          <a:ext cx="2736698" cy="1187904"/>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24</xdr:col>
      <xdr:colOff>186739</xdr:colOff>
      <xdr:row>3</xdr:row>
      <xdr:rowOff>302768</xdr:rowOff>
    </xdr:from>
    <xdr:to>
      <xdr:col>36</xdr:col>
      <xdr:colOff>71079</xdr:colOff>
      <xdr:row>11</xdr:row>
      <xdr:rowOff>156331</xdr:rowOff>
    </xdr:to>
    <xdr:grpSp>
      <xdr:nvGrpSpPr>
        <xdr:cNvPr id="20" name="グループ化 19"/>
        <xdr:cNvGrpSpPr/>
      </xdr:nvGrpSpPr>
      <xdr:grpSpPr>
        <a:xfrm>
          <a:off x="6000799" y="1369568"/>
          <a:ext cx="2718980" cy="2444363"/>
          <a:chOff x="7419974" y="1285875"/>
          <a:chExt cx="1924051" cy="2057400"/>
        </a:xfrm>
      </xdr:grpSpPr>
      <xdr:sp macro="" textlink="">
        <xdr:nvSpPr>
          <xdr:cNvPr id="21" name="正方形/長方形 20"/>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2" name="正方形/長方形 21"/>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twoCellAnchor editAs="oneCell">
    <xdr:from>
      <xdr:col>29</xdr:col>
      <xdr:colOff>30727</xdr:colOff>
      <xdr:row>94</xdr:row>
      <xdr:rowOff>291894</xdr:rowOff>
    </xdr:from>
    <xdr:to>
      <xdr:col>36</xdr:col>
      <xdr:colOff>168995</xdr:colOff>
      <xdr:row>96</xdr:row>
      <xdr:rowOff>291894</xdr:rowOff>
    </xdr:to>
    <xdr:pic>
      <xdr:nvPicPr>
        <xdr:cNvPr id="26" name="図 25"/>
        <xdr:cNvPicPr>
          <a:picLocks noChangeAspect="1"/>
        </xdr:cNvPicPr>
      </xdr:nvPicPr>
      <xdr:blipFill>
        <a:blip xmlns:r="http://schemas.openxmlformats.org/officeDocument/2006/relationships" r:embed="rId3"/>
        <a:stretch>
          <a:fillRect/>
        </a:stretch>
      </xdr:blipFill>
      <xdr:spPr>
        <a:xfrm>
          <a:off x="7074618" y="27599454"/>
          <a:ext cx="1805143" cy="1152218"/>
        </a:xfrm>
        <a:prstGeom prst="rect">
          <a:avLst/>
        </a:prstGeom>
        <a:ln w="12700">
          <a:solidFill>
            <a:schemeClr val="tx1"/>
          </a:solidFill>
        </a:ln>
      </xdr:spPr>
    </xdr:pic>
    <xdr:clientData/>
  </xdr:twoCellAnchor>
  <xdr:twoCellAnchor>
    <xdr:from>
      <xdr:col>29</xdr:col>
      <xdr:colOff>215081</xdr:colOff>
      <xdr:row>95</xdr:row>
      <xdr:rowOff>391754</xdr:rowOff>
    </xdr:from>
    <xdr:to>
      <xdr:col>33</xdr:col>
      <xdr:colOff>7682</xdr:colOff>
      <xdr:row>96</xdr:row>
      <xdr:rowOff>207399</xdr:rowOff>
    </xdr:to>
    <xdr:sp macro="" textlink="">
      <xdr:nvSpPr>
        <xdr:cNvPr id="7" name="テキスト ボックス 6"/>
        <xdr:cNvSpPr txBox="1"/>
      </xdr:nvSpPr>
      <xdr:spPr>
        <a:xfrm>
          <a:off x="7258972" y="28367601"/>
          <a:ext cx="745101" cy="2995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277091</xdr:colOff>
      <xdr:row>2</xdr:row>
      <xdr:rowOff>519546</xdr:rowOff>
    </xdr:from>
    <xdr:to>
      <xdr:col>26</xdr:col>
      <xdr:colOff>69191</xdr:colOff>
      <xdr:row>3</xdr:row>
      <xdr:rowOff>229530</xdr:rowOff>
    </xdr:to>
    <xdr:sp macro="" textlink="">
      <xdr:nvSpPr>
        <xdr:cNvPr id="2" name="正方形/長方形 1"/>
        <xdr:cNvSpPr/>
      </xdr:nvSpPr>
      <xdr:spPr>
        <a:xfrm>
          <a:off x="7230341" y="938646"/>
          <a:ext cx="1258950" cy="443409"/>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twoCellAnchor>
    <xdr:from>
      <xdr:col>28</xdr:col>
      <xdr:colOff>1610</xdr:colOff>
      <xdr:row>19</xdr:row>
      <xdr:rowOff>182368</xdr:rowOff>
    </xdr:from>
    <xdr:to>
      <xdr:col>32</xdr:col>
      <xdr:colOff>373392</xdr:colOff>
      <xdr:row>46</xdr:row>
      <xdr:rowOff>256234</xdr:rowOff>
    </xdr:to>
    <xdr:grpSp>
      <xdr:nvGrpSpPr>
        <xdr:cNvPr id="3" name="グループ化 2"/>
        <xdr:cNvGrpSpPr/>
      </xdr:nvGrpSpPr>
      <xdr:grpSpPr>
        <a:xfrm>
          <a:off x="8993210" y="4297168"/>
          <a:ext cx="2810182" cy="5865066"/>
          <a:chOff x="9157900" y="4217690"/>
          <a:chExt cx="2829847" cy="4836970"/>
        </a:xfrm>
      </xdr:grpSpPr>
      <xdr:sp macro="" textlink="">
        <xdr:nvSpPr>
          <xdr:cNvPr id="4" name="正方形/長方形 3"/>
          <xdr:cNvSpPr/>
        </xdr:nvSpPr>
        <xdr:spPr>
          <a:xfrm>
            <a:off x="9160833" y="8058710"/>
            <a:ext cx="2823980" cy="995950"/>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5" name="グループ化 4"/>
          <xdr:cNvGrpSpPr/>
        </xdr:nvGrpSpPr>
        <xdr:grpSpPr>
          <a:xfrm>
            <a:off x="9157900" y="4217690"/>
            <a:ext cx="2829847" cy="3724993"/>
            <a:chOff x="7419974" y="1285875"/>
            <a:chExt cx="1924051" cy="3067050"/>
          </a:xfrm>
        </xdr:grpSpPr>
        <xdr:sp macro="" textlink="">
          <xdr:nvSpPr>
            <xdr:cNvPr id="6" name="正方形/長方形 5"/>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7" name="正方形/長方形 6"/>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8" name="正方形/長方形 7"/>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grpSp>
    <xdr:clientData/>
  </xdr:twoCellAnchor>
  <xdr:twoCellAnchor>
    <xdr:from>
      <xdr:col>28</xdr:col>
      <xdr:colOff>4543</xdr:colOff>
      <xdr:row>7</xdr:row>
      <xdr:rowOff>0</xdr:rowOff>
    </xdr:from>
    <xdr:to>
      <xdr:col>33</xdr:col>
      <xdr:colOff>425450</xdr:colOff>
      <xdr:row>14</xdr:row>
      <xdr:rowOff>133350</xdr:rowOff>
    </xdr:to>
    <xdr:sp macro="" textlink="">
      <xdr:nvSpPr>
        <xdr:cNvPr id="9" name="正方形/長方形 8"/>
        <xdr:cNvSpPr/>
      </xdr:nvSpPr>
      <xdr:spPr>
        <a:xfrm>
          <a:off x="9081868" y="1943100"/>
          <a:ext cx="3468907" cy="1466850"/>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事務局経費は事業費の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事業費比率の計算式は以下のとおりです。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事務局経費</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消費税相当額</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事業費＝事業費比率</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u.bunka@geijyutsu.co.jp" TargetMode="External"/><Relationship Id="rId1" Type="http://schemas.openxmlformats.org/officeDocument/2006/relationships/hyperlink" Target="http://www.bunkaxxxxxx.co.jp/"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E1F2"/>
  </sheetPr>
  <dimension ref="A1:AC106"/>
  <sheetViews>
    <sheetView tabSelected="1" view="pageBreakPreview" zoomScaleNormal="100" zoomScaleSheetLayoutView="100" workbookViewId="0">
      <selection activeCell="Z1" sqref="Z1"/>
    </sheetView>
  </sheetViews>
  <sheetFormatPr defaultColWidth="3.09765625" defaultRowHeight="13.2"/>
  <cols>
    <col min="1" max="16384" width="3.09765625" style="35"/>
  </cols>
  <sheetData>
    <row r="1" spans="1:24">
      <c r="A1" s="202" t="s">
        <v>272</v>
      </c>
      <c r="B1" s="202"/>
      <c r="C1" s="202"/>
      <c r="D1" s="57"/>
      <c r="E1" s="57"/>
      <c r="F1" s="57"/>
      <c r="G1" s="57"/>
      <c r="H1" s="57"/>
      <c r="I1" s="57"/>
      <c r="J1" s="57"/>
      <c r="K1" s="57"/>
      <c r="L1" s="57"/>
      <c r="M1" s="57"/>
      <c r="N1" s="57"/>
      <c r="O1" s="57"/>
      <c r="P1" s="57"/>
      <c r="Q1" s="57"/>
      <c r="R1" s="57"/>
      <c r="S1" s="57"/>
      <c r="T1" s="57"/>
      <c r="U1" s="57"/>
      <c r="V1" s="57"/>
      <c r="W1" s="57"/>
      <c r="X1" s="1"/>
    </row>
    <row r="2" spans="1:24">
      <c r="A2" s="202"/>
      <c r="B2" s="202"/>
      <c r="C2" s="202"/>
      <c r="D2" s="57"/>
      <c r="E2" s="57"/>
      <c r="F2" s="57"/>
      <c r="G2" s="57"/>
      <c r="H2" s="57"/>
      <c r="I2" s="57"/>
      <c r="J2" s="57"/>
      <c r="K2" s="57"/>
      <c r="L2" s="57"/>
      <c r="M2" s="57"/>
      <c r="N2" s="57"/>
      <c r="O2" s="57"/>
      <c r="P2" s="57"/>
      <c r="Q2" s="57"/>
      <c r="R2" s="57"/>
      <c r="S2" s="57"/>
      <c r="T2" s="57"/>
      <c r="U2" s="57"/>
      <c r="V2" s="57"/>
      <c r="W2" s="57"/>
      <c r="X2" s="57"/>
    </row>
    <row r="3" spans="1:24" ht="66.150000000000006" customHeight="1">
      <c r="A3" s="203" t="s">
        <v>317</v>
      </c>
      <c r="B3" s="204"/>
      <c r="C3" s="204"/>
      <c r="D3" s="204"/>
      <c r="E3" s="204"/>
      <c r="F3" s="204"/>
      <c r="G3" s="204"/>
      <c r="H3" s="204"/>
      <c r="I3" s="204"/>
      <c r="J3" s="204"/>
      <c r="K3" s="204"/>
      <c r="L3" s="204"/>
      <c r="M3" s="204"/>
      <c r="N3" s="204"/>
      <c r="O3" s="204"/>
      <c r="P3" s="204"/>
      <c r="Q3" s="204"/>
      <c r="R3" s="204"/>
      <c r="S3" s="204"/>
      <c r="T3" s="204"/>
      <c r="U3" s="204"/>
      <c r="V3" s="204"/>
      <c r="W3" s="204"/>
      <c r="X3" s="204"/>
    </row>
    <row r="4" spans="1:24" ht="24.75" customHeight="1">
      <c r="A4" s="2" t="s">
        <v>0</v>
      </c>
      <c r="B4" s="57"/>
      <c r="C4" s="57"/>
      <c r="D4" s="57"/>
      <c r="E4" s="57"/>
      <c r="F4" s="57"/>
      <c r="G4" s="57"/>
      <c r="H4" s="57"/>
      <c r="I4" s="57"/>
      <c r="J4" s="57"/>
      <c r="K4" s="57"/>
      <c r="L4" s="57"/>
      <c r="M4" s="57"/>
      <c r="N4" s="57"/>
      <c r="O4" s="57"/>
      <c r="P4" s="57"/>
      <c r="Q4" s="57"/>
      <c r="R4" s="57"/>
      <c r="S4" s="57"/>
      <c r="T4" s="57"/>
      <c r="U4" s="57"/>
      <c r="V4" s="57"/>
      <c r="W4" s="57"/>
      <c r="X4" s="57"/>
    </row>
    <row r="5" spans="1:24">
      <c r="A5" s="205" t="s">
        <v>2</v>
      </c>
      <c r="B5" s="206"/>
      <c r="C5" s="206"/>
      <c r="D5" s="206"/>
      <c r="E5" s="206"/>
      <c r="F5" s="207"/>
      <c r="G5" s="208"/>
      <c r="H5" s="209"/>
      <c r="I5" s="209"/>
      <c r="J5" s="209"/>
      <c r="K5" s="209"/>
      <c r="L5" s="209"/>
      <c r="M5" s="209"/>
      <c r="N5" s="209"/>
      <c r="O5" s="209"/>
      <c r="P5" s="209"/>
      <c r="Q5" s="209"/>
      <c r="R5" s="209"/>
      <c r="S5" s="209"/>
      <c r="T5" s="209"/>
      <c r="U5" s="209"/>
      <c r="V5" s="209"/>
      <c r="W5" s="209"/>
      <c r="X5" s="210"/>
    </row>
    <row r="6" spans="1:24" ht="38.25" customHeight="1">
      <c r="A6" s="211" t="s">
        <v>1</v>
      </c>
      <c r="B6" s="212"/>
      <c r="C6" s="212"/>
      <c r="D6" s="212"/>
      <c r="E6" s="212"/>
      <c r="F6" s="213"/>
      <c r="G6" s="214"/>
      <c r="H6" s="215"/>
      <c r="I6" s="215"/>
      <c r="J6" s="215"/>
      <c r="K6" s="215"/>
      <c r="L6" s="215"/>
      <c r="M6" s="215"/>
      <c r="N6" s="215"/>
      <c r="O6" s="215"/>
      <c r="P6" s="215"/>
      <c r="Q6" s="215"/>
      <c r="R6" s="215"/>
      <c r="S6" s="215"/>
      <c r="T6" s="215"/>
      <c r="U6" s="215"/>
      <c r="V6" s="215"/>
      <c r="W6" s="215"/>
      <c r="X6" s="216"/>
    </row>
    <row r="7" spans="1:24">
      <c r="A7" s="205" t="s">
        <v>2</v>
      </c>
      <c r="B7" s="206"/>
      <c r="C7" s="206"/>
      <c r="D7" s="206"/>
      <c r="E7" s="206"/>
      <c r="F7" s="207"/>
      <c r="G7" s="208"/>
      <c r="H7" s="209"/>
      <c r="I7" s="209"/>
      <c r="J7" s="209"/>
      <c r="K7" s="209"/>
      <c r="L7" s="209"/>
      <c r="M7" s="209"/>
      <c r="N7" s="209"/>
      <c r="O7" s="209"/>
      <c r="P7" s="209"/>
      <c r="Q7" s="209"/>
      <c r="R7" s="209"/>
      <c r="S7" s="209"/>
      <c r="T7" s="209"/>
      <c r="U7" s="209"/>
      <c r="V7" s="209"/>
      <c r="W7" s="209"/>
      <c r="X7" s="210"/>
    </row>
    <row r="8" spans="1:24" ht="38.25" customHeight="1">
      <c r="A8" s="211" t="s">
        <v>51</v>
      </c>
      <c r="B8" s="212"/>
      <c r="C8" s="212"/>
      <c r="D8" s="212"/>
      <c r="E8" s="212"/>
      <c r="F8" s="213"/>
      <c r="G8" s="214"/>
      <c r="H8" s="215"/>
      <c r="I8" s="215"/>
      <c r="J8" s="215"/>
      <c r="K8" s="215"/>
      <c r="L8" s="215"/>
      <c r="M8" s="215"/>
      <c r="N8" s="215"/>
      <c r="O8" s="215"/>
      <c r="P8" s="215"/>
      <c r="Q8" s="215"/>
      <c r="R8" s="215"/>
      <c r="S8" s="215"/>
      <c r="T8" s="215"/>
      <c r="U8" s="215"/>
      <c r="V8" s="215"/>
      <c r="W8" s="215"/>
      <c r="X8" s="216"/>
    </row>
    <row r="9" spans="1:24">
      <c r="A9" s="187" t="s">
        <v>3</v>
      </c>
      <c r="B9" s="188"/>
      <c r="C9" s="188"/>
      <c r="D9" s="188"/>
      <c r="E9" s="188"/>
      <c r="F9" s="189"/>
      <c r="G9" s="3" t="s">
        <v>4</v>
      </c>
      <c r="H9" s="167"/>
      <c r="I9" s="167"/>
      <c r="J9" s="167"/>
      <c r="K9" s="167"/>
      <c r="L9" s="167"/>
      <c r="M9" s="167"/>
      <c r="N9" s="167"/>
      <c r="O9" s="167"/>
      <c r="P9" s="167"/>
      <c r="Q9" s="167"/>
      <c r="R9" s="167"/>
      <c r="S9" s="167"/>
      <c r="T9" s="167"/>
      <c r="U9" s="167"/>
      <c r="V9" s="167"/>
      <c r="W9" s="167"/>
      <c r="X9" s="168"/>
    </row>
    <row r="10" spans="1:24" ht="38.25" customHeight="1">
      <c r="A10" s="193"/>
      <c r="B10" s="194"/>
      <c r="C10" s="194"/>
      <c r="D10" s="194"/>
      <c r="E10" s="194"/>
      <c r="F10" s="195"/>
      <c r="G10" s="162"/>
      <c r="H10" s="163"/>
      <c r="I10" s="163"/>
      <c r="J10" s="163"/>
      <c r="K10" s="163"/>
      <c r="L10" s="163"/>
      <c r="M10" s="163"/>
      <c r="N10" s="163"/>
      <c r="O10" s="163"/>
      <c r="P10" s="163"/>
      <c r="Q10" s="163"/>
      <c r="R10" s="163"/>
      <c r="S10" s="163"/>
      <c r="T10" s="163"/>
      <c r="U10" s="163"/>
      <c r="V10" s="163"/>
      <c r="W10" s="163"/>
      <c r="X10" s="164"/>
    </row>
    <row r="11" spans="1:24" ht="26.4" customHeight="1">
      <c r="A11" s="179" t="s">
        <v>5</v>
      </c>
      <c r="B11" s="180"/>
      <c r="C11" s="180"/>
      <c r="D11" s="180"/>
      <c r="E11" s="180"/>
      <c r="F11" s="181"/>
      <c r="G11" s="118"/>
      <c r="H11" s="113"/>
      <c r="I11" s="113"/>
      <c r="J11" s="113"/>
      <c r="K11" s="113"/>
      <c r="L11" s="113"/>
      <c r="M11" s="113"/>
      <c r="N11" s="113"/>
      <c r="O11" s="113"/>
      <c r="P11" s="113"/>
      <c r="Q11" s="113"/>
      <c r="R11" s="113"/>
      <c r="S11" s="113"/>
      <c r="T11" s="113"/>
      <c r="U11" s="113"/>
      <c r="V11" s="113"/>
      <c r="W11" s="113"/>
      <c r="X11" s="114"/>
    </row>
    <row r="12" spans="1:24" ht="26.4" customHeight="1">
      <c r="A12" s="179" t="s">
        <v>6</v>
      </c>
      <c r="B12" s="180"/>
      <c r="C12" s="180"/>
      <c r="D12" s="180"/>
      <c r="E12" s="180"/>
      <c r="F12" s="181"/>
      <c r="G12" s="111"/>
      <c r="H12" s="112"/>
      <c r="I12" s="112"/>
      <c r="J12" s="55" t="s">
        <v>8</v>
      </c>
      <c r="K12" s="112"/>
      <c r="L12" s="112"/>
      <c r="M12" s="112"/>
      <c r="N12" s="55" t="s">
        <v>9</v>
      </c>
      <c r="O12" s="112"/>
      <c r="P12" s="112"/>
      <c r="Q12" s="112"/>
      <c r="R12" s="56" t="s">
        <v>10</v>
      </c>
      <c r="S12" s="199"/>
      <c r="T12" s="200"/>
      <c r="U12" s="200"/>
      <c r="V12" s="200"/>
      <c r="W12" s="200"/>
      <c r="X12" s="201"/>
    </row>
    <row r="13" spans="1:24" ht="26.4" customHeight="1">
      <c r="A13" s="179" t="s">
        <v>7</v>
      </c>
      <c r="B13" s="180"/>
      <c r="C13" s="180"/>
      <c r="D13" s="180"/>
      <c r="E13" s="180"/>
      <c r="F13" s="181"/>
      <c r="G13" s="111"/>
      <c r="H13" s="112"/>
      <c r="I13" s="112"/>
      <c r="J13" s="55" t="s">
        <v>8</v>
      </c>
      <c r="K13" s="112"/>
      <c r="L13" s="112"/>
      <c r="M13" s="112"/>
      <c r="N13" s="55" t="s">
        <v>9</v>
      </c>
      <c r="O13" s="112"/>
      <c r="P13" s="112"/>
      <c r="Q13" s="112"/>
      <c r="R13" s="56" t="s">
        <v>10</v>
      </c>
      <c r="S13" s="199"/>
      <c r="T13" s="200"/>
      <c r="U13" s="200"/>
      <c r="V13" s="200"/>
      <c r="W13" s="200"/>
      <c r="X13" s="201"/>
    </row>
    <row r="14" spans="1:24">
      <c r="A14" s="187" t="s">
        <v>11</v>
      </c>
      <c r="B14" s="188"/>
      <c r="C14" s="188"/>
      <c r="D14" s="188"/>
      <c r="E14" s="188"/>
      <c r="F14" s="189"/>
      <c r="G14" s="134"/>
      <c r="H14" s="157"/>
      <c r="I14" s="157"/>
      <c r="J14" s="157"/>
      <c r="K14" s="157"/>
      <c r="L14" s="157"/>
      <c r="M14" s="157"/>
      <c r="N14" s="157"/>
      <c r="O14" s="157"/>
      <c r="P14" s="157"/>
      <c r="Q14" s="157"/>
      <c r="R14" s="157"/>
      <c r="S14" s="157"/>
      <c r="T14" s="157"/>
      <c r="U14" s="157"/>
      <c r="V14" s="157"/>
      <c r="W14" s="157"/>
      <c r="X14" s="158"/>
    </row>
    <row r="15" spans="1:24">
      <c r="A15" s="190"/>
      <c r="B15" s="191"/>
      <c r="C15" s="191"/>
      <c r="D15" s="191"/>
      <c r="E15" s="191"/>
      <c r="F15" s="192"/>
      <c r="G15" s="159"/>
      <c r="H15" s="160"/>
      <c r="I15" s="160"/>
      <c r="J15" s="160"/>
      <c r="K15" s="160"/>
      <c r="L15" s="160"/>
      <c r="M15" s="160"/>
      <c r="N15" s="160"/>
      <c r="O15" s="160"/>
      <c r="P15" s="160"/>
      <c r="Q15" s="160"/>
      <c r="R15" s="160"/>
      <c r="S15" s="160"/>
      <c r="T15" s="160"/>
      <c r="U15" s="160"/>
      <c r="V15" s="160"/>
      <c r="W15" s="160"/>
      <c r="X15" s="161"/>
    </row>
    <row r="16" spans="1:24">
      <c r="A16" s="190"/>
      <c r="B16" s="191"/>
      <c r="C16" s="191"/>
      <c r="D16" s="191"/>
      <c r="E16" s="191"/>
      <c r="F16" s="192"/>
      <c r="G16" s="159"/>
      <c r="H16" s="160"/>
      <c r="I16" s="160"/>
      <c r="J16" s="160"/>
      <c r="K16" s="160"/>
      <c r="L16" s="160"/>
      <c r="M16" s="160"/>
      <c r="N16" s="160"/>
      <c r="O16" s="160"/>
      <c r="P16" s="160"/>
      <c r="Q16" s="160"/>
      <c r="R16" s="160"/>
      <c r="S16" s="160"/>
      <c r="T16" s="160"/>
      <c r="U16" s="160"/>
      <c r="V16" s="160"/>
      <c r="W16" s="160"/>
      <c r="X16" s="161"/>
    </row>
    <row r="17" spans="1:24">
      <c r="A17" s="190"/>
      <c r="B17" s="191"/>
      <c r="C17" s="191"/>
      <c r="D17" s="191"/>
      <c r="E17" s="191"/>
      <c r="F17" s="192"/>
      <c r="G17" s="159"/>
      <c r="H17" s="160"/>
      <c r="I17" s="160"/>
      <c r="J17" s="160"/>
      <c r="K17" s="160"/>
      <c r="L17" s="160"/>
      <c r="M17" s="160"/>
      <c r="N17" s="160"/>
      <c r="O17" s="160"/>
      <c r="P17" s="160"/>
      <c r="Q17" s="160"/>
      <c r="R17" s="160"/>
      <c r="S17" s="160"/>
      <c r="T17" s="160"/>
      <c r="U17" s="160"/>
      <c r="V17" s="160"/>
      <c r="W17" s="160"/>
      <c r="X17" s="161"/>
    </row>
    <row r="18" spans="1:24">
      <c r="A18" s="193"/>
      <c r="B18" s="194"/>
      <c r="C18" s="194"/>
      <c r="D18" s="194"/>
      <c r="E18" s="194"/>
      <c r="F18" s="195"/>
      <c r="G18" s="162"/>
      <c r="H18" s="163"/>
      <c r="I18" s="163"/>
      <c r="J18" s="163"/>
      <c r="K18" s="163"/>
      <c r="L18" s="163"/>
      <c r="M18" s="163"/>
      <c r="N18" s="163"/>
      <c r="O18" s="163"/>
      <c r="P18" s="163"/>
      <c r="Q18" s="163"/>
      <c r="R18" s="163"/>
      <c r="S18" s="163"/>
      <c r="T18" s="163"/>
      <c r="U18" s="163"/>
      <c r="V18" s="163"/>
      <c r="W18" s="163"/>
      <c r="X18" s="164"/>
    </row>
    <row r="19" spans="1:24">
      <c r="A19" s="147" t="s">
        <v>12</v>
      </c>
      <c r="B19" s="188"/>
      <c r="C19" s="188"/>
      <c r="D19" s="188"/>
      <c r="E19" s="188"/>
      <c r="F19" s="189"/>
      <c r="G19" s="198" t="s">
        <v>13</v>
      </c>
      <c r="H19" s="157"/>
      <c r="I19" s="157"/>
      <c r="J19" s="157"/>
      <c r="K19" s="157"/>
      <c r="L19" s="157"/>
      <c r="M19" s="157"/>
      <c r="N19" s="157"/>
      <c r="O19" s="157"/>
      <c r="P19" s="157"/>
      <c r="Q19" s="157"/>
      <c r="R19" s="157"/>
      <c r="S19" s="157"/>
      <c r="T19" s="157"/>
      <c r="U19" s="157"/>
      <c r="V19" s="157"/>
      <c r="W19" s="157"/>
      <c r="X19" s="158"/>
    </row>
    <row r="20" spans="1:24">
      <c r="A20" s="190"/>
      <c r="B20" s="191"/>
      <c r="C20" s="191"/>
      <c r="D20" s="191"/>
      <c r="E20" s="191"/>
      <c r="F20" s="192"/>
      <c r="G20" s="198"/>
      <c r="H20" s="163"/>
      <c r="I20" s="163"/>
      <c r="J20" s="163"/>
      <c r="K20" s="163"/>
      <c r="L20" s="163"/>
      <c r="M20" s="163"/>
      <c r="N20" s="163"/>
      <c r="O20" s="163"/>
      <c r="P20" s="163"/>
      <c r="Q20" s="163"/>
      <c r="R20" s="163"/>
      <c r="S20" s="163"/>
      <c r="T20" s="163"/>
      <c r="U20" s="163"/>
      <c r="V20" s="163"/>
      <c r="W20" s="163"/>
      <c r="X20" s="164"/>
    </row>
    <row r="21" spans="1:24">
      <c r="A21" s="190"/>
      <c r="B21" s="191"/>
      <c r="C21" s="191"/>
      <c r="D21" s="191"/>
      <c r="E21" s="191"/>
      <c r="F21" s="192"/>
      <c r="G21" s="198" t="s">
        <v>14</v>
      </c>
      <c r="H21" s="157"/>
      <c r="I21" s="157"/>
      <c r="J21" s="157"/>
      <c r="K21" s="157"/>
      <c r="L21" s="157"/>
      <c r="M21" s="157"/>
      <c r="N21" s="157"/>
      <c r="O21" s="157"/>
      <c r="P21" s="157"/>
      <c r="Q21" s="157"/>
      <c r="R21" s="157"/>
      <c r="S21" s="157"/>
      <c r="T21" s="157"/>
      <c r="U21" s="157"/>
      <c r="V21" s="157"/>
      <c r="W21" s="157"/>
      <c r="X21" s="158"/>
    </row>
    <row r="22" spans="1:24">
      <c r="A22" s="190"/>
      <c r="B22" s="191"/>
      <c r="C22" s="191"/>
      <c r="D22" s="191"/>
      <c r="E22" s="191"/>
      <c r="F22" s="192"/>
      <c r="G22" s="198"/>
      <c r="H22" s="163"/>
      <c r="I22" s="163"/>
      <c r="J22" s="163"/>
      <c r="K22" s="163"/>
      <c r="L22" s="163"/>
      <c r="M22" s="163"/>
      <c r="N22" s="163"/>
      <c r="O22" s="163"/>
      <c r="P22" s="163"/>
      <c r="Q22" s="163"/>
      <c r="R22" s="163"/>
      <c r="S22" s="163"/>
      <c r="T22" s="163"/>
      <c r="U22" s="163"/>
      <c r="V22" s="163"/>
      <c r="W22" s="163"/>
      <c r="X22" s="164"/>
    </row>
    <row r="23" spans="1:24">
      <c r="A23" s="190"/>
      <c r="B23" s="191"/>
      <c r="C23" s="191"/>
      <c r="D23" s="191"/>
      <c r="E23" s="191"/>
      <c r="F23" s="192"/>
      <c r="G23" s="198" t="s">
        <v>15</v>
      </c>
      <c r="H23" s="157"/>
      <c r="I23" s="157"/>
      <c r="J23" s="157"/>
      <c r="K23" s="157"/>
      <c r="L23" s="157"/>
      <c r="M23" s="157"/>
      <c r="N23" s="157"/>
      <c r="O23" s="157"/>
      <c r="P23" s="157"/>
      <c r="Q23" s="157"/>
      <c r="R23" s="157"/>
      <c r="S23" s="157"/>
      <c r="T23" s="157"/>
      <c r="U23" s="157"/>
      <c r="V23" s="157"/>
      <c r="W23" s="157"/>
      <c r="X23" s="158"/>
    </row>
    <row r="24" spans="1:24">
      <c r="A24" s="193"/>
      <c r="B24" s="194"/>
      <c r="C24" s="194"/>
      <c r="D24" s="194"/>
      <c r="E24" s="194"/>
      <c r="F24" s="195"/>
      <c r="G24" s="198"/>
      <c r="H24" s="163"/>
      <c r="I24" s="163"/>
      <c r="J24" s="163"/>
      <c r="K24" s="163"/>
      <c r="L24" s="163"/>
      <c r="M24" s="163"/>
      <c r="N24" s="163"/>
      <c r="O24" s="163"/>
      <c r="P24" s="163"/>
      <c r="Q24" s="163"/>
      <c r="R24" s="163"/>
      <c r="S24" s="163"/>
      <c r="T24" s="163"/>
      <c r="U24" s="163"/>
      <c r="V24" s="163"/>
      <c r="W24" s="163"/>
      <c r="X24" s="164"/>
    </row>
    <row r="25" spans="1:24" ht="26.4" customHeight="1">
      <c r="A25" s="187" t="s">
        <v>16</v>
      </c>
      <c r="B25" s="188"/>
      <c r="C25" s="188"/>
      <c r="D25" s="188"/>
      <c r="E25" s="188"/>
      <c r="F25" s="189"/>
      <c r="G25" s="125" t="s">
        <v>17</v>
      </c>
      <c r="H25" s="126"/>
      <c r="I25" s="126"/>
      <c r="J25" s="196"/>
      <c r="K25" s="197"/>
      <c r="L25" s="197"/>
      <c r="M25" s="197"/>
      <c r="N25" s="113" t="s">
        <v>21</v>
      </c>
      <c r="O25" s="114"/>
      <c r="P25" s="125" t="s">
        <v>20</v>
      </c>
      <c r="Q25" s="126"/>
      <c r="R25" s="126"/>
      <c r="S25" s="196"/>
      <c r="T25" s="113"/>
      <c r="U25" s="113"/>
      <c r="V25" s="113"/>
      <c r="W25" s="113"/>
      <c r="X25" s="114"/>
    </row>
    <row r="26" spans="1:24" ht="26.4" customHeight="1">
      <c r="A26" s="193"/>
      <c r="B26" s="194"/>
      <c r="C26" s="194"/>
      <c r="D26" s="194"/>
      <c r="E26" s="194"/>
      <c r="F26" s="195"/>
      <c r="G26" s="125" t="s">
        <v>18</v>
      </c>
      <c r="H26" s="126"/>
      <c r="I26" s="126"/>
      <c r="J26" s="196"/>
      <c r="K26" s="197"/>
      <c r="L26" s="197"/>
      <c r="M26" s="197"/>
      <c r="N26" s="113" t="s">
        <v>22</v>
      </c>
      <c r="O26" s="114"/>
      <c r="P26" s="125" t="s">
        <v>19</v>
      </c>
      <c r="Q26" s="126"/>
      <c r="R26" s="126"/>
      <c r="S26" s="196"/>
      <c r="T26" s="113"/>
      <c r="U26" s="113"/>
      <c r="V26" s="113"/>
      <c r="W26" s="113"/>
      <c r="X26" s="114"/>
    </row>
    <row r="27" spans="1:24" ht="17.399999999999999" customHeight="1">
      <c r="A27" s="147" t="s">
        <v>23</v>
      </c>
      <c r="B27" s="188"/>
      <c r="C27" s="188"/>
      <c r="D27" s="188"/>
      <c r="E27" s="188"/>
      <c r="F27" s="189"/>
      <c r="G27" s="156"/>
      <c r="H27" s="157"/>
      <c r="I27" s="157"/>
      <c r="J27" s="157"/>
      <c r="K27" s="157"/>
      <c r="L27" s="157"/>
      <c r="M27" s="157"/>
      <c r="N27" s="157"/>
      <c r="O27" s="157"/>
      <c r="P27" s="157"/>
      <c r="Q27" s="157"/>
      <c r="R27" s="157"/>
      <c r="S27" s="157"/>
      <c r="T27" s="157"/>
      <c r="U27" s="157"/>
      <c r="V27" s="157"/>
      <c r="W27" s="157"/>
      <c r="X27" s="158"/>
    </row>
    <row r="28" spans="1:24" ht="17.399999999999999" customHeight="1">
      <c r="A28" s="190"/>
      <c r="B28" s="191"/>
      <c r="C28" s="191"/>
      <c r="D28" s="191"/>
      <c r="E28" s="191"/>
      <c r="F28" s="192"/>
      <c r="G28" s="159"/>
      <c r="H28" s="160"/>
      <c r="I28" s="160"/>
      <c r="J28" s="160"/>
      <c r="K28" s="160"/>
      <c r="L28" s="160"/>
      <c r="M28" s="160"/>
      <c r="N28" s="160"/>
      <c r="O28" s="160"/>
      <c r="P28" s="160"/>
      <c r="Q28" s="160"/>
      <c r="R28" s="160"/>
      <c r="S28" s="160"/>
      <c r="T28" s="160"/>
      <c r="U28" s="160"/>
      <c r="V28" s="160"/>
      <c r="W28" s="160"/>
      <c r="X28" s="161"/>
    </row>
    <row r="29" spans="1:24" ht="17.399999999999999" customHeight="1">
      <c r="A29" s="190"/>
      <c r="B29" s="191"/>
      <c r="C29" s="191"/>
      <c r="D29" s="191"/>
      <c r="E29" s="191"/>
      <c r="F29" s="192"/>
      <c r="G29" s="159"/>
      <c r="H29" s="160"/>
      <c r="I29" s="160"/>
      <c r="J29" s="160"/>
      <c r="K29" s="160"/>
      <c r="L29" s="160"/>
      <c r="M29" s="160"/>
      <c r="N29" s="160"/>
      <c r="O29" s="160"/>
      <c r="P29" s="160"/>
      <c r="Q29" s="160"/>
      <c r="R29" s="160"/>
      <c r="S29" s="160"/>
      <c r="T29" s="160"/>
      <c r="U29" s="160"/>
      <c r="V29" s="160"/>
      <c r="W29" s="160"/>
      <c r="X29" s="161"/>
    </row>
    <row r="30" spans="1:24" ht="17.399999999999999" customHeight="1">
      <c r="A30" s="190"/>
      <c r="B30" s="191"/>
      <c r="C30" s="191"/>
      <c r="D30" s="191"/>
      <c r="E30" s="191"/>
      <c r="F30" s="192"/>
      <c r="G30" s="159"/>
      <c r="H30" s="160"/>
      <c r="I30" s="160"/>
      <c r="J30" s="160"/>
      <c r="K30" s="160"/>
      <c r="L30" s="160"/>
      <c r="M30" s="160"/>
      <c r="N30" s="160"/>
      <c r="O30" s="160"/>
      <c r="P30" s="160"/>
      <c r="Q30" s="160"/>
      <c r="R30" s="160"/>
      <c r="S30" s="160"/>
      <c r="T30" s="160"/>
      <c r="U30" s="160"/>
      <c r="V30" s="160"/>
      <c r="W30" s="160"/>
      <c r="X30" s="161"/>
    </row>
    <row r="31" spans="1:24" ht="17.399999999999999" customHeight="1">
      <c r="A31" s="193"/>
      <c r="B31" s="194"/>
      <c r="C31" s="194"/>
      <c r="D31" s="194"/>
      <c r="E31" s="194"/>
      <c r="F31" s="195"/>
      <c r="G31" s="162"/>
      <c r="H31" s="163"/>
      <c r="I31" s="163"/>
      <c r="J31" s="163"/>
      <c r="K31" s="163"/>
      <c r="L31" s="163"/>
      <c r="M31" s="163"/>
      <c r="N31" s="163"/>
      <c r="O31" s="163"/>
      <c r="P31" s="163"/>
      <c r="Q31" s="163"/>
      <c r="R31" s="163"/>
      <c r="S31" s="163"/>
      <c r="T31" s="163"/>
      <c r="U31" s="163"/>
      <c r="V31" s="163"/>
      <c r="W31" s="163"/>
      <c r="X31" s="164"/>
    </row>
    <row r="32" spans="1:24" ht="18" customHeight="1">
      <c r="A32" s="147" t="s">
        <v>24</v>
      </c>
      <c r="B32" s="148"/>
      <c r="C32" s="148"/>
      <c r="D32" s="148"/>
      <c r="E32" s="148"/>
      <c r="F32" s="149"/>
      <c r="G32" s="156"/>
      <c r="H32" s="157"/>
      <c r="I32" s="157"/>
      <c r="J32" s="157"/>
      <c r="K32" s="157"/>
      <c r="L32" s="157"/>
      <c r="M32" s="157"/>
      <c r="N32" s="157"/>
      <c r="O32" s="157"/>
      <c r="P32" s="157"/>
      <c r="Q32" s="157"/>
      <c r="R32" s="157"/>
      <c r="S32" s="157"/>
      <c r="T32" s="157"/>
      <c r="U32" s="157"/>
      <c r="V32" s="157"/>
      <c r="W32" s="157"/>
      <c r="X32" s="158"/>
    </row>
    <row r="33" spans="1:24" ht="18" customHeight="1">
      <c r="A33" s="150"/>
      <c r="B33" s="151"/>
      <c r="C33" s="151"/>
      <c r="D33" s="151"/>
      <c r="E33" s="151"/>
      <c r="F33" s="152"/>
      <c r="G33" s="159"/>
      <c r="H33" s="160"/>
      <c r="I33" s="160"/>
      <c r="J33" s="160"/>
      <c r="K33" s="160"/>
      <c r="L33" s="160"/>
      <c r="M33" s="160"/>
      <c r="N33" s="160"/>
      <c r="O33" s="160"/>
      <c r="P33" s="160"/>
      <c r="Q33" s="160"/>
      <c r="R33" s="160"/>
      <c r="S33" s="160"/>
      <c r="T33" s="160"/>
      <c r="U33" s="160"/>
      <c r="V33" s="160"/>
      <c r="W33" s="160"/>
      <c r="X33" s="161"/>
    </row>
    <row r="34" spans="1:24" ht="18" customHeight="1">
      <c r="A34" s="153"/>
      <c r="B34" s="154"/>
      <c r="C34" s="154"/>
      <c r="D34" s="154"/>
      <c r="E34" s="154"/>
      <c r="F34" s="155"/>
      <c r="G34" s="162"/>
      <c r="H34" s="163"/>
      <c r="I34" s="163"/>
      <c r="J34" s="163"/>
      <c r="K34" s="163"/>
      <c r="L34" s="163"/>
      <c r="M34" s="163"/>
      <c r="N34" s="163"/>
      <c r="O34" s="163"/>
      <c r="P34" s="163"/>
      <c r="Q34" s="163"/>
      <c r="R34" s="163"/>
      <c r="S34" s="163"/>
      <c r="T34" s="163"/>
      <c r="U34" s="163"/>
      <c r="V34" s="163"/>
      <c r="W34" s="163"/>
      <c r="X34" s="164"/>
    </row>
    <row r="35" spans="1:24" ht="38.25" customHeight="1">
      <c r="A35" s="187" t="s">
        <v>52</v>
      </c>
      <c r="B35" s="188"/>
      <c r="C35" s="188"/>
      <c r="D35" s="188"/>
      <c r="E35" s="188"/>
      <c r="F35" s="189"/>
      <c r="G35" s="125" t="s">
        <v>53</v>
      </c>
      <c r="H35" s="126"/>
      <c r="I35" s="126"/>
      <c r="J35" s="196"/>
      <c r="K35" s="113"/>
      <c r="L35" s="113"/>
      <c r="M35" s="113"/>
      <c r="N35" s="113" t="s">
        <v>25</v>
      </c>
      <c r="O35" s="114"/>
      <c r="P35" s="125" t="s">
        <v>54</v>
      </c>
      <c r="Q35" s="126"/>
      <c r="R35" s="126"/>
      <c r="S35" s="196"/>
      <c r="T35" s="113"/>
      <c r="U35" s="113"/>
      <c r="V35" s="113"/>
      <c r="W35" s="113" t="s">
        <v>25</v>
      </c>
      <c r="X35" s="114"/>
    </row>
    <row r="36" spans="1:24" ht="15.75" customHeight="1">
      <c r="A36" s="190"/>
      <c r="B36" s="191"/>
      <c r="C36" s="191"/>
      <c r="D36" s="191"/>
      <c r="E36" s="191"/>
      <c r="F36" s="192"/>
      <c r="G36" s="176" t="s">
        <v>55</v>
      </c>
      <c r="H36" s="177"/>
      <c r="I36" s="177"/>
      <c r="J36" s="177"/>
      <c r="K36" s="177"/>
      <c r="L36" s="177"/>
      <c r="M36" s="177"/>
      <c r="N36" s="177"/>
      <c r="O36" s="177"/>
      <c r="P36" s="177"/>
      <c r="Q36" s="177"/>
      <c r="R36" s="177"/>
      <c r="S36" s="177"/>
      <c r="T36" s="177"/>
      <c r="U36" s="177"/>
      <c r="V36" s="177"/>
      <c r="W36" s="177"/>
      <c r="X36" s="178"/>
    </row>
    <row r="37" spans="1:24" ht="38.25" customHeight="1">
      <c r="A37" s="190"/>
      <c r="B37" s="191"/>
      <c r="C37" s="191"/>
      <c r="D37" s="191"/>
      <c r="E37" s="191"/>
      <c r="F37" s="192"/>
      <c r="G37" s="159"/>
      <c r="H37" s="160"/>
      <c r="I37" s="160"/>
      <c r="J37" s="160"/>
      <c r="K37" s="160"/>
      <c r="L37" s="160"/>
      <c r="M37" s="160"/>
      <c r="N37" s="160"/>
      <c r="O37" s="160"/>
      <c r="P37" s="160"/>
      <c r="Q37" s="160"/>
      <c r="R37" s="160"/>
      <c r="S37" s="160"/>
      <c r="T37" s="160"/>
      <c r="U37" s="160"/>
      <c r="V37" s="160"/>
      <c r="W37" s="160"/>
      <c r="X37" s="161"/>
    </row>
    <row r="38" spans="1:24" ht="38.25" customHeight="1">
      <c r="A38" s="193"/>
      <c r="B38" s="194"/>
      <c r="C38" s="194"/>
      <c r="D38" s="194"/>
      <c r="E38" s="194"/>
      <c r="F38" s="195"/>
      <c r="G38" s="162"/>
      <c r="H38" s="163"/>
      <c r="I38" s="163"/>
      <c r="J38" s="163"/>
      <c r="K38" s="163"/>
      <c r="L38" s="163"/>
      <c r="M38" s="163"/>
      <c r="N38" s="163"/>
      <c r="O38" s="163"/>
      <c r="P38" s="163"/>
      <c r="Q38" s="163"/>
      <c r="R38" s="163"/>
      <c r="S38" s="163"/>
      <c r="T38" s="163"/>
      <c r="U38" s="163"/>
      <c r="V38" s="163"/>
      <c r="W38" s="163"/>
      <c r="X38" s="164"/>
    </row>
    <row r="39" spans="1:24" ht="38.25" customHeight="1">
      <c r="A39" s="179" t="s">
        <v>26</v>
      </c>
      <c r="B39" s="180"/>
      <c r="C39" s="180"/>
      <c r="D39" s="180"/>
      <c r="E39" s="180"/>
      <c r="F39" s="181"/>
      <c r="G39" s="118"/>
      <c r="H39" s="113"/>
      <c r="I39" s="113"/>
      <c r="J39" s="113"/>
      <c r="K39" s="113"/>
      <c r="L39" s="113"/>
      <c r="M39" s="113"/>
      <c r="N39" s="113" t="s">
        <v>25</v>
      </c>
      <c r="O39" s="114"/>
      <c r="P39" s="182" t="s">
        <v>27</v>
      </c>
      <c r="Q39" s="183"/>
      <c r="R39" s="183"/>
      <c r="S39" s="184"/>
      <c r="T39" s="113"/>
      <c r="U39" s="113"/>
      <c r="V39" s="113"/>
      <c r="W39" s="113"/>
      <c r="X39" s="114"/>
    </row>
    <row r="40" spans="1:24" ht="26.4" customHeight="1">
      <c r="A40" s="187" t="s">
        <v>28</v>
      </c>
      <c r="B40" s="188"/>
      <c r="C40" s="188"/>
      <c r="D40" s="188"/>
      <c r="E40" s="188"/>
      <c r="F40" s="189"/>
      <c r="G40" s="105" t="s">
        <v>30</v>
      </c>
      <c r="H40" s="106"/>
      <c r="I40" s="106"/>
      <c r="J40" s="106"/>
      <c r="K40" s="106"/>
      <c r="L40" s="185"/>
      <c r="M40" s="186"/>
      <c r="N40" s="186"/>
      <c r="O40" s="186"/>
      <c r="P40" s="186"/>
      <c r="Q40" s="186"/>
      <c r="R40" s="186"/>
      <c r="S40" s="186"/>
      <c r="T40" s="186"/>
      <c r="U40" s="186"/>
      <c r="V40" s="186"/>
      <c r="W40" s="113" t="s">
        <v>29</v>
      </c>
      <c r="X40" s="114"/>
    </row>
    <row r="41" spans="1:24" ht="26.4" customHeight="1">
      <c r="A41" s="190"/>
      <c r="B41" s="191"/>
      <c r="C41" s="191"/>
      <c r="D41" s="191"/>
      <c r="E41" s="191"/>
      <c r="F41" s="192"/>
      <c r="G41" s="105" t="s">
        <v>31</v>
      </c>
      <c r="H41" s="106"/>
      <c r="I41" s="106"/>
      <c r="J41" s="106"/>
      <c r="K41" s="106"/>
      <c r="L41" s="185"/>
      <c r="M41" s="186"/>
      <c r="N41" s="186"/>
      <c r="O41" s="186"/>
      <c r="P41" s="186"/>
      <c r="Q41" s="186"/>
      <c r="R41" s="186"/>
      <c r="S41" s="186"/>
      <c r="T41" s="186"/>
      <c r="U41" s="186"/>
      <c r="V41" s="186"/>
      <c r="W41" s="113" t="s">
        <v>29</v>
      </c>
      <c r="X41" s="114"/>
    </row>
    <row r="42" spans="1:24" ht="26.4" customHeight="1">
      <c r="A42" s="190"/>
      <c r="B42" s="191"/>
      <c r="C42" s="191"/>
      <c r="D42" s="191"/>
      <c r="E42" s="191"/>
      <c r="F42" s="192"/>
      <c r="G42" s="105" t="s">
        <v>32</v>
      </c>
      <c r="H42" s="106"/>
      <c r="I42" s="106"/>
      <c r="J42" s="106"/>
      <c r="K42" s="106"/>
      <c r="L42" s="185"/>
      <c r="M42" s="186"/>
      <c r="N42" s="186"/>
      <c r="O42" s="186"/>
      <c r="P42" s="186"/>
      <c r="Q42" s="186"/>
      <c r="R42" s="186"/>
      <c r="S42" s="186"/>
      <c r="T42" s="186"/>
      <c r="U42" s="186"/>
      <c r="V42" s="186"/>
      <c r="W42" s="113" t="s">
        <v>29</v>
      </c>
      <c r="X42" s="114"/>
    </row>
    <row r="43" spans="1:24" ht="26.4" customHeight="1">
      <c r="A43" s="193"/>
      <c r="B43" s="194"/>
      <c r="C43" s="194"/>
      <c r="D43" s="194"/>
      <c r="E43" s="194"/>
      <c r="F43" s="195"/>
      <c r="G43" s="105" t="s">
        <v>33</v>
      </c>
      <c r="H43" s="106"/>
      <c r="I43" s="106"/>
      <c r="J43" s="106"/>
      <c r="K43" s="106"/>
      <c r="L43" s="185"/>
      <c r="M43" s="186"/>
      <c r="N43" s="186"/>
      <c r="O43" s="186"/>
      <c r="P43" s="186"/>
      <c r="Q43" s="186"/>
      <c r="R43" s="186"/>
      <c r="S43" s="186"/>
      <c r="T43" s="186"/>
      <c r="U43" s="186"/>
      <c r="V43" s="186"/>
      <c r="W43" s="113" t="s">
        <v>29</v>
      </c>
      <c r="X43" s="114"/>
    </row>
    <row r="44" spans="1:24">
      <c r="A44" s="57"/>
      <c r="B44" s="57"/>
      <c r="C44" s="57"/>
      <c r="D44" s="57"/>
      <c r="E44" s="57"/>
      <c r="F44" s="57"/>
      <c r="G44" s="57"/>
      <c r="H44" s="57"/>
      <c r="I44" s="57"/>
      <c r="J44" s="57"/>
      <c r="K44" s="57"/>
      <c r="L44" s="57"/>
      <c r="M44" s="57"/>
      <c r="N44" s="57"/>
      <c r="O44" s="57"/>
      <c r="P44" s="57"/>
      <c r="Q44" s="57"/>
      <c r="R44" s="57"/>
      <c r="S44" s="57"/>
      <c r="T44" s="57"/>
      <c r="U44" s="57"/>
      <c r="V44" s="57"/>
      <c r="W44" s="57"/>
      <c r="X44" s="57"/>
    </row>
    <row r="45" spans="1:24" ht="24.75" customHeight="1">
      <c r="A45" s="2" t="s">
        <v>34</v>
      </c>
      <c r="B45" s="57"/>
      <c r="C45" s="57"/>
      <c r="D45" s="57"/>
      <c r="E45" s="57"/>
      <c r="F45" s="57"/>
      <c r="G45" s="57"/>
      <c r="H45" s="57"/>
      <c r="I45" s="57"/>
      <c r="J45" s="57"/>
      <c r="K45" s="57"/>
      <c r="L45" s="57"/>
      <c r="M45" s="57"/>
      <c r="N45" s="57"/>
      <c r="O45" s="57"/>
      <c r="P45" s="57"/>
      <c r="Q45" s="57"/>
      <c r="R45" s="57"/>
      <c r="S45" s="57"/>
      <c r="T45" s="57"/>
      <c r="U45" s="57"/>
      <c r="V45" s="57"/>
      <c r="W45" s="57"/>
      <c r="X45" s="57"/>
    </row>
    <row r="46" spans="1:24" ht="38.25" customHeight="1">
      <c r="A46" s="108" t="s">
        <v>189</v>
      </c>
      <c r="B46" s="180"/>
      <c r="C46" s="180"/>
      <c r="D46" s="180"/>
      <c r="E46" s="180"/>
      <c r="F46" s="181"/>
      <c r="G46" s="118"/>
      <c r="H46" s="113"/>
      <c r="I46" s="113"/>
      <c r="J46" s="113"/>
      <c r="K46" s="113"/>
      <c r="L46" s="113"/>
      <c r="M46" s="113"/>
      <c r="N46" s="113"/>
      <c r="O46" s="113"/>
      <c r="P46" s="113"/>
      <c r="Q46" s="113"/>
      <c r="R46" s="113"/>
      <c r="S46" s="113"/>
      <c r="T46" s="113"/>
      <c r="U46" s="113"/>
      <c r="V46" s="113"/>
      <c r="W46" s="113"/>
      <c r="X46" s="114"/>
    </row>
    <row r="47" spans="1:24" ht="17.399999999999999" customHeight="1">
      <c r="A47" s="187" t="s">
        <v>113</v>
      </c>
      <c r="B47" s="188"/>
      <c r="C47" s="188"/>
      <c r="D47" s="188"/>
      <c r="E47" s="188"/>
      <c r="F47" s="189"/>
      <c r="G47" s="156"/>
      <c r="H47" s="157"/>
      <c r="I47" s="157"/>
      <c r="J47" s="157"/>
      <c r="K47" s="157"/>
      <c r="L47" s="157"/>
      <c r="M47" s="157"/>
      <c r="N47" s="157"/>
      <c r="O47" s="157"/>
      <c r="P47" s="157"/>
      <c r="Q47" s="157"/>
      <c r="R47" s="157"/>
      <c r="S47" s="157"/>
      <c r="T47" s="157"/>
      <c r="U47" s="157"/>
      <c r="V47" s="157"/>
      <c r="W47" s="157"/>
      <c r="X47" s="158"/>
    </row>
    <row r="48" spans="1:24" ht="17.399999999999999" customHeight="1">
      <c r="A48" s="190"/>
      <c r="B48" s="191"/>
      <c r="C48" s="191"/>
      <c r="D48" s="191"/>
      <c r="E48" s="191"/>
      <c r="F48" s="192"/>
      <c r="G48" s="159"/>
      <c r="H48" s="160"/>
      <c r="I48" s="160"/>
      <c r="J48" s="160"/>
      <c r="K48" s="160"/>
      <c r="L48" s="160"/>
      <c r="M48" s="160"/>
      <c r="N48" s="160"/>
      <c r="O48" s="160"/>
      <c r="P48" s="160"/>
      <c r="Q48" s="160"/>
      <c r="R48" s="160"/>
      <c r="S48" s="160"/>
      <c r="T48" s="160"/>
      <c r="U48" s="160"/>
      <c r="V48" s="160"/>
      <c r="W48" s="160"/>
      <c r="X48" s="161"/>
    </row>
    <row r="49" spans="1:24" ht="17.399999999999999" customHeight="1">
      <c r="A49" s="190"/>
      <c r="B49" s="191"/>
      <c r="C49" s="191"/>
      <c r="D49" s="191"/>
      <c r="E49" s="191"/>
      <c r="F49" s="192"/>
      <c r="G49" s="159"/>
      <c r="H49" s="160"/>
      <c r="I49" s="160"/>
      <c r="J49" s="160"/>
      <c r="K49" s="160"/>
      <c r="L49" s="160"/>
      <c r="M49" s="160"/>
      <c r="N49" s="160"/>
      <c r="O49" s="160"/>
      <c r="P49" s="160"/>
      <c r="Q49" s="160"/>
      <c r="R49" s="160"/>
      <c r="S49" s="160"/>
      <c r="T49" s="160"/>
      <c r="U49" s="160"/>
      <c r="V49" s="160"/>
      <c r="W49" s="160"/>
      <c r="X49" s="161"/>
    </row>
    <row r="50" spans="1:24" ht="17.399999999999999" customHeight="1">
      <c r="A50" s="193"/>
      <c r="B50" s="194"/>
      <c r="C50" s="194"/>
      <c r="D50" s="194"/>
      <c r="E50" s="194"/>
      <c r="F50" s="195"/>
      <c r="G50" s="162"/>
      <c r="H50" s="163"/>
      <c r="I50" s="163"/>
      <c r="J50" s="163"/>
      <c r="K50" s="163"/>
      <c r="L50" s="163"/>
      <c r="M50" s="163"/>
      <c r="N50" s="163"/>
      <c r="O50" s="163"/>
      <c r="P50" s="163"/>
      <c r="Q50" s="163"/>
      <c r="R50" s="163"/>
      <c r="S50" s="163"/>
      <c r="T50" s="163"/>
      <c r="U50" s="163"/>
      <c r="V50" s="163"/>
      <c r="W50" s="163"/>
      <c r="X50" s="164"/>
    </row>
    <row r="51" spans="1:24" ht="15.75" customHeight="1">
      <c r="A51" s="147" t="s">
        <v>114</v>
      </c>
      <c r="B51" s="148"/>
      <c r="C51" s="148"/>
      <c r="D51" s="148"/>
      <c r="E51" s="148"/>
      <c r="F51" s="149"/>
      <c r="G51" s="176" t="s">
        <v>35</v>
      </c>
      <c r="H51" s="177"/>
      <c r="I51" s="177"/>
      <c r="J51" s="177"/>
      <c r="K51" s="177"/>
      <c r="L51" s="177"/>
      <c r="M51" s="177"/>
      <c r="N51" s="177"/>
      <c r="O51" s="177"/>
      <c r="P51" s="177"/>
      <c r="Q51" s="177"/>
      <c r="R51" s="177"/>
      <c r="S51" s="177"/>
      <c r="T51" s="177"/>
      <c r="U51" s="177"/>
      <c r="V51" s="177"/>
      <c r="W51" s="177"/>
      <c r="X51" s="178"/>
    </row>
    <row r="52" spans="1:24" ht="26.4" customHeight="1">
      <c r="A52" s="150"/>
      <c r="B52" s="151"/>
      <c r="C52" s="151"/>
      <c r="D52" s="151"/>
      <c r="E52" s="151"/>
      <c r="F52" s="152"/>
      <c r="G52" s="162"/>
      <c r="H52" s="163"/>
      <c r="I52" s="163"/>
      <c r="J52" s="163"/>
      <c r="K52" s="163"/>
      <c r="L52" s="163"/>
      <c r="M52" s="163"/>
      <c r="N52" s="163"/>
      <c r="O52" s="163"/>
      <c r="P52" s="163"/>
      <c r="Q52" s="163"/>
      <c r="R52" s="163"/>
      <c r="S52" s="163"/>
      <c r="T52" s="163"/>
      <c r="U52" s="163"/>
      <c r="V52" s="163"/>
      <c r="W52" s="163"/>
      <c r="X52" s="164"/>
    </row>
    <row r="53" spans="1:24" ht="15.75" customHeight="1">
      <c r="A53" s="150"/>
      <c r="B53" s="151"/>
      <c r="C53" s="151"/>
      <c r="D53" s="151"/>
      <c r="E53" s="151"/>
      <c r="F53" s="152"/>
      <c r="G53" s="176" t="s">
        <v>144</v>
      </c>
      <c r="H53" s="177"/>
      <c r="I53" s="177"/>
      <c r="J53" s="177"/>
      <c r="K53" s="177"/>
      <c r="L53" s="177"/>
      <c r="M53" s="177"/>
      <c r="N53" s="177"/>
      <c r="O53" s="177"/>
      <c r="P53" s="177"/>
      <c r="Q53" s="177"/>
      <c r="R53" s="177"/>
      <c r="S53" s="177"/>
      <c r="T53" s="177"/>
      <c r="U53" s="177"/>
      <c r="V53" s="177"/>
      <c r="W53" s="177"/>
      <c r="X53" s="178"/>
    </row>
    <row r="54" spans="1:24" ht="26.4" customHeight="1">
      <c r="A54" s="150"/>
      <c r="B54" s="151"/>
      <c r="C54" s="151"/>
      <c r="D54" s="151"/>
      <c r="E54" s="151"/>
      <c r="F54" s="152"/>
      <c r="G54" s="162"/>
      <c r="H54" s="163"/>
      <c r="I54" s="163"/>
      <c r="J54" s="163"/>
      <c r="K54" s="163"/>
      <c r="L54" s="163"/>
      <c r="M54" s="163"/>
      <c r="N54" s="163"/>
      <c r="O54" s="163"/>
      <c r="P54" s="163"/>
      <c r="Q54" s="163"/>
      <c r="R54" s="163"/>
      <c r="S54" s="163"/>
      <c r="T54" s="163"/>
      <c r="U54" s="163"/>
      <c r="V54" s="163"/>
      <c r="W54" s="163"/>
      <c r="X54" s="164"/>
    </row>
    <row r="55" spans="1:24" ht="15.75" customHeight="1">
      <c r="A55" s="150"/>
      <c r="B55" s="151"/>
      <c r="C55" s="151"/>
      <c r="D55" s="151"/>
      <c r="E55" s="151"/>
      <c r="F55" s="152"/>
      <c r="G55" s="176" t="s">
        <v>145</v>
      </c>
      <c r="H55" s="177"/>
      <c r="I55" s="177"/>
      <c r="J55" s="177"/>
      <c r="K55" s="177"/>
      <c r="L55" s="177"/>
      <c r="M55" s="177"/>
      <c r="N55" s="177"/>
      <c r="O55" s="177"/>
      <c r="P55" s="177"/>
      <c r="Q55" s="177"/>
      <c r="R55" s="177"/>
      <c r="S55" s="177"/>
      <c r="T55" s="177"/>
      <c r="U55" s="177"/>
      <c r="V55" s="177"/>
      <c r="W55" s="177"/>
      <c r="X55" s="178"/>
    </row>
    <row r="56" spans="1:24" ht="26.4" customHeight="1">
      <c r="A56" s="150"/>
      <c r="B56" s="151"/>
      <c r="C56" s="151"/>
      <c r="D56" s="151"/>
      <c r="E56" s="151"/>
      <c r="F56" s="152"/>
      <c r="G56" s="162"/>
      <c r="H56" s="163"/>
      <c r="I56" s="163"/>
      <c r="J56" s="163"/>
      <c r="K56" s="163"/>
      <c r="L56" s="163"/>
      <c r="M56" s="163"/>
      <c r="N56" s="163"/>
      <c r="O56" s="163"/>
      <c r="P56" s="163"/>
      <c r="Q56" s="163"/>
      <c r="R56" s="163"/>
      <c r="S56" s="163"/>
      <c r="T56" s="163"/>
      <c r="U56" s="163"/>
      <c r="V56" s="163"/>
      <c r="W56" s="163"/>
      <c r="X56" s="164"/>
    </row>
    <row r="57" spans="1:24" ht="15.75" customHeight="1">
      <c r="A57" s="150"/>
      <c r="B57" s="151"/>
      <c r="C57" s="151"/>
      <c r="D57" s="151"/>
      <c r="E57" s="151"/>
      <c r="F57" s="152"/>
      <c r="G57" s="176" t="s">
        <v>36</v>
      </c>
      <c r="H57" s="177"/>
      <c r="I57" s="177"/>
      <c r="J57" s="177"/>
      <c r="K57" s="177"/>
      <c r="L57" s="177"/>
      <c r="M57" s="177"/>
      <c r="N57" s="177"/>
      <c r="O57" s="177"/>
      <c r="P57" s="177"/>
      <c r="Q57" s="177"/>
      <c r="R57" s="177"/>
      <c r="S57" s="177"/>
      <c r="T57" s="177"/>
      <c r="U57" s="177"/>
      <c r="V57" s="177"/>
      <c r="W57" s="177"/>
      <c r="X57" s="178"/>
    </row>
    <row r="58" spans="1:24" ht="26.4" customHeight="1">
      <c r="A58" s="150"/>
      <c r="B58" s="151"/>
      <c r="C58" s="151"/>
      <c r="D58" s="151"/>
      <c r="E58" s="151"/>
      <c r="F58" s="152"/>
      <c r="G58" s="162"/>
      <c r="H58" s="163"/>
      <c r="I58" s="163"/>
      <c r="J58" s="163"/>
      <c r="K58" s="163"/>
      <c r="L58" s="163"/>
      <c r="M58" s="163"/>
      <c r="N58" s="163"/>
      <c r="O58" s="163"/>
      <c r="P58" s="163"/>
      <c r="Q58" s="163"/>
      <c r="R58" s="163"/>
      <c r="S58" s="163"/>
      <c r="T58" s="163"/>
      <c r="U58" s="163"/>
      <c r="V58" s="163"/>
      <c r="W58" s="163"/>
      <c r="X58" s="164"/>
    </row>
    <row r="59" spans="1:24" ht="15.75" customHeight="1">
      <c r="A59" s="150"/>
      <c r="B59" s="151"/>
      <c r="C59" s="151"/>
      <c r="D59" s="151"/>
      <c r="E59" s="151"/>
      <c r="F59" s="152"/>
      <c r="G59" s="176" t="s">
        <v>37</v>
      </c>
      <c r="H59" s="177"/>
      <c r="I59" s="177"/>
      <c r="J59" s="177"/>
      <c r="K59" s="177"/>
      <c r="L59" s="177"/>
      <c r="M59" s="177"/>
      <c r="N59" s="177"/>
      <c r="O59" s="177"/>
      <c r="P59" s="177"/>
      <c r="Q59" s="177"/>
      <c r="R59" s="177"/>
      <c r="S59" s="177"/>
      <c r="T59" s="177"/>
      <c r="U59" s="177"/>
      <c r="V59" s="177"/>
      <c r="W59" s="177"/>
      <c r="X59" s="178"/>
    </row>
    <row r="60" spans="1:24" ht="26.4" customHeight="1">
      <c r="A60" s="150"/>
      <c r="B60" s="151"/>
      <c r="C60" s="151"/>
      <c r="D60" s="151"/>
      <c r="E60" s="151"/>
      <c r="F60" s="152"/>
      <c r="G60" s="162"/>
      <c r="H60" s="163"/>
      <c r="I60" s="163"/>
      <c r="J60" s="163"/>
      <c r="K60" s="163"/>
      <c r="L60" s="163"/>
      <c r="M60" s="163"/>
      <c r="N60" s="163"/>
      <c r="O60" s="163"/>
      <c r="P60" s="163"/>
      <c r="Q60" s="163"/>
      <c r="R60" s="163"/>
      <c r="S60" s="163"/>
      <c r="T60" s="163"/>
      <c r="U60" s="163"/>
      <c r="V60" s="163"/>
      <c r="W60" s="163"/>
      <c r="X60" s="164"/>
    </row>
    <row r="61" spans="1:24" ht="15.75" customHeight="1">
      <c r="A61" s="150"/>
      <c r="B61" s="151"/>
      <c r="C61" s="151"/>
      <c r="D61" s="151"/>
      <c r="E61" s="151"/>
      <c r="F61" s="152"/>
      <c r="G61" s="176" t="s">
        <v>146</v>
      </c>
      <c r="H61" s="177"/>
      <c r="I61" s="177"/>
      <c r="J61" s="177"/>
      <c r="K61" s="177"/>
      <c r="L61" s="177"/>
      <c r="M61" s="177"/>
      <c r="N61" s="177"/>
      <c r="O61" s="177"/>
      <c r="P61" s="177"/>
      <c r="Q61" s="177"/>
      <c r="R61" s="177"/>
      <c r="S61" s="177"/>
      <c r="T61" s="177"/>
      <c r="U61" s="177"/>
      <c r="V61" s="177"/>
      <c r="W61" s="177"/>
      <c r="X61" s="178"/>
    </row>
    <row r="62" spans="1:24" ht="26.4" customHeight="1">
      <c r="A62" s="150"/>
      <c r="B62" s="151"/>
      <c r="C62" s="151"/>
      <c r="D62" s="151"/>
      <c r="E62" s="151"/>
      <c r="F62" s="152"/>
      <c r="G62" s="162"/>
      <c r="H62" s="163"/>
      <c r="I62" s="163"/>
      <c r="J62" s="163"/>
      <c r="K62" s="163"/>
      <c r="L62" s="163"/>
      <c r="M62" s="163"/>
      <c r="N62" s="163"/>
      <c r="O62" s="163"/>
      <c r="P62" s="163"/>
      <c r="Q62" s="163"/>
      <c r="R62" s="163"/>
      <c r="S62" s="163"/>
      <c r="T62" s="163"/>
      <c r="U62" s="163"/>
      <c r="V62" s="163"/>
      <c r="W62" s="163"/>
      <c r="X62" s="164"/>
    </row>
    <row r="63" spans="1:24" ht="15.75" customHeight="1">
      <c r="A63" s="150"/>
      <c r="B63" s="151"/>
      <c r="C63" s="151"/>
      <c r="D63" s="151"/>
      <c r="E63" s="151"/>
      <c r="F63" s="152"/>
      <c r="G63" s="176" t="s">
        <v>38</v>
      </c>
      <c r="H63" s="177"/>
      <c r="I63" s="177"/>
      <c r="J63" s="177"/>
      <c r="K63" s="177"/>
      <c r="L63" s="177"/>
      <c r="M63" s="177"/>
      <c r="N63" s="177"/>
      <c r="O63" s="177"/>
      <c r="P63" s="177"/>
      <c r="Q63" s="177"/>
      <c r="R63" s="177"/>
      <c r="S63" s="177"/>
      <c r="T63" s="177"/>
      <c r="U63" s="177"/>
      <c r="V63" s="177"/>
      <c r="W63" s="177"/>
      <c r="X63" s="178"/>
    </row>
    <row r="64" spans="1:24" ht="26.4" customHeight="1">
      <c r="A64" s="153"/>
      <c r="B64" s="154"/>
      <c r="C64" s="154"/>
      <c r="D64" s="154"/>
      <c r="E64" s="154"/>
      <c r="F64" s="155"/>
      <c r="G64" s="162"/>
      <c r="H64" s="163"/>
      <c r="I64" s="163"/>
      <c r="J64" s="163"/>
      <c r="K64" s="163"/>
      <c r="L64" s="163"/>
      <c r="M64" s="163"/>
      <c r="N64" s="163"/>
      <c r="O64" s="163"/>
      <c r="P64" s="163"/>
      <c r="Q64" s="163"/>
      <c r="R64" s="163"/>
      <c r="S64" s="163"/>
      <c r="T64" s="163"/>
      <c r="U64" s="163"/>
      <c r="V64" s="163"/>
      <c r="W64" s="163"/>
      <c r="X64" s="164"/>
    </row>
    <row r="65" spans="1:24" ht="17.399999999999999" customHeight="1">
      <c r="A65" s="147" t="s">
        <v>115</v>
      </c>
      <c r="B65" s="148"/>
      <c r="C65" s="148"/>
      <c r="D65" s="148"/>
      <c r="E65" s="148"/>
      <c r="F65" s="149"/>
      <c r="G65" s="156"/>
      <c r="H65" s="157"/>
      <c r="I65" s="157"/>
      <c r="J65" s="157"/>
      <c r="K65" s="157"/>
      <c r="L65" s="157"/>
      <c r="M65" s="157"/>
      <c r="N65" s="157"/>
      <c r="O65" s="157"/>
      <c r="P65" s="157"/>
      <c r="Q65" s="157"/>
      <c r="R65" s="157"/>
      <c r="S65" s="157"/>
      <c r="T65" s="157"/>
      <c r="U65" s="157"/>
      <c r="V65" s="157"/>
      <c r="W65" s="157"/>
      <c r="X65" s="158"/>
    </row>
    <row r="66" spans="1:24" ht="17.399999999999999" customHeight="1">
      <c r="A66" s="150"/>
      <c r="B66" s="151"/>
      <c r="C66" s="151"/>
      <c r="D66" s="151"/>
      <c r="E66" s="151"/>
      <c r="F66" s="152"/>
      <c r="G66" s="159"/>
      <c r="H66" s="160"/>
      <c r="I66" s="160"/>
      <c r="J66" s="160"/>
      <c r="K66" s="160"/>
      <c r="L66" s="160"/>
      <c r="M66" s="160"/>
      <c r="N66" s="160"/>
      <c r="O66" s="160"/>
      <c r="P66" s="160"/>
      <c r="Q66" s="160"/>
      <c r="R66" s="160"/>
      <c r="S66" s="160"/>
      <c r="T66" s="160"/>
      <c r="U66" s="160"/>
      <c r="V66" s="160"/>
      <c r="W66" s="160"/>
      <c r="X66" s="161"/>
    </row>
    <row r="67" spans="1:24" ht="17.399999999999999" customHeight="1">
      <c r="A67" s="150"/>
      <c r="B67" s="151"/>
      <c r="C67" s="151"/>
      <c r="D67" s="151"/>
      <c r="E67" s="151"/>
      <c r="F67" s="152"/>
      <c r="G67" s="159"/>
      <c r="H67" s="160"/>
      <c r="I67" s="160"/>
      <c r="J67" s="160"/>
      <c r="K67" s="160"/>
      <c r="L67" s="160"/>
      <c r="M67" s="160"/>
      <c r="N67" s="160"/>
      <c r="O67" s="160"/>
      <c r="P67" s="160"/>
      <c r="Q67" s="160"/>
      <c r="R67" s="160"/>
      <c r="S67" s="160"/>
      <c r="T67" s="160"/>
      <c r="U67" s="160"/>
      <c r="V67" s="160"/>
      <c r="W67" s="160"/>
      <c r="X67" s="161"/>
    </row>
    <row r="68" spans="1:24" ht="17.399999999999999" customHeight="1">
      <c r="A68" s="153"/>
      <c r="B68" s="154"/>
      <c r="C68" s="154"/>
      <c r="D68" s="154"/>
      <c r="E68" s="154"/>
      <c r="F68" s="155"/>
      <c r="G68" s="162"/>
      <c r="H68" s="163"/>
      <c r="I68" s="163"/>
      <c r="J68" s="163"/>
      <c r="K68" s="163"/>
      <c r="L68" s="163"/>
      <c r="M68" s="163"/>
      <c r="N68" s="163"/>
      <c r="O68" s="163"/>
      <c r="P68" s="163"/>
      <c r="Q68" s="163"/>
      <c r="R68" s="163"/>
      <c r="S68" s="163"/>
      <c r="T68" s="163"/>
      <c r="U68" s="163"/>
      <c r="V68" s="163"/>
      <c r="W68" s="163"/>
      <c r="X68" s="164"/>
    </row>
    <row r="69" spans="1:24" ht="26.4" customHeight="1">
      <c r="A69" s="173" t="s">
        <v>116</v>
      </c>
      <c r="B69" s="174"/>
      <c r="C69" s="174"/>
      <c r="D69" s="174"/>
      <c r="E69" s="174"/>
      <c r="F69" s="175"/>
      <c r="G69" s="118"/>
      <c r="H69" s="113"/>
      <c r="I69" s="113"/>
      <c r="J69" s="113"/>
      <c r="K69" s="113"/>
      <c r="L69" s="113"/>
      <c r="M69" s="113"/>
      <c r="N69" s="113"/>
      <c r="O69" s="113"/>
      <c r="P69" s="113" t="s">
        <v>44</v>
      </c>
      <c r="Q69" s="113"/>
      <c r="R69" s="113"/>
      <c r="S69" s="113"/>
      <c r="T69" s="113"/>
      <c r="U69" s="113"/>
      <c r="V69" s="113"/>
      <c r="W69" s="113"/>
      <c r="X69" s="114"/>
    </row>
    <row r="70" spans="1:24" ht="26.4" customHeight="1">
      <c r="A70" s="173" t="s">
        <v>117</v>
      </c>
      <c r="B70" s="174"/>
      <c r="C70" s="174"/>
      <c r="D70" s="174"/>
      <c r="E70" s="174"/>
      <c r="F70" s="175"/>
      <c r="G70" s="118"/>
      <c r="H70" s="113"/>
      <c r="I70" s="54" t="s">
        <v>8</v>
      </c>
      <c r="J70" s="54"/>
      <c r="K70" s="54" t="s">
        <v>9</v>
      </c>
      <c r="L70" s="54"/>
      <c r="M70" s="112" t="s">
        <v>39</v>
      </c>
      <c r="N70" s="112"/>
      <c r="O70" s="113"/>
      <c r="P70" s="113"/>
      <c r="Q70" s="54" t="s">
        <v>576</v>
      </c>
      <c r="R70" s="54"/>
      <c r="S70" s="54" t="s">
        <v>9</v>
      </c>
      <c r="T70" s="54"/>
      <c r="U70" s="4" t="s">
        <v>40</v>
      </c>
      <c r="V70" s="54"/>
      <c r="W70" s="113" t="s">
        <v>41</v>
      </c>
      <c r="X70" s="114"/>
    </row>
    <row r="71" spans="1:24" ht="26.4" customHeight="1">
      <c r="A71" s="147" t="s">
        <v>285</v>
      </c>
      <c r="B71" s="148"/>
      <c r="C71" s="148"/>
      <c r="D71" s="148"/>
      <c r="E71" s="148"/>
      <c r="F71" s="149"/>
      <c r="G71" s="165" t="s">
        <v>42</v>
      </c>
      <c r="H71" s="166"/>
      <c r="I71" s="166"/>
      <c r="J71" s="166"/>
      <c r="K71" s="166"/>
      <c r="L71" s="166"/>
      <c r="M71" s="167"/>
      <c r="N71" s="167"/>
      <c r="O71" s="167"/>
      <c r="P71" s="167" t="s">
        <v>25</v>
      </c>
      <c r="Q71" s="167"/>
      <c r="R71" s="167"/>
      <c r="S71" s="167"/>
      <c r="T71" s="167"/>
      <c r="U71" s="167"/>
      <c r="V71" s="167"/>
      <c r="W71" s="167"/>
      <c r="X71" s="168"/>
    </row>
    <row r="72" spans="1:24" ht="26.4" customHeight="1">
      <c r="A72" s="153"/>
      <c r="B72" s="154"/>
      <c r="C72" s="154"/>
      <c r="D72" s="154"/>
      <c r="E72" s="154"/>
      <c r="F72" s="155"/>
      <c r="G72" s="169" t="s">
        <v>43</v>
      </c>
      <c r="H72" s="170"/>
      <c r="I72" s="170"/>
      <c r="J72" s="170"/>
      <c r="K72" s="170"/>
      <c r="L72" s="170"/>
      <c r="M72" s="171"/>
      <c r="N72" s="171"/>
      <c r="O72" s="171"/>
      <c r="P72" s="171" t="s">
        <v>8</v>
      </c>
      <c r="Q72" s="171"/>
      <c r="R72" s="171"/>
      <c r="S72" s="171"/>
      <c r="T72" s="171"/>
      <c r="U72" s="171"/>
      <c r="V72" s="171"/>
      <c r="W72" s="171"/>
      <c r="X72" s="172"/>
    </row>
    <row r="73" spans="1:24" ht="17.399999999999999" customHeight="1">
      <c r="A73" s="147" t="s">
        <v>118</v>
      </c>
      <c r="B73" s="148"/>
      <c r="C73" s="148"/>
      <c r="D73" s="148"/>
      <c r="E73" s="148"/>
      <c r="F73" s="149"/>
      <c r="G73" s="156"/>
      <c r="H73" s="157"/>
      <c r="I73" s="157"/>
      <c r="J73" s="157"/>
      <c r="K73" s="157"/>
      <c r="L73" s="157"/>
      <c r="M73" s="157"/>
      <c r="N73" s="157"/>
      <c r="O73" s="157"/>
      <c r="P73" s="157"/>
      <c r="Q73" s="157"/>
      <c r="R73" s="157"/>
      <c r="S73" s="157"/>
      <c r="T73" s="157"/>
      <c r="U73" s="157"/>
      <c r="V73" s="157"/>
      <c r="W73" s="157"/>
      <c r="X73" s="158"/>
    </row>
    <row r="74" spans="1:24" ht="17.399999999999999" customHeight="1">
      <c r="A74" s="150"/>
      <c r="B74" s="151"/>
      <c r="C74" s="151"/>
      <c r="D74" s="151"/>
      <c r="E74" s="151"/>
      <c r="F74" s="152"/>
      <c r="G74" s="159"/>
      <c r="H74" s="160"/>
      <c r="I74" s="160"/>
      <c r="J74" s="160"/>
      <c r="K74" s="160"/>
      <c r="L74" s="160"/>
      <c r="M74" s="160"/>
      <c r="N74" s="160"/>
      <c r="O74" s="160"/>
      <c r="P74" s="160"/>
      <c r="Q74" s="160"/>
      <c r="R74" s="160"/>
      <c r="S74" s="160"/>
      <c r="T74" s="160"/>
      <c r="U74" s="160"/>
      <c r="V74" s="160"/>
      <c r="W74" s="160"/>
      <c r="X74" s="161"/>
    </row>
    <row r="75" spans="1:24" ht="17.399999999999999" customHeight="1">
      <c r="A75" s="150"/>
      <c r="B75" s="151"/>
      <c r="C75" s="151"/>
      <c r="D75" s="151"/>
      <c r="E75" s="151"/>
      <c r="F75" s="152"/>
      <c r="G75" s="159"/>
      <c r="H75" s="160"/>
      <c r="I75" s="160"/>
      <c r="J75" s="160"/>
      <c r="K75" s="160"/>
      <c r="L75" s="160"/>
      <c r="M75" s="160"/>
      <c r="N75" s="160"/>
      <c r="O75" s="160"/>
      <c r="P75" s="160"/>
      <c r="Q75" s="160"/>
      <c r="R75" s="160"/>
      <c r="S75" s="160"/>
      <c r="T75" s="160"/>
      <c r="U75" s="160"/>
      <c r="V75" s="160"/>
      <c r="W75" s="160"/>
      <c r="X75" s="161"/>
    </row>
    <row r="76" spans="1:24" ht="17.399999999999999" customHeight="1">
      <c r="A76" s="153"/>
      <c r="B76" s="154"/>
      <c r="C76" s="154"/>
      <c r="D76" s="154"/>
      <c r="E76" s="154"/>
      <c r="F76" s="155"/>
      <c r="G76" s="162"/>
      <c r="H76" s="163"/>
      <c r="I76" s="163"/>
      <c r="J76" s="163"/>
      <c r="K76" s="163"/>
      <c r="L76" s="163"/>
      <c r="M76" s="163"/>
      <c r="N76" s="163"/>
      <c r="O76" s="163"/>
      <c r="P76" s="163"/>
      <c r="Q76" s="163"/>
      <c r="R76" s="163"/>
      <c r="S76" s="163"/>
      <c r="T76" s="163"/>
      <c r="U76" s="163"/>
      <c r="V76" s="163"/>
      <c r="W76" s="163"/>
      <c r="X76" s="164"/>
    </row>
    <row r="77" spans="1:24" ht="17.399999999999999" customHeight="1">
      <c r="A77" s="147" t="s">
        <v>121</v>
      </c>
      <c r="B77" s="148"/>
      <c r="C77" s="148"/>
      <c r="D77" s="148"/>
      <c r="E77" s="148"/>
      <c r="F77" s="149"/>
      <c r="G77" s="156"/>
      <c r="H77" s="157"/>
      <c r="I77" s="157"/>
      <c r="J77" s="157"/>
      <c r="K77" s="157"/>
      <c r="L77" s="157"/>
      <c r="M77" s="157"/>
      <c r="N77" s="157"/>
      <c r="O77" s="157"/>
      <c r="P77" s="157"/>
      <c r="Q77" s="157"/>
      <c r="R77" s="157"/>
      <c r="S77" s="157"/>
      <c r="T77" s="157"/>
      <c r="U77" s="157"/>
      <c r="V77" s="157"/>
      <c r="W77" s="157"/>
      <c r="X77" s="158"/>
    </row>
    <row r="78" spans="1:24" ht="17.399999999999999" customHeight="1">
      <c r="A78" s="150"/>
      <c r="B78" s="151"/>
      <c r="C78" s="151"/>
      <c r="D78" s="151"/>
      <c r="E78" s="151"/>
      <c r="F78" s="152"/>
      <c r="G78" s="159"/>
      <c r="H78" s="160"/>
      <c r="I78" s="160"/>
      <c r="J78" s="160"/>
      <c r="K78" s="160"/>
      <c r="L78" s="160"/>
      <c r="M78" s="160"/>
      <c r="N78" s="160"/>
      <c r="O78" s="160"/>
      <c r="P78" s="160"/>
      <c r="Q78" s="160"/>
      <c r="R78" s="160"/>
      <c r="S78" s="160"/>
      <c r="T78" s="160"/>
      <c r="U78" s="160"/>
      <c r="V78" s="160"/>
      <c r="W78" s="160"/>
      <c r="X78" s="161"/>
    </row>
    <row r="79" spans="1:24" ht="17.399999999999999" customHeight="1">
      <c r="A79" s="150"/>
      <c r="B79" s="151"/>
      <c r="C79" s="151"/>
      <c r="D79" s="151"/>
      <c r="E79" s="151"/>
      <c r="F79" s="152"/>
      <c r="G79" s="159"/>
      <c r="H79" s="160"/>
      <c r="I79" s="160"/>
      <c r="J79" s="160"/>
      <c r="K79" s="160"/>
      <c r="L79" s="160"/>
      <c r="M79" s="160"/>
      <c r="N79" s="160"/>
      <c r="O79" s="160"/>
      <c r="P79" s="160"/>
      <c r="Q79" s="160"/>
      <c r="R79" s="160"/>
      <c r="S79" s="160"/>
      <c r="T79" s="160"/>
      <c r="U79" s="160"/>
      <c r="V79" s="160"/>
      <c r="W79" s="160"/>
      <c r="X79" s="161"/>
    </row>
    <row r="80" spans="1:24" ht="17.399999999999999" customHeight="1">
      <c r="A80" s="153"/>
      <c r="B80" s="154"/>
      <c r="C80" s="154"/>
      <c r="D80" s="154"/>
      <c r="E80" s="154"/>
      <c r="F80" s="155"/>
      <c r="G80" s="162"/>
      <c r="H80" s="163"/>
      <c r="I80" s="163"/>
      <c r="J80" s="163"/>
      <c r="K80" s="163"/>
      <c r="L80" s="163"/>
      <c r="M80" s="163"/>
      <c r="N80" s="163"/>
      <c r="O80" s="163"/>
      <c r="P80" s="163"/>
      <c r="Q80" s="163"/>
      <c r="R80" s="163"/>
      <c r="S80" s="163"/>
      <c r="T80" s="163"/>
      <c r="U80" s="163"/>
      <c r="V80" s="163"/>
      <c r="W80" s="163"/>
      <c r="X80" s="164"/>
    </row>
    <row r="81" spans="1:29">
      <c r="A81" s="5" t="s">
        <v>49</v>
      </c>
      <c r="B81" s="57"/>
      <c r="C81" s="57"/>
      <c r="D81" s="57"/>
      <c r="E81" s="57"/>
      <c r="F81" s="57"/>
      <c r="G81" s="57"/>
      <c r="H81" s="57"/>
      <c r="I81" s="57"/>
      <c r="J81" s="57"/>
      <c r="K81" s="57"/>
      <c r="L81" s="57"/>
      <c r="M81" s="57"/>
      <c r="N81" s="57"/>
      <c r="O81" s="57"/>
      <c r="P81" s="57"/>
      <c r="Q81" s="57"/>
      <c r="R81" s="57"/>
      <c r="S81" s="57"/>
      <c r="T81" s="57"/>
      <c r="U81" s="57"/>
      <c r="V81" s="57"/>
      <c r="W81" s="57"/>
      <c r="X81" s="57"/>
    </row>
    <row r="82" spans="1:29">
      <c r="A82" s="57"/>
      <c r="B82" s="57"/>
      <c r="C82" s="57"/>
      <c r="D82" s="57"/>
      <c r="E82" s="57"/>
      <c r="F82" s="57"/>
      <c r="G82" s="57"/>
      <c r="H82" s="57"/>
      <c r="I82" s="57"/>
      <c r="J82" s="57"/>
      <c r="K82" s="57"/>
      <c r="L82" s="57"/>
      <c r="M82" s="57"/>
      <c r="N82" s="57"/>
      <c r="O82" s="57"/>
      <c r="P82" s="57"/>
      <c r="Q82" s="57"/>
      <c r="R82" s="57"/>
      <c r="S82" s="57"/>
      <c r="T82" s="57"/>
      <c r="U82" s="57"/>
      <c r="V82" s="57"/>
      <c r="W82" s="57"/>
      <c r="X82" s="57"/>
    </row>
    <row r="83" spans="1:29" ht="24.75" customHeight="1">
      <c r="A83" s="2" t="s">
        <v>120</v>
      </c>
      <c r="B83" s="57"/>
      <c r="C83" s="57"/>
      <c r="D83" s="57"/>
      <c r="E83" s="57"/>
      <c r="F83" s="57"/>
      <c r="G83" s="57"/>
      <c r="H83" s="57"/>
      <c r="I83" s="57"/>
      <c r="J83" s="57"/>
      <c r="K83" s="57"/>
      <c r="L83" s="57"/>
      <c r="M83" s="57"/>
      <c r="N83" s="57"/>
      <c r="O83" s="57"/>
      <c r="P83" s="57"/>
      <c r="Q83" s="57"/>
      <c r="R83" s="57"/>
      <c r="S83" s="57"/>
      <c r="T83" s="57"/>
      <c r="U83" s="57"/>
      <c r="V83" s="57"/>
      <c r="W83" s="57"/>
      <c r="X83" s="57"/>
    </row>
    <row r="84" spans="1:29" ht="33.75" customHeight="1">
      <c r="A84" s="142" t="s">
        <v>190</v>
      </c>
      <c r="B84" s="142"/>
      <c r="C84" s="142"/>
      <c r="D84" s="142"/>
      <c r="E84" s="142"/>
      <c r="F84" s="142"/>
      <c r="G84" s="142"/>
      <c r="H84" s="142"/>
      <c r="I84" s="142"/>
      <c r="J84" s="142"/>
      <c r="K84" s="142"/>
      <c r="L84" s="142"/>
      <c r="M84" s="142"/>
      <c r="N84" s="142"/>
      <c r="O84" s="142"/>
      <c r="P84" s="142"/>
      <c r="Q84" s="142"/>
      <c r="R84" s="142"/>
      <c r="S84" s="142"/>
      <c r="T84" s="142"/>
      <c r="U84" s="142"/>
      <c r="V84" s="142"/>
      <c r="W84" s="142"/>
      <c r="X84" s="142"/>
    </row>
    <row r="85" spans="1:29" ht="18" customHeight="1">
      <c r="A85" s="142" t="s">
        <v>191</v>
      </c>
      <c r="B85" s="142"/>
      <c r="C85" s="142"/>
      <c r="D85" s="142"/>
      <c r="E85" s="142"/>
      <c r="F85" s="142"/>
      <c r="G85" s="142"/>
      <c r="H85" s="142"/>
      <c r="I85" s="142"/>
      <c r="J85" s="142"/>
      <c r="K85" s="142"/>
      <c r="L85" s="142"/>
      <c r="M85" s="142"/>
      <c r="N85" s="142"/>
      <c r="O85" s="142"/>
      <c r="P85" s="142"/>
      <c r="Q85" s="142"/>
      <c r="R85" s="142"/>
      <c r="S85" s="142"/>
      <c r="T85" s="142"/>
      <c r="U85" s="142"/>
      <c r="V85" s="142"/>
      <c r="W85" s="142"/>
      <c r="X85" s="142"/>
    </row>
    <row r="86" spans="1:29" ht="18" customHeight="1" thickBot="1">
      <c r="A86" s="142" t="s">
        <v>188</v>
      </c>
      <c r="B86" s="142"/>
      <c r="C86" s="142"/>
      <c r="D86" s="142"/>
      <c r="E86" s="142"/>
      <c r="F86" s="142"/>
      <c r="G86" s="142"/>
      <c r="H86" s="142"/>
      <c r="I86" s="142"/>
      <c r="J86" s="142"/>
      <c r="K86" s="142"/>
      <c r="L86" s="142"/>
      <c r="M86" s="142"/>
      <c r="N86" s="142"/>
      <c r="O86" s="142"/>
      <c r="P86" s="142"/>
      <c r="Q86" s="142"/>
      <c r="R86" s="142"/>
      <c r="S86" s="142"/>
      <c r="T86" s="142"/>
      <c r="U86" s="142"/>
      <c r="V86" s="142"/>
      <c r="W86" s="142"/>
      <c r="X86" s="142"/>
      <c r="Y86" s="35" t="s">
        <v>139</v>
      </c>
    </row>
    <row r="87" spans="1:29" ht="21.75" customHeight="1" thickTop="1">
      <c r="A87" s="143" t="s">
        <v>137</v>
      </c>
      <c r="B87" s="144"/>
      <c r="C87" s="144"/>
      <c r="D87" s="144"/>
      <c r="E87" s="144"/>
      <c r="F87" s="144"/>
      <c r="G87" s="144"/>
      <c r="H87" s="144"/>
      <c r="I87" s="144"/>
      <c r="J87" s="144"/>
      <c r="K87" s="144"/>
      <c r="L87" s="144"/>
      <c r="M87" s="144"/>
      <c r="N87" s="144"/>
      <c r="O87" s="144"/>
      <c r="P87" s="144"/>
      <c r="Q87" s="144"/>
      <c r="R87" s="144"/>
      <c r="S87" s="144"/>
      <c r="T87" s="144"/>
      <c r="U87" s="144"/>
      <c r="V87" s="144"/>
      <c r="W87" s="144"/>
      <c r="X87" s="145"/>
      <c r="Y87" s="36"/>
      <c r="Z87" s="36"/>
      <c r="AA87" s="36"/>
      <c r="AB87" s="36"/>
      <c r="AC87" s="36"/>
    </row>
    <row r="88" spans="1:29" ht="38.25" customHeight="1">
      <c r="A88" s="108" t="s">
        <v>122</v>
      </c>
      <c r="B88" s="109"/>
      <c r="C88" s="109"/>
      <c r="D88" s="109"/>
      <c r="E88" s="109"/>
      <c r="F88" s="110"/>
      <c r="G88" s="118"/>
      <c r="H88" s="113"/>
      <c r="I88" s="113"/>
      <c r="J88" s="113"/>
      <c r="K88" s="113"/>
      <c r="L88" s="113"/>
      <c r="M88" s="113"/>
      <c r="N88" s="113"/>
      <c r="O88" s="113"/>
      <c r="P88" s="113"/>
      <c r="Q88" s="113"/>
      <c r="R88" s="113"/>
      <c r="S88" s="34" t="s">
        <v>123</v>
      </c>
      <c r="T88" s="112"/>
      <c r="U88" s="112"/>
      <c r="V88" s="112"/>
      <c r="W88" s="112"/>
      <c r="X88" s="104" t="s">
        <v>124</v>
      </c>
    </row>
    <row r="89" spans="1:29" ht="38.25" customHeight="1">
      <c r="A89" s="108" t="s">
        <v>289</v>
      </c>
      <c r="B89" s="109"/>
      <c r="C89" s="109"/>
      <c r="D89" s="109"/>
      <c r="E89" s="109"/>
      <c r="F89" s="110"/>
      <c r="G89" s="118" t="s">
        <v>125</v>
      </c>
      <c r="H89" s="113"/>
      <c r="I89" s="113"/>
      <c r="J89" s="113"/>
      <c r="K89" s="113"/>
      <c r="L89" s="113"/>
      <c r="M89" s="146"/>
      <c r="N89" s="113"/>
      <c r="O89" s="113"/>
      <c r="P89" s="113"/>
      <c r="Q89" s="113" t="s">
        <v>126</v>
      </c>
      <c r="R89" s="113"/>
      <c r="S89" s="140"/>
      <c r="T89" s="113"/>
      <c r="U89" s="113"/>
      <c r="V89" s="113"/>
      <c r="W89" s="113" t="s">
        <v>127</v>
      </c>
      <c r="X89" s="114"/>
    </row>
    <row r="90" spans="1:29" ht="38.25" customHeight="1">
      <c r="A90" s="108" t="s">
        <v>290</v>
      </c>
      <c r="B90" s="109"/>
      <c r="C90" s="109"/>
      <c r="D90" s="109"/>
      <c r="E90" s="109"/>
      <c r="F90" s="110"/>
      <c r="G90" s="118" t="s">
        <v>128</v>
      </c>
      <c r="H90" s="113"/>
      <c r="I90" s="113"/>
      <c r="J90" s="113"/>
      <c r="K90" s="113"/>
      <c r="L90" s="113"/>
      <c r="M90" s="113"/>
      <c r="N90" s="112" t="s">
        <v>25</v>
      </c>
      <c r="O90" s="112"/>
      <c r="P90" s="140" t="s">
        <v>129</v>
      </c>
      <c r="Q90" s="113"/>
      <c r="R90" s="113"/>
      <c r="S90" s="113"/>
      <c r="T90" s="113"/>
      <c r="U90" s="113"/>
      <c r="V90" s="113"/>
      <c r="W90" s="112" t="s">
        <v>25</v>
      </c>
      <c r="X90" s="141"/>
    </row>
    <row r="91" spans="1:29" ht="38.25" customHeight="1">
      <c r="A91" s="108" t="s">
        <v>130</v>
      </c>
      <c r="B91" s="109"/>
      <c r="C91" s="109"/>
      <c r="D91" s="109"/>
      <c r="E91" s="109"/>
      <c r="F91" s="110"/>
      <c r="G91" s="118" t="s">
        <v>140</v>
      </c>
      <c r="H91" s="113"/>
      <c r="I91" s="112"/>
      <c r="J91" s="112"/>
      <c r="K91" s="112"/>
      <c r="L91" s="112"/>
      <c r="M91" s="112"/>
      <c r="N91" s="112"/>
      <c r="O91" s="112"/>
      <c r="P91" s="140" t="s">
        <v>141</v>
      </c>
      <c r="Q91" s="113"/>
      <c r="R91" s="113"/>
      <c r="S91" s="113"/>
      <c r="T91" s="113"/>
      <c r="U91" s="113"/>
      <c r="V91" s="113"/>
      <c r="W91" s="113"/>
      <c r="X91" s="114"/>
    </row>
    <row r="92" spans="1:29" ht="38.25" customHeight="1">
      <c r="A92" s="108" t="s">
        <v>131</v>
      </c>
      <c r="B92" s="109"/>
      <c r="C92" s="109"/>
      <c r="D92" s="109"/>
      <c r="E92" s="109"/>
      <c r="F92" s="110"/>
      <c r="G92" s="111" t="s">
        <v>143</v>
      </c>
      <c r="H92" s="112"/>
      <c r="I92" s="113"/>
      <c r="J92" s="113"/>
      <c r="K92" s="113"/>
      <c r="L92" s="113"/>
      <c r="M92" s="113"/>
      <c r="N92" s="113"/>
      <c r="O92" s="113"/>
      <c r="P92" s="113" t="s">
        <v>142</v>
      </c>
      <c r="Q92" s="113"/>
      <c r="R92" s="113"/>
      <c r="S92" s="113"/>
      <c r="T92" s="113"/>
      <c r="U92" s="113"/>
      <c r="V92" s="113"/>
      <c r="W92" s="113"/>
      <c r="X92" s="114"/>
    </row>
    <row r="93" spans="1:29" ht="38.25" customHeight="1">
      <c r="A93" s="122" t="s">
        <v>147</v>
      </c>
      <c r="B93" s="125" t="s">
        <v>132</v>
      </c>
      <c r="C93" s="126"/>
      <c r="D93" s="126"/>
      <c r="E93" s="126"/>
      <c r="F93" s="127"/>
      <c r="G93" s="119"/>
      <c r="H93" s="120"/>
      <c r="I93" s="120"/>
      <c r="J93" s="120"/>
      <c r="K93" s="120"/>
      <c r="L93" s="120"/>
      <c r="M93" s="120"/>
      <c r="N93" s="120"/>
      <c r="O93" s="120"/>
      <c r="P93" s="120"/>
      <c r="Q93" s="120"/>
      <c r="R93" s="120"/>
      <c r="S93" s="120"/>
      <c r="T93" s="120"/>
      <c r="U93" s="120"/>
      <c r="V93" s="120"/>
      <c r="W93" s="120"/>
      <c r="X93" s="121"/>
    </row>
    <row r="94" spans="1:29" ht="38.25" customHeight="1">
      <c r="A94" s="123"/>
      <c r="B94" s="125" t="s">
        <v>133</v>
      </c>
      <c r="C94" s="126"/>
      <c r="D94" s="126"/>
      <c r="E94" s="126"/>
      <c r="F94" s="127"/>
      <c r="G94" s="119"/>
      <c r="H94" s="120"/>
      <c r="I94" s="120"/>
      <c r="J94" s="120"/>
      <c r="K94" s="120"/>
      <c r="L94" s="120"/>
      <c r="M94" s="120"/>
      <c r="N94" s="120"/>
      <c r="O94" s="120"/>
      <c r="P94" s="120"/>
      <c r="Q94" s="120"/>
      <c r="R94" s="120"/>
      <c r="S94" s="120"/>
      <c r="T94" s="120"/>
      <c r="U94" s="120"/>
      <c r="V94" s="120"/>
      <c r="W94" s="120"/>
      <c r="X94" s="121"/>
    </row>
    <row r="95" spans="1:29" ht="38.25" customHeight="1">
      <c r="A95" s="123"/>
      <c r="B95" s="128" t="s">
        <v>134</v>
      </c>
      <c r="C95" s="129"/>
      <c r="D95" s="129"/>
      <c r="E95" s="129"/>
      <c r="F95" s="130"/>
      <c r="G95" s="134"/>
      <c r="H95" s="135"/>
      <c r="I95" s="135"/>
      <c r="J95" s="135"/>
      <c r="K95" s="135"/>
      <c r="L95" s="135"/>
      <c r="M95" s="135"/>
      <c r="N95" s="135"/>
      <c r="O95" s="135"/>
      <c r="P95" s="135"/>
      <c r="Q95" s="135"/>
      <c r="R95" s="135"/>
      <c r="S95" s="135"/>
      <c r="T95" s="135"/>
      <c r="U95" s="135"/>
      <c r="V95" s="135"/>
      <c r="W95" s="135"/>
      <c r="X95" s="136"/>
    </row>
    <row r="96" spans="1:29" ht="38.25" customHeight="1">
      <c r="A96" s="123"/>
      <c r="B96" s="131"/>
      <c r="C96" s="132"/>
      <c r="D96" s="132"/>
      <c r="E96" s="132"/>
      <c r="F96" s="133"/>
      <c r="G96" s="137"/>
      <c r="H96" s="138"/>
      <c r="I96" s="138"/>
      <c r="J96" s="138"/>
      <c r="K96" s="138"/>
      <c r="L96" s="138"/>
      <c r="M96" s="138"/>
      <c r="N96" s="138"/>
      <c r="O96" s="138"/>
      <c r="P96" s="138"/>
      <c r="Q96" s="138"/>
      <c r="R96" s="138"/>
      <c r="S96" s="138"/>
      <c r="T96" s="138"/>
      <c r="U96" s="138"/>
      <c r="V96" s="138"/>
      <c r="W96" s="138"/>
      <c r="X96" s="139"/>
    </row>
    <row r="97" spans="1:29" ht="38.25" customHeight="1">
      <c r="A97" s="123"/>
      <c r="B97" s="105" t="s">
        <v>135</v>
      </c>
      <c r="C97" s="106"/>
      <c r="D97" s="106"/>
      <c r="E97" s="106"/>
      <c r="F97" s="107"/>
      <c r="G97" s="119"/>
      <c r="H97" s="120"/>
      <c r="I97" s="120"/>
      <c r="J97" s="120"/>
      <c r="K97" s="120"/>
      <c r="L97" s="120"/>
      <c r="M97" s="120"/>
      <c r="N97" s="120"/>
      <c r="O97" s="120"/>
      <c r="P97" s="120"/>
      <c r="Q97" s="120"/>
      <c r="R97" s="120"/>
      <c r="S97" s="120"/>
      <c r="T97" s="120"/>
      <c r="U97" s="120"/>
      <c r="V97" s="120"/>
      <c r="W97" s="120"/>
      <c r="X97" s="121"/>
    </row>
    <row r="98" spans="1:29" ht="38.25" customHeight="1">
      <c r="A98" s="123"/>
      <c r="B98" s="105" t="s">
        <v>136</v>
      </c>
      <c r="C98" s="106"/>
      <c r="D98" s="106"/>
      <c r="E98" s="106"/>
      <c r="F98" s="107"/>
      <c r="G98" s="119"/>
      <c r="H98" s="120"/>
      <c r="I98" s="120"/>
      <c r="J98" s="120"/>
      <c r="K98" s="120"/>
      <c r="L98" s="120"/>
      <c r="M98" s="120"/>
      <c r="N98" s="120"/>
      <c r="O98" s="120"/>
      <c r="P98" s="120"/>
      <c r="Q98" s="120"/>
      <c r="R98" s="120"/>
      <c r="S98" s="120"/>
      <c r="T98" s="120"/>
      <c r="U98" s="120"/>
      <c r="V98" s="120"/>
      <c r="W98" s="120"/>
      <c r="X98" s="121"/>
    </row>
    <row r="99" spans="1:29" ht="38.25" customHeight="1" thickBot="1">
      <c r="A99" s="124"/>
      <c r="B99" s="105" t="s">
        <v>286</v>
      </c>
      <c r="C99" s="106"/>
      <c r="D99" s="106"/>
      <c r="E99" s="106"/>
      <c r="F99" s="107"/>
      <c r="G99" s="119"/>
      <c r="H99" s="120"/>
      <c r="I99" s="120"/>
      <c r="J99" s="120"/>
      <c r="K99" s="120"/>
      <c r="L99" s="120"/>
      <c r="M99" s="120"/>
      <c r="N99" s="120"/>
      <c r="O99" s="120"/>
      <c r="P99" s="120"/>
      <c r="Q99" s="120"/>
      <c r="R99" s="120"/>
      <c r="S99" s="120"/>
      <c r="T99" s="120"/>
      <c r="U99" s="120"/>
      <c r="V99" s="120"/>
      <c r="W99" s="120"/>
      <c r="X99" s="121"/>
      <c r="Y99" s="37"/>
      <c r="Z99" s="37"/>
      <c r="AA99" s="37"/>
      <c r="AB99" s="37"/>
      <c r="AC99" s="37"/>
    </row>
    <row r="100" spans="1:29" ht="15" thickTop="1">
      <c r="A100" s="2"/>
      <c r="B100" s="57"/>
      <c r="C100" s="57"/>
      <c r="D100" s="57"/>
      <c r="E100" s="57"/>
      <c r="F100" s="57"/>
      <c r="G100" s="57"/>
      <c r="H100" s="57"/>
      <c r="I100" s="57"/>
      <c r="J100" s="57"/>
      <c r="K100" s="57"/>
      <c r="L100" s="57"/>
      <c r="M100" s="57"/>
      <c r="N100" s="57"/>
      <c r="O100" s="57"/>
      <c r="P100" s="57"/>
      <c r="Q100" s="57"/>
      <c r="R100" s="57"/>
      <c r="S100" s="57"/>
      <c r="T100" s="57"/>
      <c r="U100" s="57"/>
      <c r="V100" s="57"/>
      <c r="W100" s="57"/>
      <c r="X100" s="57"/>
      <c r="Y100" s="35" t="s">
        <v>138</v>
      </c>
    </row>
    <row r="101" spans="1:29" ht="24.75" customHeight="1">
      <c r="A101" s="2" t="s">
        <v>50</v>
      </c>
      <c r="B101" s="57"/>
      <c r="C101" s="57"/>
      <c r="D101" s="57"/>
      <c r="E101" s="57"/>
      <c r="F101" s="57"/>
      <c r="G101" s="57"/>
      <c r="H101" s="57"/>
      <c r="I101" s="57"/>
      <c r="J101" s="57"/>
      <c r="K101" s="57"/>
      <c r="L101" s="57"/>
      <c r="M101" s="57"/>
      <c r="N101" s="57"/>
      <c r="O101" s="57"/>
      <c r="P101" s="57"/>
      <c r="Q101" s="57"/>
      <c r="R101" s="57"/>
      <c r="S101" s="57"/>
      <c r="T101" s="57"/>
      <c r="U101" s="57"/>
      <c r="V101" s="57"/>
      <c r="W101" s="57"/>
      <c r="X101" s="57"/>
    </row>
    <row r="102" spans="1:29" ht="38.25" customHeight="1">
      <c r="A102" s="115" t="s">
        <v>45</v>
      </c>
      <c r="B102" s="116"/>
      <c r="C102" s="116"/>
      <c r="D102" s="116"/>
      <c r="E102" s="116"/>
      <c r="F102" s="117"/>
      <c r="G102" s="118"/>
      <c r="H102" s="113"/>
      <c r="I102" s="113"/>
      <c r="J102" s="113"/>
      <c r="K102" s="113"/>
      <c r="L102" s="113"/>
      <c r="M102" s="113"/>
      <c r="N102" s="113"/>
      <c r="O102" s="113"/>
      <c r="P102" s="113"/>
      <c r="Q102" s="113"/>
      <c r="R102" s="113"/>
      <c r="S102" s="113"/>
      <c r="T102" s="113"/>
      <c r="U102" s="113"/>
      <c r="V102" s="113"/>
      <c r="W102" s="113"/>
      <c r="X102" s="114"/>
    </row>
    <row r="103" spans="1:29" ht="38.25" customHeight="1">
      <c r="A103" s="115" t="s">
        <v>46</v>
      </c>
      <c r="B103" s="116"/>
      <c r="C103" s="116"/>
      <c r="D103" s="116"/>
      <c r="E103" s="116"/>
      <c r="F103" s="117"/>
      <c r="G103" s="118"/>
      <c r="H103" s="113"/>
      <c r="I103" s="113"/>
      <c r="J103" s="113"/>
      <c r="K103" s="113"/>
      <c r="L103" s="113"/>
      <c r="M103" s="113"/>
      <c r="N103" s="113"/>
      <c r="O103" s="113"/>
      <c r="P103" s="113"/>
      <c r="Q103" s="113"/>
      <c r="R103" s="113"/>
      <c r="S103" s="113"/>
      <c r="T103" s="113"/>
      <c r="U103" s="113"/>
      <c r="V103" s="113"/>
      <c r="W103" s="113"/>
      <c r="X103" s="114"/>
    </row>
    <row r="104" spans="1:29" ht="38.25" customHeight="1">
      <c r="A104" s="115" t="s">
        <v>47</v>
      </c>
      <c r="B104" s="116"/>
      <c r="C104" s="116"/>
      <c r="D104" s="116"/>
      <c r="E104" s="116"/>
      <c r="F104" s="117"/>
      <c r="G104" s="118"/>
      <c r="H104" s="113"/>
      <c r="I104" s="113"/>
      <c r="J104" s="113"/>
      <c r="K104" s="113"/>
      <c r="L104" s="113"/>
      <c r="M104" s="113"/>
      <c r="N104" s="113"/>
      <c r="O104" s="113"/>
      <c r="P104" s="113"/>
      <c r="Q104" s="113"/>
      <c r="R104" s="113"/>
      <c r="S104" s="113"/>
      <c r="T104" s="113"/>
      <c r="U104" s="113"/>
      <c r="V104" s="113"/>
      <c r="W104" s="113"/>
      <c r="X104" s="114"/>
    </row>
    <row r="105" spans="1:29" ht="38.25" customHeight="1">
      <c r="A105" s="115" t="s">
        <v>48</v>
      </c>
      <c r="B105" s="116"/>
      <c r="C105" s="116"/>
      <c r="D105" s="116"/>
      <c r="E105" s="116"/>
      <c r="F105" s="117"/>
      <c r="G105" s="118"/>
      <c r="H105" s="113"/>
      <c r="I105" s="113"/>
      <c r="J105" s="113"/>
      <c r="K105" s="113"/>
      <c r="L105" s="113"/>
      <c r="M105" s="113"/>
      <c r="N105" s="113"/>
      <c r="O105" s="113"/>
      <c r="P105" s="113"/>
      <c r="Q105" s="113"/>
      <c r="R105" s="113"/>
      <c r="S105" s="113"/>
      <c r="T105" s="113"/>
      <c r="U105" s="113"/>
      <c r="V105" s="113"/>
      <c r="W105" s="113"/>
      <c r="X105" s="114"/>
    </row>
    <row r="106" spans="1:29">
      <c r="A106" s="5" t="s">
        <v>192</v>
      </c>
      <c r="B106" s="57"/>
      <c r="C106" s="57"/>
      <c r="D106" s="57"/>
      <c r="E106" s="57"/>
      <c r="F106" s="57"/>
      <c r="G106" s="57"/>
      <c r="H106" s="57"/>
      <c r="I106" s="57"/>
      <c r="J106" s="57"/>
      <c r="K106" s="57"/>
      <c r="L106" s="57"/>
      <c r="M106" s="57"/>
      <c r="N106" s="57"/>
      <c r="O106" s="57"/>
      <c r="P106" s="57"/>
      <c r="Q106" s="57"/>
      <c r="R106" s="57"/>
      <c r="S106" s="57"/>
      <c r="T106" s="57"/>
      <c r="U106" s="57"/>
      <c r="V106" s="57"/>
      <c r="W106" s="57"/>
      <c r="X106" s="57"/>
    </row>
  </sheetData>
  <mergeCells count="167">
    <mergeCell ref="A1:C2"/>
    <mergeCell ref="A3:X3"/>
    <mergeCell ref="A5:F5"/>
    <mergeCell ref="G5:X5"/>
    <mergeCell ref="A6:F6"/>
    <mergeCell ref="G6:X6"/>
    <mergeCell ref="A11:F11"/>
    <mergeCell ref="G11:X11"/>
    <mergeCell ref="A12:F12"/>
    <mergeCell ref="G12:I12"/>
    <mergeCell ref="K12:M12"/>
    <mergeCell ref="O12:Q12"/>
    <mergeCell ref="S12:X12"/>
    <mergeCell ref="A7:F7"/>
    <mergeCell ref="G7:X7"/>
    <mergeCell ref="A8:F8"/>
    <mergeCell ref="G8:X8"/>
    <mergeCell ref="A9:F10"/>
    <mergeCell ref="H9:X9"/>
    <mergeCell ref="G10:X10"/>
    <mergeCell ref="A19:F24"/>
    <mergeCell ref="G19:G20"/>
    <mergeCell ref="H19:X20"/>
    <mergeCell ref="G21:G22"/>
    <mergeCell ref="H21:X22"/>
    <mergeCell ref="G23:G24"/>
    <mergeCell ref="H23:X24"/>
    <mergeCell ref="A13:F13"/>
    <mergeCell ref="G13:I13"/>
    <mergeCell ref="K13:M13"/>
    <mergeCell ref="O13:Q13"/>
    <mergeCell ref="S13:X13"/>
    <mergeCell ref="A14:F18"/>
    <mergeCell ref="G14:X18"/>
    <mergeCell ref="T26:X26"/>
    <mergeCell ref="A27:F31"/>
    <mergeCell ref="G27:X31"/>
    <mergeCell ref="A32:F34"/>
    <mergeCell ref="G32:X34"/>
    <mergeCell ref="A35:F38"/>
    <mergeCell ref="G35:J35"/>
    <mergeCell ref="K35:M35"/>
    <mergeCell ref="N35:O35"/>
    <mergeCell ref="P35:S35"/>
    <mergeCell ref="A25:F26"/>
    <mergeCell ref="G25:J25"/>
    <mergeCell ref="K25:M25"/>
    <mergeCell ref="N25:O25"/>
    <mergeCell ref="P25:S25"/>
    <mergeCell ref="T25:X25"/>
    <mergeCell ref="G26:J26"/>
    <mergeCell ref="K26:M26"/>
    <mergeCell ref="N26:O26"/>
    <mergeCell ref="P26:S26"/>
    <mergeCell ref="T35:V35"/>
    <mergeCell ref="W35:X35"/>
    <mergeCell ref="G36:X36"/>
    <mergeCell ref="G37:X38"/>
    <mergeCell ref="A39:F39"/>
    <mergeCell ref="G39:M39"/>
    <mergeCell ref="N39:O39"/>
    <mergeCell ref="P39:S39"/>
    <mergeCell ref="T39:X39"/>
    <mergeCell ref="G59:X59"/>
    <mergeCell ref="G43:L43"/>
    <mergeCell ref="M43:V43"/>
    <mergeCell ref="W43:X43"/>
    <mergeCell ref="A46:F46"/>
    <mergeCell ref="G46:X46"/>
    <mergeCell ref="A47:F50"/>
    <mergeCell ref="G47:X50"/>
    <mergeCell ref="A40:F43"/>
    <mergeCell ref="G40:L40"/>
    <mergeCell ref="M40:V40"/>
    <mergeCell ref="W40:X40"/>
    <mergeCell ref="G41:L41"/>
    <mergeCell ref="M41:V41"/>
    <mergeCell ref="W41:X41"/>
    <mergeCell ref="G42:L42"/>
    <mergeCell ref="M42:V42"/>
    <mergeCell ref="W42:X42"/>
    <mergeCell ref="A69:F69"/>
    <mergeCell ref="G69:O69"/>
    <mergeCell ref="P69:X69"/>
    <mergeCell ref="A70:F70"/>
    <mergeCell ref="G70:H70"/>
    <mergeCell ref="M70:N70"/>
    <mergeCell ref="O70:P70"/>
    <mergeCell ref="W70:X70"/>
    <mergeCell ref="G60:X60"/>
    <mergeCell ref="G61:X61"/>
    <mergeCell ref="G62:X62"/>
    <mergeCell ref="G63:X63"/>
    <mergeCell ref="G64:X64"/>
    <mergeCell ref="A65:F68"/>
    <mergeCell ref="G65:X68"/>
    <mergeCell ref="A51:F64"/>
    <mergeCell ref="G51:X51"/>
    <mergeCell ref="G52:X52"/>
    <mergeCell ref="G53:X53"/>
    <mergeCell ref="G54:X54"/>
    <mergeCell ref="G55:X55"/>
    <mergeCell ref="G56:X56"/>
    <mergeCell ref="G57:X57"/>
    <mergeCell ref="G58:X58"/>
    <mergeCell ref="A73:F76"/>
    <mergeCell ref="G73:X76"/>
    <mergeCell ref="A77:F80"/>
    <mergeCell ref="G77:X80"/>
    <mergeCell ref="A84:X84"/>
    <mergeCell ref="A85:X85"/>
    <mergeCell ref="A71:F72"/>
    <mergeCell ref="G71:L71"/>
    <mergeCell ref="M71:O71"/>
    <mergeCell ref="P71:X71"/>
    <mergeCell ref="G72:L72"/>
    <mergeCell ref="M72:O72"/>
    <mergeCell ref="P72:X72"/>
    <mergeCell ref="A86:X86"/>
    <mergeCell ref="A87:X87"/>
    <mergeCell ref="A88:F88"/>
    <mergeCell ref="G88:R88"/>
    <mergeCell ref="T88:W88"/>
    <mergeCell ref="A89:F89"/>
    <mergeCell ref="G89:H89"/>
    <mergeCell ref="I89:M89"/>
    <mergeCell ref="N89:P89"/>
    <mergeCell ref="Q89:R89"/>
    <mergeCell ref="S89:V89"/>
    <mergeCell ref="W89:X89"/>
    <mergeCell ref="G97:X97"/>
    <mergeCell ref="A90:F90"/>
    <mergeCell ref="G90:H90"/>
    <mergeCell ref="I90:M90"/>
    <mergeCell ref="N90:O90"/>
    <mergeCell ref="P90:Q90"/>
    <mergeCell ref="R90:V90"/>
    <mergeCell ref="W90:X90"/>
    <mergeCell ref="A91:F91"/>
    <mergeCell ref="G91:H91"/>
    <mergeCell ref="I91:O91"/>
    <mergeCell ref="P91:Q91"/>
    <mergeCell ref="R91:X91"/>
    <mergeCell ref="B98:F98"/>
    <mergeCell ref="A92:F92"/>
    <mergeCell ref="G92:H92"/>
    <mergeCell ref="I92:O92"/>
    <mergeCell ref="P92:X92"/>
    <mergeCell ref="A104:F104"/>
    <mergeCell ref="G104:X104"/>
    <mergeCell ref="A105:F105"/>
    <mergeCell ref="G105:X105"/>
    <mergeCell ref="G98:X98"/>
    <mergeCell ref="B99:F99"/>
    <mergeCell ref="G99:X99"/>
    <mergeCell ref="A102:F102"/>
    <mergeCell ref="G102:X102"/>
    <mergeCell ref="A103:F103"/>
    <mergeCell ref="G103:X103"/>
    <mergeCell ref="A93:A99"/>
    <mergeCell ref="B93:F93"/>
    <mergeCell ref="G93:X93"/>
    <mergeCell ref="B94:F94"/>
    <mergeCell ref="G94:X94"/>
    <mergeCell ref="B95:F96"/>
    <mergeCell ref="G95:X96"/>
    <mergeCell ref="B97:F97"/>
  </mergeCells>
  <phoneticPr fontId="3"/>
  <conditionalFormatting sqref="G5:X8 H9:X9 G10:X11 G12:I13 K12:M13 O12:Q13 G14:X18 H19:X24 K25:M26 T25:X26 G27:X34 K35:M35 T35:V35 G37:X38 G39:M39 M40:V43">
    <cfRule type="containsBlanks" dxfId="107" priority="17">
      <formula>LEN(TRIM(G5))=0</formula>
    </cfRule>
  </conditionalFormatting>
  <conditionalFormatting sqref="G46:X50 G52:X52 G58:X58 G60:X60 G62:X62 G64:X64 G69:O69 G70:H70 J70 L70 O70:P70 R70 T70 V70 M71:O72 G73:X80 G102:X105">
    <cfRule type="containsBlanks" dxfId="106" priority="16">
      <formula>LEN(TRIM(G46))=0</formula>
    </cfRule>
  </conditionalFormatting>
  <conditionalFormatting sqref="T39:X39 R91">
    <cfRule type="containsBlanks" dxfId="105" priority="15">
      <formula>LEN(TRIM(R39))=0</formula>
    </cfRule>
  </conditionalFormatting>
  <conditionalFormatting sqref="G65:X68">
    <cfRule type="containsBlanks" dxfId="104" priority="14">
      <formula>LEN(TRIM(G65))=0</formula>
    </cfRule>
  </conditionalFormatting>
  <conditionalFormatting sqref="G88 S88:T88 X88 G93:X99">
    <cfRule type="containsBlanks" dxfId="103" priority="13">
      <formula>LEN(TRIM(G88))=0</formula>
    </cfRule>
  </conditionalFormatting>
  <conditionalFormatting sqref="I92">
    <cfRule type="containsBlanks" dxfId="102" priority="7">
      <formula>LEN(TRIM(I92))=0</formula>
    </cfRule>
  </conditionalFormatting>
  <conditionalFormatting sqref="I90 N89 S89 R90 I92">
    <cfRule type="containsBlanks" dxfId="101" priority="9">
      <formula>LEN(TRIM(I89))=0</formula>
    </cfRule>
  </conditionalFormatting>
  <conditionalFormatting sqref="R90">
    <cfRule type="containsBlanks" dxfId="100" priority="8">
      <formula>LEN(TRIM(R90))=0</formula>
    </cfRule>
  </conditionalFormatting>
  <conditionalFormatting sqref="G54:X54">
    <cfRule type="containsBlanks" dxfId="99" priority="6">
      <formula>LEN(TRIM(G54))=0</formula>
    </cfRule>
  </conditionalFormatting>
  <conditionalFormatting sqref="G56:X56">
    <cfRule type="containsBlanks" dxfId="98" priority="5">
      <formula>LEN(TRIM(G56))=0</formula>
    </cfRule>
  </conditionalFormatting>
  <conditionalFormatting sqref="G89 I89">
    <cfRule type="containsBlanks" dxfId="97" priority="4">
      <formula>LEN(TRIM(G89))=0</formula>
    </cfRule>
  </conditionalFormatting>
  <conditionalFormatting sqref="Q89">
    <cfRule type="containsBlanks" dxfId="96" priority="3">
      <formula>LEN(TRIM(Q89))=0</formula>
    </cfRule>
  </conditionalFormatting>
  <conditionalFormatting sqref="W89">
    <cfRule type="containsBlanks" dxfId="95" priority="2">
      <formula>LEN(TRIM(W89))=0</formula>
    </cfRule>
  </conditionalFormatting>
  <conditionalFormatting sqref="I91">
    <cfRule type="containsBlanks" dxfId="94" priority="1">
      <formula>LEN(TRIM(I91))=0</formula>
    </cfRule>
  </conditionalFormatting>
  <dataValidations count="6">
    <dataValidation allowBlank="1" showInputMessage="1" showErrorMessage="1" promptTitle="内容及び時間配分について" prompt="複数回の実施計画とする場合は、回ごとの内容を記入すること。_x000a_第1回目：○○_x000a_第2回目：○○　等" sqref="G95:X95"/>
    <dataValidation allowBlank="1" showInputMessage="1" showErrorMessage="1" promptTitle="学年について" prompt="「1」年生、「低学」年生、「1～6」年生等、想定する対象学年を任意の表記で記入すること。" sqref="N89:P89"/>
    <dataValidation type="list" errorStyle="information"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 type="list" allowBlank="1" showInputMessage="1" showErrorMessage="1" sqref="T39:X39">
      <formula1>"あり,なし"</formula1>
    </dataValidation>
    <dataValidation type="list" allowBlank="1" showInputMessage="1" showErrorMessage="1" sqref="I91:O91">
      <formula1>INDIRECT("大項目")</formula1>
    </dataValidation>
    <dataValidation type="list" allowBlank="1" showInputMessage="1" showErrorMessage="1" sqref="R91:X91">
      <formula1>INDIRECT(I91)</formula1>
    </dataValidation>
  </dataValidations>
  <printOptions horizontalCentered="1"/>
  <pageMargins left="0.7" right="0.7" top="0.75" bottom="0.75" header="0.3" footer="0.3"/>
  <pageSetup paperSize="9" scale="73" fitToWidth="0" fitToHeight="0" orientation="portrait" r:id="rId1"/>
  <headerFooter>
    <oddFooter>&amp;C&amp;P</oddFooter>
  </headerFooter>
  <rowBreaks count="2" manualBreakCount="2">
    <brk id="43" max="23" man="1"/>
    <brk id="81"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E1F2"/>
  </sheetPr>
  <dimension ref="A1:AB133"/>
  <sheetViews>
    <sheetView view="pageBreakPreview" zoomScaleNormal="100" zoomScaleSheetLayoutView="100" workbookViewId="0">
      <selection activeCell="J13" sqref="J13:L13"/>
    </sheetView>
  </sheetViews>
  <sheetFormatPr defaultColWidth="8" defaultRowHeight="13.2"/>
  <cols>
    <col min="1" max="1" width="2" style="10" customWidth="1"/>
    <col min="2" max="12" width="4.19921875" style="10" customWidth="1"/>
    <col min="13" max="15" width="4.19921875" style="14" customWidth="1"/>
    <col min="16" max="27" width="4.19921875" style="10" customWidth="1"/>
    <col min="28" max="28" width="3.59765625" style="10" customWidth="1"/>
    <col min="29" max="16384" width="8" style="10"/>
  </cols>
  <sheetData>
    <row r="1" spans="1:27" ht="18" customHeight="1">
      <c r="A1" s="202" t="s">
        <v>273</v>
      </c>
      <c r="B1" s="202"/>
      <c r="C1" s="202"/>
      <c r="D1" s="202"/>
      <c r="P1" s="19" t="s">
        <v>112</v>
      </c>
      <c r="Q1" s="559" t="str">
        <f>IF(No.1実施申請書!G6="","",No.1実施申請書!G6)</f>
        <v/>
      </c>
      <c r="R1" s="559"/>
      <c r="S1" s="559"/>
      <c r="T1" s="559"/>
      <c r="U1" s="559"/>
      <c r="V1" s="559"/>
      <c r="W1" s="559"/>
      <c r="X1" s="559"/>
      <c r="Y1" s="559"/>
      <c r="Z1" s="559"/>
      <c r="AA1" s="559"/>
    </row>
    <row r="2" spans="1:27" ht="15" customHeight="1">
      <c r="A2" s="202"/>
      <c r="B2" s="202"/>
      <c r="C2" s="202"/>
      <c r="D2" s="202"/>
      <c r="E2" s="15"/>
    </row>
    <row r="3" spans="1:27" s="16" customFormat="1" ht="72" customHeight="1">
      <c r="B3" s="560" t="s">
        <v>318</v>
      </c>
      <c r="C3" s="561"/>
      <c r="D3" s="561"/>
      <c r="E3" s="561"/>
      <c r="F3" s="561"/>
      <c r="G3" s="561"/>
      <c r="H3" s="561"/>
      <c r="I3" s="561"/>
      <c r="J3" s="561"/>
      <c r="K3" s="561"/>
      <c r="L3" s="561"/>
      <c r="M3" s="561"/>
      <c r="N3" s="561"/>
      <c r="O3" s="561"/>
      <c r="P3" s="561"/>
      <c r="Q3" s="561"/>
      <c r="R3" s="561"/>
      <c r="S3" s="561"/>
      <c r="T3" s="561"/>
      <c r="U3" s="561"/>
      <c r="V3" s="561"/>
      <c r="W3" s="561"/>
      <c r="X3" s="561"/>
      <c r="Y3" s="561"/>
      <c r="Z3" s="561"/>
      <c r="AA3" s="561"/>
    </row>
    <row r="4" spans="1:27" s="16" customFormat="1" ht="21.75" customHeight="1">
      <c r="B4" s="31" t="s">
        <v>291</v>
      </c>
      <c r="C4" s="31"/>
      <c r="D4" s="17"/>
      <c r="E4" s="17"/>
      <c r="F4" s="17"/>
      <c r="G4" s="17"/>
      <c r="H4" s="17"/>
      <c r="I4" s="17"/>
      <c r="J4" s="17"/>
      <c r="K4" s="17"/>
      <c r="L4" s="17"/>
      <c r="M4" s="17"/>
      <c r="N4" s="17"/>
      <c r="O4" s="17"/>
      <c r="P4" s="17"/>
      <c r="Q4" s="17"/>
      <c r="R4" s="17"/>
      <c r="S4" s="17"/>
      <c r="T4" s="17"/>
      <c r="U4" s="17"/>
      <c r="V4" s="17"/>
      <c r="W4" s="17"/>
      <c r="X4" s="17"/>
      <c r="Y4" s="17"/>
      <c r="Z4" s="17"/>
      <c r="AA4" s="17"/>
    </row>
    <row r="5" spans="1:27" s="6" customFormat="1" ht="21.75" customHeight="1">
      <c r="B5" s="49" t="s">
        <v>201</v>
      </c>
      <c r="C5" s="51" t="s">
        <v>202</v>
      </c>
      <c r="D5" s="6" t="s">
        <v>203</v>
      </c>
      <c r="G5" s="51" t="s">
        <v>202</v>
      </c>
      <c r="H5" s="6" t="s">
        <v>204</v>
      </c>
      <c r="K5" s="6" t="s">
        <v>205</v>
      </c>
      <c r="Q5" s="7"/>
      <c r="R5" s="7"/>
    </row>
    <row r="6" spans="1:27" s="6" customFormat="1" ht="13.65" customHeight="1">
      <c r="Q6" s="7"/>
      <c r="R6" s="7"/>
    </row>
    <row r="7" spans="1:27" s="6" customFormat="1" ht="18.75" customHeight="1">
      <c r="B7" s="6" t="s">
        <v>56</v>
      </c>
      <c r="Q7" s="7"/>
      <c r="R7" s="7"/>
      <c r="S7" s="7"/>
      <c r="X7" s="17"/>
      <c r="Y7" s="17"/>
      <c r="Z7" s="17"/>
      <c r="AA7" s="46" t="s">
        <v>316</v>
      </c>
    </row>
    <row r="8" spans="1:27" ht="15" customHeight="1">
      <c r="B8" s="424" t="s">
        <v>57</v>
      </c>
      <c r="C8" s="425"/>
      <c r="D8" s="426"/>
      <c r="E8" s="507" t="s">
        <v>58</v>
      </c>
      <c r="F8" s="507"/>
      <c r="G8" s="507"/>
      <c r="H8" s="507"/>
      <c r="I8" s="507"/>
      <c r="J8" s="562" t="s">
        <v>59</v>
      </c>
      <c r="K8" s="563"/>
      <c r="L8" s="564"/>
      <c r="M8" s="565" t="s">
        <v>60</v>
      </c>
      <c r="N8" s="566"/>
      <c r="O8" s="566"/>
      <c r="P8" s="566"/>
      <c r="Q8" s="566"/>
      <c r="R8" s="566"/>
      <c r="S8" s="566"/>
      <c r="T8" s="566"/>
      <c r="U8" s="566"/>
      <c r="V8" s="566"/>
      <c r="W8" s="567"/>
      <c r="X8" s="424" t="s">
        <v>185</v>
      </c>
      <c r="Y8" s="425"/>
      <c r="Z8" s="425"/>
      <c r="AA8" s="426"/>
    </row>
    <row r="9" spans="1:27" ht="15" customHeight="1">
      <c r="B9" s="350" t="s">
        <v>61</v>
      </c>
      <c r="C9" s="351"/>
      <c r="D9" s="500"/>
      <c r="E9" s="535" t="s">
        <v>275</v>
      </c>
      <c r="F9" s="535"/>
      <c r="G9" s="535"/>
      <c r="H9" s="535"/>
      <c r="I9" s="535"/>
      <c r="J9" s="549">
        <f>T48</f>
        <v>0</v>
      </c>
      <c r="K9" s="550"/>
      <c r="L9" s="551"/>
      <c r="M9" s="411"/>
      <c r="N9" s="412"/>
      <c r="O9" s="412"/>
      <c r="P9" s="412"/>
      <c r="Q9" s="412"/>
      <c r="R9" s="412"/>
      <c r="S9" s="412"/>
      <c r="T9" s="412"/>
      <c r="U9" s="412"/>
      <c r="V9" s="412"/>
      <c r="W9" s="413"/>
      <c r="X9" s="552">
        <f>IFERROR((J9-T47)/J10,0)</f>
        <v>0</v>
      </c>
      <c r="Y9" s="553"/>
      <c r="Z9" s="553"/>
      <c r="AA9" s="554"/>
    </row>
    <row r="10" spans="1:27" ht="15" customHeight="1">
      <c r="B10" s="514"/>
      <c r="C10" s="515"/>
      <c r="D10" s="516"/>
      <c r="E10" s="517" t="s">
        <v>62</v>
      </c>
      <c r="F10" s="517"/>
      <c r="G10" s="517"/>
      <c r="H10" s="517"/>
      <c r="I10" s="517"/>
      <c r="J10" s="518">
        <f>T81</f>
        <v>0</v>
      </c>
      <c r="K10" s="519"/>
      <c r="L10" s="520"/>
      <c r="M10" s="393"/>
      <c r="N10" s="394"/>
      <c r="O10" s="394"/>
      <c r="P10" s="394"/>
      <c r="Q10" s="394"/>
      <c r="R10" s="394"/>
      <c r="S10" s="394"/>
      <c r="T10" s="394"/>
      <c r="U10" s="394"/>
      <c r="V10" s="394"/>
      <c r="W10" s="395"/>
      <c r="X10" s="17"/>
      <c r="Y10" s="17"/>
      <c r="Z10" s="17"/>
      <c r="AA10" s="17"/>
    </row>
    <row r="11" spans="1:27" ht="15" customHeight="1" thickBot="1">
      <c r="B11" s="514"/>
      <c r="C11" s="515"/>
      <c r="D11" s="516"/>
      <c r="E11" s="555" t="s">
        <v>63</v>
      </c>
      <c r="F11" s="555"/>
      <c r="G11" s="555"/>
      <c r="H11" s="555"/>
      <c r="I11" s="555"/>
      <c r="J11" s="556">
        <f>T83</f>
        <v>0</v>
      </c>
      <c r="K11" s="557"/>
      <c r="L11" s="558"/>
      <c r="M11" s="525"/>
      <c r="N11" s="526"/>
      <c r="O11" s="526"/>
      <c r="P11" s="526"/>
      <c r="Q11" s="526"/>
      <c r="R11" s="526"/>
      <c r="S11" s="526"/>
      <c r="T11" s="526"/>
      <c r="U11" s="526"/>
      <c r="V11" s="526"/>
      <c r="W11" s="527"/>
      <c r="X11" s="17"/>
      <c r="Y11" s="17"/>
      <c r="Z11" s="17"/>
      <c r="AA11" s="17"/>
    </row>
    <row r="12" spans="1:27" ht="15" customHeight="1" thickTop="1" thickBot="1">
      <c r="B12" s="514"/>
      <c r="C12" s="515"/>
      <c r="D12" s="516"/>
      <c r="E12" s="535" t="s">
        <v>313</v>
      </c>
      <c r="F12" s="535"/>
      <c r="G12" s="535"/>
      <c r="H12" s="535"/>
      <c r="I12" s="535"/>
      <c r="J12" s="536">
        <f>X116</f>
        <v>0</v>
      </c>
      <c r="K12" s="537"/>
      <c r="L12" s="538"/>
      <c r="M12" s="539"/>
      <c r="N12" s="540"/>
      <c r="O12" s="540"/>
      <c r="P12" s="540"/>
      <c r="Q12" s="540"/>
      <c r="R12" s="540"/>
      <c r="S12" s="540"/>
      <c r="T12" s="540"/>
      <c r="U12" s="540"/>
      <c r="V12" s="540"/>
      <c r="W12" s="541"/>
      <c r="X12" s="17"/>
      <c r="Y12" s="17"/>
      <c r="Z12" s="17"/>
      <c r="AA12" s="17"/>
    </row>
    <row r="13" spans="1:27" ht="15" customHeight="1" thickTop="1">
      <c r="B13" s="546"/>
      <c r="C13" s="547"/>
      <c r="D13" s="548"/>
      <c r="E13" s="542" t="s">
        <v>64</v>
      </c>
      <c r="F13" s="542"/>
      <c r="G13" s="542"/>
      <c r="H13" s="542"/>
      <c r="I13" s="542"/>
      <c r="J13" s="543">
        <f>SUM(J9:L12)</f>
        <v>0</v>
      </c>
      <c r="K13" s="544"/>
      <c r="L13" s="545"/>
      <c r="M13" s="510"/>
      <c r="N13" s="511"/>
      <c r="O13" s="511"/>
      <c r="P13" s="511"/>
      <c r="Q13" s="511"/>
      <c r="R13" s="511"/>
      <c r="S13" s="511"/>
      <c r="T13" s="511"/>
      <c r="U13" s="511"/>
      <c r="V13" s="511"/>
      <c r="W13" s="512"/>
      <c r="X13" s="17"/>
      <c r="Y13" s="17"/>
      <c r="Z13" s="17"/>
      <c r="AA13" s="17"/>
    </row>
    <row r="14" spans="1:27" ht="15" customHeight="1">
      <c r="B14" s="350" t="s">
        <v>65</v>
      </c>
      <c r="C14" s="351"/>
      <c r="D14" s="500"/>
      <c r="E14" s="517" t="s">
        <v>66</v>
      </c>
      <c r="F14" s="517"/>
      <c r="G14" s="517"/>
      <c r="H14" s="517"/>
      <c r="I14" s="517"/>
      <c r="J14" s="518">
        <f>T88</f>
        <v>0</v>
      </c>
      <c r="K14" s="519"/>
      <c r="L14" s="520"/>
      <c r="M14" s="411"/>
      <c r="N14" s="412"/>
      <c r="O14" s="412"/>
      <c r="P14" s="412"/>
      <c r="Q14" s="412"/>
      <c r="R14" s="412"/>
      <c r="S14" s="412"/>
      <c r="T14" s="412"/>
      <c r="U14" s="412"/>
      <c r="V14" s="412"/>
      <c r="W14" s="413"/>
      <c r="X14" s="17"/>
      <c r="Y14" s="17"/>
      <c r="Z14" s="17"/>
      <c r="AA14" s="17"/>
    </row>
    <row r="15" spans="1:27" ht="15" customHeight="1" thickBot="1">
      <c r="B15" s="514"/>
      <c r="C15" s="515"/>
      <c r="D15" s="516"/>
      <c r="E15" s="521" t="s">
        <v>67</v>
      </c>
      <c r="F15" s="521"/>
      <c r="G15" s="521"/>
      <c r="H15" s="521"/>
      <c r="I15" s="521"/>
      <c r="J15" s="522">
        <f>T89</f>
        <v>0</v>
      </c>
      <c r="K15" s="523"/>
      <c r="L15" s="524"/>
      <c r="M15" s="525"/>
      <c r="N15" s="526"/>
      <c r="O15" s="526"/>
      <c r="P15" s="526"/>
      <c r="Q15" s="526"/>
      <c r="R15" s="526"/>
      <c r="S15" s="526"/>
      <c r="T15" s="526"/>
      <c r="U15" s="526"/>
      <c r="V15" s="526"/>
      <c r="W15" s="527"/>
      <c r="X15" s="17"/>
      <c r="Y15" s="17"/>
      <c r="Z15" s="17"/>
      <c r="AA15" s="17"/>
    </row>
    <row r="16" spans="1:27" ht="15" customHeight="1" thickTop="1" thickBot="1">
      <c r="B16" s="514"/>
      <c r="C16" s="515"/>
      <c r="D16" s="516"/>
      <c r="E16" s="528" t="s">
        <v>64</v>
      </c>
      <c r="F16" s="528"/>
      <c r="G16" s="528"/>
      <c r="H16" s="528"/>
      <c r="I16" s="528"/>
      <c r="J16" s="529">
        <f>SUM(J14:L15)</f>
        <v>0</v>
      </c>
      <c r="K16" s="530"/>
      <c r="L16" s="531"/>
      <c r="M16" s="532"/>
      <c r="N16" s="533"/>
      <c r="O16" s="533"/>
      <c r="P16" s="533"/>
      <c r="Q16" s="533"/>
      <c r="R16" s="533"/>
      <c r="S16" s="533"/>
      <c r="T16" s="533"/>
      <c r="U16" s="533"/>
      <c r="V16" s="533"/>
      <c r="W16" s="534"/>
      <c r="X16" s="17"/>
      <c r="Y16" s="17"/>
      <c r="Z16" s="17"/>
      <c r="AA16" s="17"/>
    </row>
    <row r="17" spans="2:27" ht="15" customHeight="1" thickTop="1">
      <c r="B17" s="508" t="s">
        <v>78</v>
      </c>
      <c r="C17" s="508"/>
      <c r="D17" s="508"/>
      <c r="E17" s="508"/>
      <c r="F17" s="508"/>
      <c r="G17" s="508"/>
      <c r="H17" s="508"/>
      <c r="I17" s="508"/>
      <c r="J17" s="509">
        <f>J13-J16</f>
        <v>0</v>
      </c>
      <c r="K17" s="509"/>
      <c r="L17" s="509"/>
      <c r="M17" s="510"/>
      <c r="N17" s="511"/>
      <c r="O17" s="511"/>
      <c r="P17" s="511"/>
      <c r="Q17" s="511"/>
      <c r="R17" s="511"/>
      <c r="S17" s="511"/>
      <c r="T17" s="511"/>
      <c r="U17" s="511"/>
      <c r="V17" s="511"/>
      <c r="W17" s="512"/>
      <c r="X17" s="17"/>
      <c r="Y17" s="17"/>
      <c r="Z17" s="17"/>
      <c r="AA17" s="17"/>
    </row>
    <row r="18" spans="2:27" ht="15" customHeight="1">
      <c r="E18" s="18"/>
      <c r="X18" s="17"/>
      <c r="Y18" s="17"/>
      <c r="Z18" s="17"/>
      <c r="AA18" s="17"/>
    </row>
    <row r="19" spans="2:27" ht="15" customHeight="1">
      <c r="B19" s="8" t="s">
        <v>68</v>
      </c>
      <c r="C19" s="8"/>
    </row>
    <row r="20" spans="2:27" ht="15" customHeight="1" thickBot="1">
      <c r="B20" s="8" t="s">
        <v>69</v>
      </c>
      <c r="C20" s="8"/>
      <c r="AA20" s="19" t="s">
        <v>215</v>
      </c>
    </row>
    <row r="21" spans="2:27" ht="26.4" customHeight="1">
      <c r="B21" s="513" t="s">
        <v>274</v>
      </c>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8"/>
    </row>
    <row r="22" spans="2:27" ht="15" customHeight="1">
      <c r="B22" s="47"/>
      <c r="C22" s="84" t="s">
        <v>206</v>
      </c>
      <c r="D22" s="83"/>
      <c r="E22" s="83"/>
      <c r="F22" s="83"/>
      <c r="G22" s="83"/>
      <c r="H22" s="83"/>
      <c r="I22" s="83"/>
      <c r="J22" s="83"/>
      <c r="K22" s="83"/>
      <c r="L22" s="83"/>
      <c r="M22" s="83"/>
      <c r="N22" s="83"/>
      <c r="O22" s="83"/>
      <c r="P22" s="83"/>
      <c r="Q22" s="83"/>
      <c r="R22" s="83"/>
      <c r="S22" s="83"/>
      <c r="T22" s="83"/>
      <c r="U22" s="83"/>
      <c r="V22" s="83"/>
      <c r="W22" s="83"/>
      <c r="X22" s="83"/>
      <c r="Y22" s="83"/>
      <c r="Z22" s="83"/>
      <c r="AA22" s="43"/>
    </row>
    <row r="23" spans="2:27" ht="27" customHeight="1">
      <c r="B23" s="47"/>
      <c r="C23" s="22"/>
      <c r="D23" s="424" t="s">
        <v>149</v>
      </c>
      <c r="E23" s="425"/>
      <c r="F23" s="425"/>
      <c r="G23" s="426"/>
      <c r="H23" s="424" t="s">
        <v>151</v>
      </c>
      <c r="I23" s="425"/>
      <c r="J23" s="425"/>
      <c r="K23" s="426"/>
      <c r="L23" s="427" t="s">
        <v>166</v>
      </c>
      <c r="M23" s="428"/>
      <c r="N23" s="428"/>
      <c r="O23" s="429"/>
      <c r="P23" s="427" t="s">
        <v>165</v>
      </c>
      <c r="Q23" s="428"/>
      <c r="R23" s="428"/>
      <c r="S23" s="429"/>
      <c r="T23" s="427" t="s">
        <v>152</v>
      </c>
      <c r="U23" s="428"/>
      <c r="V23" s="428"/>
      <c r="W23" s="429"/>
      <c r="X23" s="427" t="s">
        <v>153</v>
      </c>
      <c r="Y23" s="428"/>
      <c r="Z23" s="428"/>
      <c r="AA23" s="430"/>
    </row>
    <row r="24" spans="2:27" ht="15" customHeight="1">
      <c r="B24" s="47"/>
      <c r="C24" s="22"/>
      <c r="D24" s="414"/>
      <c r="E24" s="415"/>
      <c r="F24" s="416" t="s">
        <v>25</v>
      </c>
      <c r="G24" s="417"/>
      <c r="H24" s="305"/>
      <c r="I24" s="306"/>
      <c r="J24" s="306"/>
      <c r="K24" s="307"/>
      <c r="L24" s="414"/>
      <c r="M24" s="415"/>
      <c r="N24" s="416" t="s">
        <v>111</v>
      </c>
      <c r="O24" s="417"/>
      <c r="P24" s="414"/>
      <c r="Q24" s="415"/>
      <c r="R24" s="416" t="s">
        <v>164</v>
      </c>
      <c r="S24" s="417"/>
      <c r="T24" s="408">
        <f>D24*H24*L24*P24</f>
        <v>0</v>
      </c>
      <c r="U24" s="409"/>
      <c r="V24" s="409"/>
      <c r="W24" s="410"/>
      <c r="X24" s="308"/>
      <c r="Y24" s="309"/>
      <c r="Z24" s="309"/>
      <c r="AA24" s="310"/>
    </row>
    <row r="25" spans="2:27" ht="15" customHeight="1">
      <c r="B25" s="47"/>
      <c r="C25" s="22"/>
      <c r="D25" s="406"/>
      <c r="E25" s="407"/>
      <c r="F25" s="401" t="s">
        <v>25</v>
      </c>
      <c r="G25" s="402"/>
      <c r="H25" s="396"/>
      <c r="I25" s="397"/>
      <c r="J25" s="397"/>
      <c r="K25" s="398"/>
      <c r="L25" s="406"/>
      <c r="M25" s="407"/>
      <c r="N25" s="401" t="s">
        <v>111</v>
      </c>
      <c r="O25" s="402"/>
      <c r="P25" s="406"/>
      <c r="Q25" s="407"/>
      <c r="R25" s="401" t="s">
        <v>164</v>
      </c>
      <c r="S25" s="402"/>
      <c r="T25" s="387">
        <f>D25*H25*L25*P25</f>
        <v>0</v>
      </c>
      <c r="U25" s="388"/>
      <c r="V25" s="388"/>
      <c r="W25" s="389"/>
      <c r="X25" s="390"/>
      <c r="Y25" s="391"/>
      <c r="Z25" s="391"/>
      <c r="AA25" s="392"/>
    </row>
    <row r="26" spans="2:27" ht="15" customHeight="1">
      <c r="B26" s="47"/>
      <c r="C26" s="22"/>
      <c r="D26" s="406"/>
      <c r="E26" s="407"/>
      <c r="F26" s="401" t="s">
        <v>25</v>
      </c>
      <c r="G26" s="402"/>
      <c r="H26" s="396"/>
      <c r="I26" s="397"/>
      <c r="J26" s="397"/>
      <c r="K26" s="398"/>
      <c r="L26" s="406"/>
      <c r="M26" s="407"/>
      <c r="N26" s="401" t="s">
        <v>111</v>
      </c>
      <c r="O26" s="402"/>
      <c r="P26" s="406"/>
      <c r="Q26" s="407"/>
      <c r="R26" s="401" t="s">
        <v>164</v>
      </c>
      <c r="S26" s="402"/>
      <c r="T26" s="387">
        <f>D26*H26*L26*P26</f>
        <v>0</v>
      </c>
      <c r="U26" s="388"/>
      <c r="V26" s="388"/>
      <c r="W26" s="389"/>
      <c r="X26" s="390"/>
      <c r="Y26" s="391"/>
      <c r="Z26" s="391"/>
      <c r="AA26" s="392"/>
    </row>
    <row r="27" spans="2:27" ht="15" customHeight="1">
      <c r="B27" s="47"/>
      <c r="C27" s="22"/>
      <c r="D27" s="431"/>
      <c r="E27" s="432"/>
      <c r="F27" s="385" t="s">
        <v>25</v>
      </c>
      <c r="G27" s="386"/>
      <c r="H27" s="315"/>
      <c r="I27" s="316"/>
      <c r="J27" s="316"/>
      <c r="K27" s="317"/>
      <c r="L27" s="431"/>
      <c r="M27" s="432"/>
      <c r="N27" s="385" t="s">
        <v>111</v>
      </c>
      <c r="O27" s="386"/>
      <c r="P27" s="431"/>
      <c r="Q27" s="432"/>
      <c r="R27" s="385" t="s">
        <v>164</v>
      </c>
      <c r="S27" s="386"/>
      <c r="T27" s="433">
        <f>D27*H27*L27*P27</f>
        <v>0</v>
      </c>
      <c r="U27" s="434"/>
      <c r="V27" s="434"/>
      <c r="W27" s="435"/>
      <c r="X27" s="318"/>
      <c r="Y27" s="319"/>
      <c r="Z27" s="319"/>
      <c r="AA27" s="320"/>
    </row>
    <row r="28" spans="2:27">
      <c r="B28" s="47"/>
      <c r="C28" s="23"/>
      <c r="D28" s="424" t="s">
        <v>71</v>
      </c>
      <c r="E28" s="425"/>
      <c r="F28" s="425"/>
      <c r="G28" s="425"/>
      <c r="H28" s="425"/>
      <c r="I28" s="425"/>
      <c r="J28" s="425"/>
      <c r="K28" s="425"/>
      <c r="L28" s="425"/>
      <c r="M28" s="425"/>
      <c r="N28" s="425"/>
      <c r="O28" s="425"/>
      <c r="P28" s="425"/>
      <c r="Q28" s="425"/>
      <c r="R28" s="425"/>
      <c r="S28" s="426"/>
      <c r="T28" s="491">
        <f>SUM(T24:W27)</f>
        <v>0</v>
      </c>
      <c r="U28" s="492"/>
      <c r="V28" s="492"/>
      <c r="W28" s="493"/>
      <c r="X28" s="494"/>
      <c r="Y28" s="495"/>
      <c r="Z28" s="495"/>
      <c r="AA28" s="496"/>
    </row>
    <row r="29" spans="2:27" ht="15" customHeight="1">
      <c r="B29" s="47"/>
      <c r="C29" s="84" t="s">
        <v>170</v>
      </c>
      <c r="D29" s="83"/>
      <c r="E29" s="83"/>
      <c r="F29" s="83"/>
      <c r="G29" s="83"/>
      <c r="H29" s="83"/>
      <c r="I29" s="83"/>
      <c r="J29" s="83"/>
      <c r="K29" s="83"/>
      <c r="L29" s="83"/>
      <c r="M29" s="83"/>
      <c r="N29" s="83"/>
      <c r="O29" s="83"/>
      <c r="P29" s="83"/>
      <c r="Q29" s="83"/>
      <c r="R29" s="83"/>
      <c r="S29" s="83"/>
      <c r="T29" s="83"/>
      <c r="U29" s="83"/>
      <c r="V29" s="83"/>
      <c r="W29" s="83"/>
      <c r="X29" s="83"/>
      <c r="Y29" s="83"/>
      <c r="Z29" s="83"/>
      <c r="AA29" s="43"/>
    </row>
    <row r="30" spans="2:27" ht="27" customHeight="1">
      <c r="B30" s="47"/>
      <c r="C30" s="22"/>
      <c r="D30" s="424" t="s">
        <v>167</v>
      </c>
      <c r="E30" s="425"/>
      <c r="F30" s="425"/>
      <c r="G30" s="426"/>
      <c r="H30" s="424" t="s">
        <v>151</v>
      </c>
      <c r="I30" s="425"/>
      <c r="J30" s="425"/>
      <c r="K30" s="426"/>
      <c r="L30" s="424" t="s">
        <v>149</v>
      </c>
      <c r="M30" s="425"/>
      <c r="N30" s="425"/>
      <c r="O30" s="426"/>
      <c r="P30" s="427" t="s">
        <v>165</v>
      </c>
      <c r="Q30" s="428"/>
      <c r="R30" s="428"/>
      <c r="S30" s="429"/>
      <c r="T30" s="427" t="s">
        <v>152</v>
      </c>
      <c r="U30" s="428"/>
      <c r="V30" s="428"/>
      <c r="W30" s="429"/>
      <c r="X30" s="427" t="s">
        <v>153</v>
      </c>
      <c r="Y30" s="428"/>
      <c r="Z30" s="428"/>
      <c r="AA30" s="430"/>
    </row>
    <row r="31" spans="2:27" ht="15" customHeight="1">
      <c r="B31" s="47"/>
      <c r="C31" s="22"/>
      <c r="D31" s="411"/>
      <c r="E31" s="412"/>
      <c r="F31" s="412"/>
      <c r="G31" s="413"/>
      <c r="H31" s="305"/>
      <c r="I31" s="306"/>
      <c r="J31" s="306"/>
      <c r="K31" s="307"/>
      <c r="L31" s="414"/>
      <c r="M31" s="415"/>
      <c r="N31" s="416" t="s">
        <v>25</v>
      </c>
      <c r="O31" s="417"/>
      <c r="P31" s="414"/>
      <c r="Q31" s="415"/>
      <c r="R31" s="416" t="s">
        <v>164</v>
      </c>
      <c r="S31" s="417"/>
      <c r="T31" s="408">
        <f>H31*L31*P31</f>
        <v>0</v>
      </c>
      <c r="U31" s="409"/>
      <c r="V31" s="409"/>
      <c r="W31" s="410"/>
      <c r="X31" s="308"/>
      <c r="Y31" s="309"/>
      <c r="Z31" s="309"/>
      <c r="AA31" s="310"/>
    </row>
    <row r="32" spans="2:27" ht="15" customHeight="1">
      <c r="B32" s="47"/>
      <c r="C32" s="22"/>
      <c r="D32" s="393"/>
      <c r="E32" s="394"/>
      <c r="F32" s="394"/>
      <c r="G32" s="395"/>
      <c r="H32" s="396"/>
      <c r="I32" s="397"/>
      <c r="J32" s="397"/>
      <c r="K32" s="398"/>
      <c r="L32" s="406"/>
      <c r="M32" s="407"/>
      <c r="N32" s="401" t="s">
        <v>25</v>
      </c>
      <c r="O32" s="402"/>
      <c r="P32" s="406"/>
      <c r="Q32" s="407"/>
      <c r="R32" s="401" t="s">
        <v>164</v>
      </c>
      <c r="S32" s="402"/>
      <c r="T32" s="387">
        <f>H32*L32*P32</f>
        <v>0</v>
      </c>
      <c r="U32" s="388"/>
      <c r="V32" s="388"/>
      <c r="W32" s="389"/>
      <c r="X32" s="390"/>
      <c r="Y32" s="391"/>
      <c r="Z32" s="391"/>
      <c r="AA32" s="392"/>
    </row>
    <row r="33" spans="2:27" ht="15" customHeight="1">
      <c r="B33" s="47"/>
      <c r="C33" s="22"/>
      <c r="D33" s="393"/>
      <c r="E33" s="394"/>
      <c r="F33" s="394"/>
      <c r="G33" s="395"/>
      <c r="H33" s="396"/>
      <c r="I33" s="397"/>
      <c r="J33" s="397"/>
      <c r="K33" s="398"/>
      <c r="L33" s="406"/>
      <c r="M33" s="407"/>
      <c r="N33" s="401" t="s">
        <v>25</v>
      </c>
      <c r="O33" s="402"/>
      <c r="P33" s="406"/>
      <c r="Q33" s="407"/>
      <c r="R33" s="401" t="s">
        <v>164</v>
      </c>
      <c r="S33" s="402"/>
      <c r="T33" s="387">
        <f>H33*L33*P33</f>
        <v>0</v>
      </c>
      <c r="U33" s="388"/>
      <c r="V33" s="388"/>
      <c r="W33" s="389"/>
      <c r="X33" s="390"/>
      <c r="Y33" s="391"/>
      <c r="Z33" s="391"/>
      <c r="AA33" s="392"/>
    </row>
    <row r="34" spans="2:27" ht="15" customHeight="1">
      <c r="B34" s="47"/>
      <c r="C34" s="22"/>
      <c r="D34" s="380"/>
      <c r="E34" s="381"/>
      <c r="F34" s="381"/>
      <c r="G34" s="382"/>
      <c r="H34" s="315"/>
      <c r="I34" s="316"/>
      <c r="J34" s="316"/>
      <c r="K34" s="317"/>
      <c r="L34" s="431"/>
      <c r="M34" s="432"/>
      <c r="N34" s="385" t="s">
        <v>25</v>
      </c>
      <c r="O34" s="386"/>
      <c r="P34" s="431"/>
      <c r="Q34" s="432"/>
      <c r="R34" s="385" t="s">
        <v>164</v>
      </c>
      <c r="S34" s="386"/>
      <c r="T34" s="433">
        <f>H34*L34*P34</f>
        <v>0</v>
      </c>
      <c r="U34" s="434"/>
      <c r="V34" s="434"/>
      <c r="W34" s="435"/>
      <c r="X34" s="318"/>
      <c r="Y34" s="319"/>
      <c r="Z34" s="319"/>
      <c r="AA34" s="320"/>
    </row>
    <row r="35" spans="2:27">
      <c r="B35" s="47"/>
      <c r="C35" s="22"/>
      <c r="D35" s="350" t="s">
        <v>71</v>
      </c>
      <c r="E35" s="351"/>
      <c r="F35" s="351"/>
      <c r="G35" s="351"/>
      <c r="H35" s="351"/>
      <c r="I35" s="351"/>
      <c r="J35" s="351"/>
      <c r="K35" s="351"/>
      <c r="L35" s="351"/>
      <c r="M35" s="351"/>
      <c r="N35" s="351"/>
      <c r="O35" s="351"/>
      <c r="P35" s="351"/>
      <c r="Q35" s="351"/>
      <c r="R35" s="351"/>
      <c r="S35" s="500"/>
      <c r="T35" s="501">
        <f>SUM(T31:W34)</f>
        <v>0</v>
      </c>
      <c r="U35" s="502"/>
      <c r="V35" s="502"/>
      <c r="W35" s="503"/>
      <c r="X35" s="504"/>
      <c r="Y35" s="505"/>
      <c r="Z35" s="505"/>
      <c r="AA35" s="506"/>
    </row>
    <row r="36" spans="2:27" ht="15" customHeight="1">
      <c r="B36" s="47"/>
      <c r="C36" s="84" t="s">
        <v>171</v>
      </c>
      <c r="D36" s="83"/>
      <c r="E36" s="83"/>
      <c r="F36" s="83"/>
      <c r="G36" s="83"/>
      <c r="H36" s="83"/>
      <c r="I36" s="83"/>
      <c r="J36" s="83"/>
      <c r="K36" s="83"/>
      <c r="L36" s="83"/>
      <c r="M36" s="83"/>
      <c r="N36" s="83"/>
      <c r="O36" s="83"/>
      <c r="P36" s="83"/>
      <c r="Q36" s="83"/>
      <c r="R36" s="83"/>
      <c r="S36" s="83"/>
      <c r="T36" s="83"/>
      <c r="U36" s="83"/>
      <c r="V36" s="83"/>
      <c r="W36" s="83"/>
      <c r="X36" s="83"/>
      <c r="Y36" s="83"/>
      <c r="Z36" s="83"/>
      <c r="AA36" s="43"/>
    </row>
    <row r="37" spans="2:27" ht="24.75" customHeight="1">
      <c r="B37" s="47"/>
      <c r="C37" s="38"/>
      <c r="D37" s="424" t="s">
        <v>168</v>
      </c>
      <c r="E37" s="425"/>
      <c r="F37" s="425"/>
      <c r="G37" s="426"/>
      <c r="H37" s="507" t="s">
        <v>151</v>
      </c>
      <c r="I37" s="507"/>
      <c r="J37" s="507"/>
      <c r="K37" s="507"/>
      <c r="L37" s="507" t="s">
        <v>149</v>
      </c>
      <c r="M37" s="507"/>
      <c r="N37" s="507"/>
      <c r="O37" s="507"/>
      <c r="P37" s="507" t="s">
        <v>150</v>
      </c>
      <c r="Q37" s="507"/>
      <c r="R37" s="507"/>
      <c r="S37" s="507"/>
      <c r="T37" s="427" t="s">
        <v>152</v>
      </c>
      <c r="U37" s="428"/>
      <c r="V37" s="428"/>
      <c r="W37" s="429"/>
      <c r="X37" s="427" t="s">
        <v>153</v>
      </c>
      <c r="Y37" s="428"/>
      <c r="Z37" s="428"/>
      <c r="AA37" s="430"/>
    </row>
    <row r="38" spans="2:27" ht="15" customHeight="1">
      <c r="B38" s="47"/>
      <c r="C38" s="38"/>
      <c r="D38" s="411"/>
      <c r="E38" s="412"/>
      <c r="F38" s="412"/>
      <c r="G38" s="413"/>
      <c r="H38" s="499"/>
      <c r="I38" s="499"/>
      <c r="J38" s="499"/>
      <c r="K38" s="499"/>
      <c r="L38" s="414"/>
      <c r="M38" s="415"/>
      <c r="N38" s="416" t="s">
        <v>25</v>
      </c>
      <c r="O38" s="417"/>
      <c r="P38" s="414"/>
      <c r="Q38" s="415"/>
      <c r="R38" s="416" t="s">
        <v>44</v>
      </c>
      <c r="S38" s="417"/>
      <c r="T38" s="408">
        <f>H38*L38*P38</f>
        <v>0</v>
      </c>
      <c r="U38" s="409"/>
      <c r="V38" s="409"/>
      <c r="W38" s="410"/>
      <c r="X38" s="308"/>
      <c r="Y38" s="309"/>
      <c r="Z38" s="309"/>
      <c r="AA38" s="310"/>
    </row>
    <row r="39" spans="2:27" ht="15" customHeight="1">
      <c r="B39" s="47"/>
      <c r="C39" s="38"/>
      <c r="D39" s="393"/>
      <c r="E39" s="394"/>
      <c r="F39" s="394"/>
      <c r="G39" s="395"/>
      <c r="H39" s="498"/>
      <c r="I39" s="498"/>
      <c r="J39" s="498"/>
      <c r="K39" s="498"/>
      <c r="L39" s="406"/>
      <c r="M39" s="407"/>
      <c r="N39" s="401" t="s">
        <v>25</v>
      </c>
      <c r="O39" s="402"/>
      <c r="P39" s="406"/>
      <c r="Q39" s="407"/>
      <c r="R39" s="401" t="s">
        <v>44</v>
      </c>
      <c r="S39" s="402"/>
      <c r="T39" s="387">
        <f>H39*L39*P39</f>
        <v>0</v>
      </c>
      <c r="U39" s="388"/>
      <c r="V39" s="388"/>
      <c r="W39" s="389"/>
      <c r="X39" s="390"/>
      <c r="Y39" s="391"/>
      <c r="Z39" s="391"/>
      <c r="AA39" s="392"/>
    </row>
    <row r="40" spans="2:27" ht="15" customHeight="1">
      <c r="B40" s="47"/>
      <c r="C40" s="38"/>
      <c r="D40" s="393"/>
      <c r="E40" s="394"/>
      <c r="F40" s="394"/>
      <c r="G40" s="395"/>
      <c r="H40" s="498"/>
      <c r="I40" s="498"/>
      <c r="J40" s="498"/>
      <c r="K40" s="498"/>
      <c r="L40" s="406"/>
      <c r="M40" s="407"/>
      <c r="N40" s="401" t="s">
        <v>25</v>
      </c>
      <c r="O40" s="402"/>
      <c r="P40" s="406"/>
      <c r="Q40" s="407"/>
      <c r="R40" s="401" t="s">
        <v>44</v>
      </c>
      <c r="S40" s="402"/>
      <c r="T40" s="387">
        <f>H40*L40*P40</f>
        <v>0</v>
      </c>
      <c r="U40" s="388"/>
      <c r="V40" s="388"/>
      <c r="W40" s="389"/>
      <c r="X40" s="390"/>
      <c r="Y40" s="391"/>
      <c r="Z40" s="391"/>
      <c r="AA40" s="392"/>
    </row>
    <row r="41" spans="2:27" ht="15" customHeight="1">
      <c r="B41" s="47"/>
      <c r="C41" s="38"/>
      <c r="D41" s="380"/>
      <c r="E41" s="381"/>
      <c r="F41" s="381"/>
      <c r="G41" s="382"/>
      <c r="H41" s="497"/>
      <c r="I41" s="497"/>
      <c r="J41" s="497"/>
      <c r="K41" s="497"/>
      <c r="L41" s="431"/>
      <c r="M41" s="432"/>
      <c r="N41" s="385" t="s">
        <v>25</v>
      </c>
      <c r="O41" s="386"/>
      <c r="P41" s="431"/>
      <c r="Q41" s="432"/>
      <c r="R41" s="385" t="s">
        <v>44</v>
      </c>
      <c r="S41" s="386"/>
      <c r="T41" s="433">
        <f>H41*L41*P41</f>
        <v>0</v>
      </c>
      <c r="U41" s="434"/>
      <c r="V41" s="434"/>
      <c r="W41" s="435"/>
      <c r="X41" s="318"/>
      <c r="Y41" s="319"/>
      <c r="Z41" s="319"/>
      <c r="AA41" s="320"/>
    </row>
    <row r="42" spans="2:27" ht="15" customHeight="1">
      <c r="B42" s="52"/>
      <c r="C42" s="41"/>
      <c r="D42" s="424" t="s">
        <v>71</v>
      </c>
      <c r="E42" s="425"/>
      <c r="F42" s="425"/>
      <c r="G42" s="425"/>
      <c r="H42" s="425"/>
      <c r="I42" s="425"/>
      <c r="J42" s="425"/>
      <c r="K42" s="425"/>
      <c r="L42" s="425"/>
      <c r="M42" s="425"/>
      <c r="N42" s="425"/>
      <c r="O42" s="425"/>
      <c r="P42" s="425"/>
      <c r="Q42" s="425"/>
      <c r="R42" s="425"/>
      <c r="S42" s="426"/>
      <c r="T42" s="491">
        <f>SUM(T38:W41)</f>
        <v>0</v>
      </c>
      <c r="U42" s="492"/>
      <c r="V42" s="492"/>
      <c r="W42" s="493"/>
      <c r="X42" s="494"/>
      <c r="Y42" s="495"/>
      <c r="Z42" s="495"/>
      <c r="AA42" s="496"/>
    </row>
    <row r="43" spans="2:27" ht="15" customHeight="1">
      <c r="B43" s="47"/>
      <c r="C43" s="84" t="s">
        <v>207</v>
      </c>
      <c r="D43" s="83"/>
      <c r="E43" s="83"/>
      <c r="F43" s="83"/>
      <c r="G43" s="83"/>
      <c r="H43" s="83"/>
      <c r="I43" s="83"/>
      <c r="J43" s="83"/>
      <c r="K43" s="83"/>
      <c r="L43" s="83"/>
      <c r="M43" s="83"/>
      <c r="N43" s="83"/>
      <c r="O43" s="83"/>
      <c r="P43" s="83"/>
      <c r="Q43" s="83"/>
      <c r="R43" s="83"/>
      <c r="S43" s="83"/>
      <c r="T43" s="83"/>
      <c r="U43" s="83"/>
      <c r="V43" s="83"/>
      <c r="W43" s="83"/>
      <c r="X43" s="83"/>
      <c r="Y43" s="83"/>
      <c r="Z43" s="83"/>
      <c r="AA43" s="43"/>
    </row>
    <row r="44" spans="2:27" ht="24.75" customHeight="1">
      <c r="B44" s="47"/>
      <c r="C44" s="38"/>
      <c r="D44" s="424" t="s">
        <v>172</v>
      </c>
      <c r="E44" s="425"/>
      <c r="F44" s="425"/>
      <c r="G44" s="426"/>
      <c r="H44" s="424" t="s">
        <v>277</v>
      </c>
      <c r="I44" s="425"/>
      <c r="J44" s="425"/>
      <c r="K44" s="426"/>
      <c r="L44" s="424" t="s">
        <v>178</v>
      </c>
      <c r="M44" s="425"/>
      <c r="N44" s="425"/>
      <c r="O44" s="425"/>
      <c r="P44" s="425"/>
      <c r="Q44" s="425"/>
      <c r="R44" s="425"/>
      <c r="S44" s="426"/>
      <c r="T44" s="427" t="s">
        <v>152</v>
      </c>
      <c r="U44" s="428"/>
      <c r="V44" s="428"/>
      <c r="W44" s="429"/>
      <c r="X44" s="427" t="s">
        <v>153</v>
      </c>
      <c r="Y44" s="428"/>
      <c r="Z44" s="428"/>
      <c r="AA44" s="430"/>
    </row>
    <row r="45" spans="2:27" ht="15" customHeight="1">
      <c r="B45" s="47"/>
      <c r="C45" s="38"/>
      <c r="D45" s="481" t="s">
        <v>306</v>
      </c>
      <c r="E45" s="482"/>
      <c r="F45" s="482"/>
      <c r="G45" s="483"/>
      <c r="H45" s="484">
        <f>IF(AND(C5="□",G5="■"),0,T28)</f>
        <v>0</v>
      </c>
      <c r="I45" s="485"/>
      <c r="J45" s="485"/>
      <c r="K45" s="486"/>
      <c r="L45" s="487">
        <v>0.1</v>
      </c>
      <c r="M45" s="232"/>
      <c r="N45" s="232"/>
      <c r="O45" s="232"/>
      <c r="P45" s="232"/>
      <c r="Q45" s="232"/>
      <c r="R45" s="232"/>
      <c r="S45" s="287"/>
      <c r="T45" s="484">
        <f>ROUNDDOWN(H45*10%,0)</f>
        <v>0</v>
      </c>
      <c r="U45" s="485"/>
      <c r="V45" s="485"/>
      <c r="W45" s="486"/>
      <c r="X45" s="488"/>
      <c r="Y45" s="489"/>
      <c r="Z45" s="489"/>
      <c r="AA45" s="490"/>
    </row>
    <row r="46" spans="2:27" ht="15" customHeight="1">
      <c r="B46" s="47"/>
      <c r="C46" s="38"/>
      <c r="D46" s="481" t="s">
        <v>308</v>
      </c>
      <c r="E46" s="482"/>
      <c r="F46" s="482"/>
      <c r="G46" s="483"/>
      <c r="H46" s="484">
        <f>IF(AND(C5="□",G5="■"),0,T35)</f>
        <v>0</v>
      </c>
      <c r="I46" s="485"/>
      <c r="J46" s="485"/>
      <c r="K46" s="486"/>
      <c r="L46" s="487">
        <v>0.1</v>
      </c>
      <c r="M46" s="232"/>
      <c r="N46" s="232"/>
      <c r="O46" s="232"/>
      <c r="P46" s="232"/>
      <c r="Q46" s="232"/>
      <c r="R46" s="232"/>
      <c r="S46" s="287"/>
      <c r="T46" s="484">
        <f>ROUNDDOWN(H46*10%,0)</f>
        <v>0</v>
      </c>
      <c r="U46" s="485"/>
      <c r="V46" s="485"/>
      <c r="W46" s="486"/>
      <c r="X46" s="488"/>
      <c r="Y46" s="489"/>
      <c r="Z46" s="489"/>
      <c r="AA46" s="490"/>
    </row>
    <row r="47" spans="2:27" ht="21.75" customHeight="1" thickBot="1">
      <c r="B47" s="47"/>
      <c r="C47" s="469" t="s">
        <v>307</v>
      </c>
      <c r="D47" s="470" t="s">
        <v>180</v>
      </c>
      <c r="E47" s="470"/>
      <c r="F47" s="470"/>
      <c r="G47" s="470"/>
      <c r="H47" s="470"/>
      <c r="I47" s="470"/>
      <c r="J47" s="470"/>
      <c r="K47" s="470"/>
      <c r="L47" s="470"/>
      <c r="M47" s="470"/>
      <c r="N47" s="470"/>
      <c r="O47" s="470"/>
      <c r="P47" s="470"/>
      <c r="Q47" s="470"/>
      <c r="R47" s="470"/>
      <c r="S47" s="471"/>
      <c r="T47" s="472">
        <f>SUM(T45:T46 )</f>
        <v>0</v>
      </c>
      <c r="U47" s="473"/>
      <c r="V47" s="473"/>
      <c r="W47" s="474"/>
      <c r="X47" s="475"/>
      <c r="Y47" s="476"/>
      <c r="Z47" s="476"/>
      <c r="AA47" s="477"/>
    </row>
    <row r="48" spans="2:27" ht="21.75" customHeight="1" thickTop="1" thickBot="1">
      <c r="B48" s="374" t="s">
        <v>276</v>
      </c>
      <c r="C48" s="375"/>
      <c r="D48" s="375"/>
      <c r="E48" s="375"/>
      <c r="F48" s="375"/>
      <c r="G48" s="375"/>
      <c r="H48" s="375"/>
      <c r="I48" s="375"/>
      <c r="J48" s="375"/>
      <c r="K48" s="375"/>
      <c r="L48" s="375"/>
      <c r="M48" s="375"/>
      <c r="N48" s="375"/>
      <c r="O48" s="375"/>
      <c r="P48" s="375"/>
      <c r="Q48" s="375"/>
      <c r="R48" s="375"/>
      <c r="S48" s="376"/>
      <c r="T48" s="478">
        <f>SUM(T28,T35,T42,T47)</f>
        <v>0</v>
      </c>
      <c r="U48" s="479"/>
      <c r="V48" s="479"/>
      <c r="W48" s="480"/>
      <c r="X48" s="377"/>
      <c r="Y48" s="378"/>
      <c r="Z48" s="378"/>
      <c r="AA48" s="379"/>
    </row>
    <row r="49" spans="2:27" ht="26.4" customHeight="1">
      <c r="B49" s="466" t="s">
        <v>169</v>
      </c>
      <c r="C49" s="467"/>
      <c r="D49" s="467"/>
      <c r="E49" s="467"/>
      <c r="F49" s="467"/>
      <c r="G49" s="467"/>
      <c r="H49" s="467"/>
      <c r="I49" s="467"/>
      <c r="J49" s="467"/>
      <c r="K49" s="467"/>
      <c r="L49" s="467"/>
      <c r="M49" s="467"/>
      <c r="N49" s="467"/>
      <c r="O49" s="467"/>
      <c r="P49" s="467"/>
      <c r="Q49" s="467"/>
      <c r="R49" s="467"/>
      <c r="S49" s="467"/>
      <c r="T49" s="467"/>
      <c r="U49" s="467"/>
      <c r="V49" s="467"/>
      <c r="W49" s="467"/>
      <c r="X49" s="467"/>
      <c r="Y49" s="467"/>
      <c r="Z49" s="467"/>
      <c r="AA49" s="468"/>
    </row>
    <row r="50" spans="2:27" ht="24" customHeight="1">
      <c r="B50" s="80" t="s">
        <v>174</v>
      </c>
      <c r="C50" s="42"/>
      <c r="D50" s="81"/>
      <c r="E50" s="81"/>
      <c r="F50" s="81"/>
      <c r="G50" s="81"/>
      <c r="H50" s="81"/>
      <c r="I50" s="81"/>
      <c r="J50" s="81"/>
      <c r="K50" s="81"/>
      <c r="L50" s="81"/>
      <c r="M50" s="81"/>
      <c r="N50" s="81"/>
      <c r="O50" s="81"/>
      <c r="P50" s="81"/>
      <c r="Q50" s="81"/>
      <c r="R50" s="81"/>
      <c r="S50" s="81"/>
      <c r="T50" s="81"/>
      <c r="U50" s="81"/>
      <c r="V50" s="81"/>
      <c r="W50" s="81"/>
      <c r="X50" s="81"/>
      <c r="Y50" s="81"/>
      <c r="Z50" s="81"/>
      <c r="AA50" s="82"/>
    </row>
    <row r="51" spans="2:27" ht="15" customHeight="1">
      <c r="B51" s="44"/>
      <c r="C51" s="86" t="s">
        <v>278</v>
      </c>
      <c r="D51" s="84"/>
      <c r="E51" s="83"/>
      <c r="F51" s="83"/>
      <c r="G51" s="83"/>
      <c r="H51" s="83"/>
      <c r="I51" s="83"/>
      <c r="J51" s="83"/>
      <c r="K51" s="83"/>
      <c r="L51" s="83"/>
      <c r="M51" s="83"/>
      <c r="N51" s="83"/>
      <c r="O51" s="83"/>
      <c r="P51" s="83"/>
      <c r="Q51" s="83"/>
      <c r="R51" s="83"/>
      <c r="S51" s="83"/>
      <c r="T51" s="83"/>
      <c r="U51" s="83"/>
      <c r="V51" s="83"/>
      <c r="W51" s="83"/>
      <c r="X51" s="83"/>
      <c r="Y51" s="83"/>
      <c r="Z51" s="83"/>
      <c r="AA51" s="43"/>
    </row>
    <row r="52" spans="2:27" ht="24.75" customHeight="1">
      <c r="B52" s="44"/>
      <c r="C52" s="40"/>
      <c r="D52" s="424" t="s">
        <v>148</v>
      </c>
      <c r="E52" s="425"/>
      <c r="F52" s="425"/>
      <c r="G52" s="426"/>
      <c r="H52" s="424" t="s">
        <v>151</v>
      </c>
      <c r="I52" s="425"/>
      <c r="J52" s="425"/>
      <c r="K52" s="426"/>
      <c r="L52" s="424" t="s">
        <v>149</v>
      </c>
      <c r="M52" s="425"/>
      <c r="N52" s="425"/>
      <c r="O52" s="426"/>
      <c r="P52" s="424" t="s">
        <v>150</v>
      </c>
      <c r="Q52" s="425"/>
      <c r="R52" s="425"/>
      <c r="S52" s="426"/>
      <c r="T52" s="427" t="s">
        <v>152</v>
      </c>
      <c r="U52" s="428"/>
      <c r="V52" s="428"/>
      <c r="W52" s="429"/>
      <c r="X52" s="427" t="s">
        <v>153</v>
      </c>
      <c r="Y52" s="428"/>
      <c r="Z52" s="428"/>
      <c r="AA52" s="430"/>
    </row>
    <row r="53" spans="2:27" ht="15" customHeight="1">
      <c r="B53" s="44"/>
      <c r="C53" s="40"/>
      <c r="D53" s="463" t="s">
        <v>154</v>
      </c>
      <c r="E53" s="464"/>
      <c r="F53" s="464"/>
      <c r="G53" s="465"/>
      <c r="H53" s="305">
        <v>35650</v>
      </c>
      <c r="I53" s="306"/>
      <c r="J53" s="306"/>
      <c r="K53" s="307"/>
      <c r="L53" s="414"/>
      <c r="M53" s="415"/>
      <c r="N53" s="416" t="s">
        <v>25</v>
      </c>
      <c r="O53" s="417"/>
      <c r="P53" s="414"/>
      <c r="Q53" s="415"/>
      <c r="R53" s="416" t="s">
        <v>44</v>
      </c>
      <c r="S53" s="417"/>
      <c r="T53" s="408">
        <f t="shared" ref="T53:T62" si="0">H53*L53*P53</f>
        <v>0</v>
      </c>
      <c r="U53" s="409"/>
      <c r="V53" s="409"/>
      <c r="W53" s="410"/>
      <c r="X53" s="308"/>
      <c r="Y53" s="309"/>
      <c r="Z53" s="309"/>
      <c r="AA53" s="310"/>
    </row>
    <row r="54" spans="2:27" ht="15" customHeight="1">
      <c r="B54" s="44"/>
      <c r="C54" s="40"/>
      <c r="D54" s="454" t="s">
        <v>155</v>
      </c>
      <c r="E54" s="455"/>
      <c r="F54" s="455"/>
      <c r="G54" s="456"/>
      <c r="H54" s="396">
        <f>6520*1</f>
        <v>6520</v>
      </c>
      <c r="I54" s="397"/>
      <c r="J54" s="397"/>
      <c r="K54" s="398"/>
      <c r="L54" s="406"/>
      <c r="M54" s="407"/>
      <c r="N54" s="401" t="s">
        <v>25</v>
      </c>
      <c r="O54" s="402"/>
      <c r="P54" s="406"/>
      <c r="Q54" s="407"/>
      <c r="R54" s="401" t="s">
        <v>44</v>
      </c>
      <c r="S54" s="402"/>
      <c r="T54" s="387">
        <f t="shared" si="0"/>
        <v>0</v>
      </c>
      <c r="U54" s="388"/>
      <c r="V54" s="388"/>
      <c r="W54" s="389"/>
      <c r="X54" s="390"/>
      <c r="Y54" s="391"/>
      <c r="Z54" s="391"/>
      <c r="AA54" s="392"/>
    </row>
    <row r="55" spans="2:27" ht="15" customHeight="1">
      <c r="B55" s="44"/>
      <c r="C55" s="40"/>
      <c r="D55" s="454" t="s">
        <v>156</v>
      </c>
      <c r="E55" s="455"/>
      <c r="F55" s="455"/>
      <c r="G55" s="456"/>
      <c r="H55" s="396">
        <f>6520*2</f>
        <v>13040</v>
      </c>
      <c r="I55" s="397"/>
      <c r="J55" s="397"/>
      <c r="K55" s="398"/>
      <c r="L55" s="406"/>
      <c r="M55" s="407"/>
      <c r="N55" s="401" t="s">
        <v>25</v>
      </c>
      <c r="O55" s="402"/>
      <c r="P55" s="406"/>
      <c r="Q55" s="407"/>
      <c r="R55" s="401" t="s">
        <v>44</v>
      </c>
      <c r="S55" s="402"/>
      <c r="T55" s="387">
        <f t="shared" si="0"/>
        <v>0</v>
      </c>
      <c r="U55" s="388"/>
      <c r="V55" s="388"/>
      <c r="W55" s="389"/>
      <c r="X55" s="390"/>
      <c r="Y55" s="391"/>
      <c r="Z55" s="391"/>
      <c r="AA55" s="392"/>
    </row>
    <row r="56" spans="2:27" ht="15" customHeight="1">
      <c r="B56" s="44"/>
      <c r="C56" s="40"/>
      <c r="D56" s="457" t="s">
        <v>157</v>
      </c>
      <c r="E56" s="458"/>
      <c r="F56" s="458"/>
      <c r="G56" s="459"/>
      <c r="H56" s="460">
        <f t="shared" ref="H56" si="1">6520*3</f>
        <v>19560</v>
      </c>
      <c r="I56" s="461"/>
      <c r="J56" s="461"/>
      <c r="K56" s="462"/>
      <c r="L56" s="399"/>
      <c r="M56" s="400"/>
      <c r="N56" s="401" t="s">
        <v>25</v>
      </c>
      <c r="O56" s="402"/>
      <c r="P56" s="399"/>
      <c r="Q56" s="400"/>
      <c r="R56" s="401" t="s">
        <v>44</v>
      </c>
      <c r="S56" s="402"/>
      <c r="T56" s="403">
        <f t="shared" si="0"/>
        <v>0</v>
      </c>
      <c r="U56" s="404"/>
      <c r="V56" s="404"/>
      <c r="W56" s="405"/>
      <c r="X56" s="442"/>
      <c r="Y56" s="443"/>
      <c r="Z56" s="443"/>
      <c r="AA56" s="444"/>
    </row>
    <row r="57" spans="2:27" ht="15" customHeight="1">
      <c r="B57" s="44"/>
      <c r="C57" s="40"/>
      <c r="D57" s="454" t="s">
        <v>158</v>
      </c>
      <c r="E57" s="455"/>
      <c r="F57" s="455"/>
      <c r="G57" s="456"/>
      <c r="H57" s="396">
        <f>6000*1</f>
        <v>6000</v>
      </c>
      <c r="I57" s="397"/>
      <c r="J57" s="397"/>
      <c r="K57" s="398"/>
      <c r="L57" s="399"/>
      <c r="M57" s="400"/>
      <c r="N57" s="401" t="s">
        <v>25</v>
      </c>
      <c r="O57" s="402"/>
      <c r="P57" s="399"/>
      <c r="Q57" s="400"/>
      <c r="R57" s="401" t="s">
        <v>44</v>
      </c>
      <c r="S57" s="402"/>
      <c r="T57" s="403">
        <f t="shared" si="0"/>
        <v>0</v>
      </c>
      <c r="U57" s="404"/>
      <c r="V57" s="404"/>
      <c r="W57" s="405"/>
      <c r="X57" s="442"/>
      <c r="Y57" s="443"/>
      <c r="Z57" s="443"/>
      <c r="AA57" s="444"/>
    </row>
    <row r="58" spans="2:27" ht="15" customHeight="1">
      <c r="B58" s="44"/>
      <c r="C58" s="40"/>
      <c r="D58" s="454" t="s">
        <v>159</v>
      </c>
      <c r="E58" s="455"/>
      <c r="F58" s="455"/>
      <c r="G58" s="456"/>
      <c r="H58" s="396">
        <f>6000*2</f>
        <v>12000</v>
      </c>
      <c r="I58" s="397"/>
      <c r="J58" s="397"/>
      <c r="K58" s="398"/>
      <c r="L58" s="399"/>
      <c r="M58" s="400"/>
      <c r="N58" s="401" t="s">
        <v>25</v>
      </c>
      <c r="O58" s="402"/>
      <c r="P58" s="399"/>
      <c r="Q58" s="400"/>
      <c r="R58" s="401" t="s">
        <v>44</v>
      </c>
      <c r="S58" s="402"/>
      <c r="T58" s="403">
        <f t="shared" si="0"/>
        <v>0</v>
      </c>
      <c r="U58" s="404"/>
      <c r="V58" s="404"/>
      <c r="W58" s="405"/>
      <c r="X58" s="442"/>
      <c r="Y58" s="443"/>
      <c r="Z58" s="443"/>
      <c r="AA58" s="444"/>
    </row>
    <row r="59" spans="2:27" ht="15" customHeight="1">
      <c r="B59" s="44"/>
      <c r="C59" s="40"/>
      <c r="D59" s="457" t="s">
        <v>160</v>
      </c>
      <c r="E59" s="458"/>
      <c r="F59" s="458"/>
      <c r="G59" s="459"/>
      <c r="H59" s="396">
        <f>6000*3</f>
        <v>18000</v>
      </c>
      <c r="I59" s="397"/>
      <c r="J59" s="397"/>
      <c r="K59" s="398"/>
      <c r="L59" s="399"/>
      <c r="M59" s="400"/>
      <c r="N59" s="401" t="s">
        <v>25</v>
      </c>
      <c r="O59" s="402"/>
      <c r="P59" s="399"/>
      <c r="Q59" s="400"/>
      <c r="R59" s="401" t="s">
        <v>44</v>
      </c>
      <c r="S59" s="402"/>
      <c r="T59" s="403">
        <f t="shared" si="0"/>
        <v>0</v>
      </c>
      <c r="U59" s="404"/>
      <c r="V59" s="404"/>
      <c r="W59" s="405"/>
      <c r="X59" s="442"/>
      <c r="Y59" s="443"/>
      <c r="Z59" s="443"/>
      <c r="AA59" s="444"/>
    </row>
    <row r="60" spans="2:27" ht="15" customHeight="1">
      <c r="B60" s="44"/>
      <c r="C60" s="40"/>
      <c r="D60" s="454" t="s">
        <v>161</v>
      </c>
      <c r="E60" s="455"/>
      <c r="F60" s="455"/>
      <c r="G60" s="456"/>
      <c r="H60" s="396">
        <f>1480*1</f>
        <v>1480</v>
      </c>
      <c r="I60" s="397"/>
      <c r="J60" s="397"/>
      <c r="K60" s="398"/>
      <c r="L60" s="399"/>
      <c r="M60" s="400"/>
      <c r="N60" s="401" t="s">
        <v>25</v>
      </c>
      <c r="O60" s="402"/>
      <c r="P60" s="399"/>
      <c r="Q60" s="400"/>
      <c r="R60" s="401" t="s">
        <v>44</v>
      </c>
      <c r="S60" s="402"/>
      <c r="T60" s="403">
        <f t="shared" si="0"/>
        <v>0</v>
      </c>
      <c r="U60" s="404"/>
      <c r="V60" s="404"/>
      <c r="W60" s="405"/>
      <c r="X60" s="442"/>
      <c r="Y60" s="443"/>
      <c r="Z60" s="443"/>
      <c r="AA60" s="444"/>
    </row>
    <row r="61" spans="2:27" ht="15" customHeight="1">
      <c r="B61" s="44"/>
      <c r="C61" s="40"/>
      <c r="D61" s="454" t="s">
        <v>162</v>
      </c>
      <c r="E61" s="455"/>
      <c r="F61" s="455"/>
      <c r="G61" s="456"/>
      <c r="H61" s="396">
        <f>1480*2</f>
        <v>2960</v>
      </c>
      <c r="I61" s="397"/>
      <c r="J61" s="397"/>
      <c r="K61" s="398"/>
      <c r="L61" s="399"/>
      <c r="M61" s="400"/>
      <c r="N61" s="401" t="s">
        <v>25</v>
      </c>
      <c r="O61" s="402"/>
      <c r="P61" s="399"/>
      <c r="Q61" s="400"/>
      <c r="R61" s="401" t="s">
        <v>44</v>
      </c>
      <c r="S61" s="402"/>
      <c r="T61" s="403">
        <f t="shared" si="0"/>
        <v>0</v>
      </c>
      <c r="U61" s="404"/>
      <c r="V61" s="404"/>
      <c r="W61" s="405"/>
      <c r="X61" s="442"/>
      <c r="Y61" s="443"/>
      <c r="Z61" s="443"/>
      <c r="AA61" s="444"/>
    </row>
    <row r="62" spans="2:27" ht="15" customHeight="1">
      <c r="B62" s="44"/>
      <c r="C62" s="40"/>
      <c r="D62" s="445" t="s">
        <v>163</v>
      </c>
      <c r="E62" s="446"/>
      <c r="F62" s="446"/>
      <c r="G62" s="447"/>
      <c r="H62" s="448">
        <f>1480*3</f>
        <v>4440</v>
      </c>
      <c r="I62" s="449"/>
      <c r="J62" s="449"/>
      <c r="K62" s="450"/>
      <c r="L62" s="431"/>
      <c r="M62" s="432"/>
      <c r="N62" s="385" t="s">
        <v>25</v>
      </c>
      <c r="O62" s="386"/>
      <c r="P62" s="431"/>
      <c r="Q62" s="432"/>
      <c r="R62" s="385" t="s">
        <v>44</v>
      </c>
      <c r="S62" s="386"/>
      <c r="T62" s="433">
        <f t="shared" si="0"/>
        <v>0</v>
      </c>
      <c r="U62" s="434"/>
      <c r="V62" s="434"/>
      <c r="W62" s="435"/>
      <c r="X62" s="451"/>
      <c r="Y62" s="452"/>
      <c r="Z62" s="452"/>
      <c r="AA62" s="453"/>
    </row>
    <row r="63" spans="2:27" ht="21.75" customHeight="1">
      <c r="B63" s="45"/>
      <c r="C63" s="365" t="s">
        <v>179</v>
      </c>
      <c r="D63" s="366"/>
      <c r="E63" s="366"/>
      <c r="F63" s="366"/>
      <c r="G63" s="366"/>
      <c r="H63" s="366"/>
      <c r="I63" s="366"/>
      <c r="J63" s="366"/>
      <c r="K63" s="366"/>
      <c r="L63" s="366"/>
      <c r="M63" s="366"/>
      <c r="N63" s="366"/>
      <c r="O63" s="366"/>
      <c r="P63" s="366"/>
      <c r="Q63" s="366"/>
      <c r="R63" s="366"/>
      <c r="S63" s="367"/>
      <c r="T63" s="418">
        <f>SUM(T53:W62)</f>
        <v>0</v>
      </c>
      <c r="U63" s="419"/>
      <c r="V63" s="419"/>
      <c r="W63" s="420"/>
      <c r="X63" s="436"/>
      <c r="Y63" s="437"/>
      <c r="Z63" s="437"/>
      <c r="AA63" s="438"/>
    </row>
    <row r="64" spans="2:27" ht="24" customHeight="1">
      <c r="B64" s="439" t="s">
        <v>175</v>
      </c>
      <c r="C64" s="440"/>
      <c r="D64" s="440"/>
      <c r="E64" s="440"/>
      <c r="F64" s="440"/>
      <c r="G64" s="440"/>
      <c r="H64" s="440"/>
      <c r="I64" s="440"/>
      <c r="J64" s="440"/>
      <c r="K64" s="440"/>
      <c r="L64" s="440"/>
      <c r="M64" s="440"/>
      <c r="N64" s="440"/>
      <c r="O64" s="440"/>
      <c r="P64" s="440"/>
      <c r="Q64" s="440"/>
      <c r="R64" s="440"/>
      <c r="S64" s="440"/>
      <c r="T64" s="440"/>
      <c r="U64" s="440"/>
      <c r="V64" s="440"/>
      <c r="W64" s="440"/>
      <c r="X64" s="440"/>
      <c r="Y64" s="440"/>
      <c r="Z64" s="440"/>
      <c r="AA64" s="441"/>
    </row>
    <row r="65" spans="2:27" ht="15" customHeight="1">
      <c r="B65" s="44"/>
      <c r="C65" s="86" t="s">
        <v>279</v>
      </c>
      <c r="D65" s="83"/>
      <c r="E65" s="83"/>
      <c r="F65" s="83"/>
      <c r="G65" s="83"/>
      <c r="H65" s="83"/>
      <c r="I65" s="83"/>
      <c r="J65" s="83"/>
      <c r="K65" s="83"/>
      <c r="L65" s="83"/>
      <c r="M65" s="83"/>
      <c r="N65" s="83"/>
      <c r="O65" s="83"/>
      <c r="P65" s="83"/>
      <c r="Q65" s="83"/>
      <c r="R65" s="83"/>
      <c r="S65" s="83"/>
      <c r="T65" s="83"/>
      <c r="U65" s="83"/>
      <c r="V65" s="83"/>
      <c r="W65" s="83"/>
      <c r="X65" s="83"/>
      <c r="Y65" s="83"/>
      <c r="Z65" s="83"/>
      <c r="AA65" s="43"/>
    </row>
    <row r="66" spans="2:27" ht="24.75" customHeight="1">
      <c r="B66" s="44"/>
      <c r="C66" s="40"/>
      <c r="D66" s="424" t="s">
        <v>168</v>
      </c>
      <c r="E66" s="425"/>
      <c r="F66" s="425"/>
      <c r="G66" s="426"/>
      <c r="H66" s="424" t="s">
        <v>151</v>
      </c>
      <c r="I66" s="425"/>
      <c r="J66" s="425"/>
      <c r="K66" s="426"/>
      <c r="L66" s="424" t="s">
        <v>149</v>
      </c>
      <c r="M66" s="425"/>
      <c r="N66" s="425"/>
      <c r="O66" s="426"/>
      <c r="P66" s="424" t="s">
        <v>150</v>
      </c>
      <c r="Q66" s="425"/>
      <c r="R66" s="425"/>
      <c r="S66" s="426"/>
      <c r="T66" s="427" t="s">
        <v>152</v>
      </c>
      <c r="U66" s="428"/>
      <c r="V66" s="428"/>
      <c r="W66" s="429"/>
      <c r="X66" s="427" t="s">
        <v>153</v>
      </c>
      <c r="Y66" s="428"/>
      <c r="Z66" s="428"/>
      <c r="AA66" s="430"/>
    </row>
    <row r="67" spans="2:27" ht="15" customHeight="1">
      <c r="B67" s="44"/>
      <c r="C67" s="38"/>
      <c r="D67" s="411"/>
      <c r="E67" s="412"/>
      <c r="F67" s="412"/>
      <c r="G67" s="413"/>
      <c r="H67" s="305"/>
      <c r="I67" s="306"/>
      <c r="J67" s="306"/>
      <c r="K67" s="307"/>
      <c r="L67" s="414"/>
      <c r="M67" s="415"/>
      <c r="N67" s="416" t="s">
        <v>25</v>
      </c>
      <c r="O67" s="417"/>
      <c r="P67" s="414"/>
      <c r="Q67" s="415"/>
      <c r="R67" s="416" t="s">
        <v>44</v>
      </c>
      <c r="S67" s="417"/>
      <c r="T67" s="408">
        <f>H67*L67*P67</f>
        <v>0</v>
      </c>
      <c r="U67" s="409"/>
      <c r="V67" s="409"/>
      <c r="W67" s="410"/>
      <c r="X67" s="308"/>
      <c r="Y67" s="309"/>
      <c r="Z67" s="309"/>
      <c r="AA67" s="310"/>
    </row>
    <row r="68" spans="2:27" ht="15" customHeight="1">
      <c r="B68" s="44"/>
      <c r="C68" s="38"/>
      <c r="D68" s="393"/>
      <c r="E68" s="394"/>
      <c r="F68" s="394"/>
      <c r="G68" s="395"/>
      <c r="H68" s="396"/>
      <c r="I68" s="397"/>
      <c r="J68" s="397"/>
      <c r="K68" s="398"/>
      <c r="L68" s="406"/>
      <c r="M68" s="407"/>
      <c r="N68" s="401" t="s">
        <v>25</v>
      </c>
      <c r="O68" s="402"/>
      <c r="P68" s="406"/>
      <c r="Q68" s="407"/>
      <c r="R68" s="401" t="s">
        <v>44</v>
      </c>
      <c r="S68" s="402"/>
      <c r="T68" s="387">
        <f>H68*L68*P68</f>
        <v>0</v>
      </c>
      <c r="U68" s="388"/>
      <c r="V68" s="388"/>
      <c r="W68" s="389"/>
      <c r="X68" s="390"/>
      <c r="Y68" s="391"/>
      <c r="Z68" s="391"/>
      <c r="AA68" s="392"/>
    </row>
    <row r="69" spans="2:27" ht="15" customHeight="1">
      <c r="B69" s="44"/>
      <c r="C69" s="22"/>
      <c r="D69" s="393"/>
      <c r="E69" s="394"/>
      <c r="F69" s="394"/>
      <c r="G69" s="395"/>
      <c r="H69" s="396"/>
      <c r="I69" s="397"/>
      <c r="J69" s="397"/>
      <c r="K69" s="398"/>
      <c r="L69" s="406"/>
      <c r="M69" s="407"/>
      <c r="N69" s="401" t="s">
        <v>25</v>
      </c>
      <c r="O69" s="402"/>
      <c r="P69" s="406"/>
      <c r="Q69" s="407"/>
      <c r="R69" s="401" t="s">
        <v>44</v>
      </c>
      <c r="S69" s="402"/>
      <c r="T69" s="387">
        <f>H69*L69*P69</f>
        <v>0</v>
      </c>
      <c r="U69" s="388"/>
      <c r="V69" s="388"/>
      <c r="W69" s="389"/>
      <c r="X69" s="390"/>
      <c r="Y69" s="391"/>
      <c r="Z69" s="391"/>
      <c r="AA69" s="392"/>
    </row>
    <row r="70" spans="2:27" ht="15" customHeight="1">
      <c r="B70" s="44"/>
      <c r="C70" s="38"/>
      <c r="D70" s="380"/>
      <c r="E70" s="381"/>
      <c r="F70" s="381"/>
      <c r="G70" s="382"/>
      <c r="H70" s="315"/>
      <c r="I70" s="316"/>
      <c r="J70" s="316"/>
      <c r="K70" s="317"/>
      <c r="L70" s="431"/>
      <c r="M70" s="432"/>
      <c r="N70" s="385" t="s">
        <v>25</v>
      </c>
      <c r="O70" s="386"/>
      <c r="P70" s="431"/>
      <c r="Q70" s="432"/>
      <c r="R70" s="385" t="s">
        <v>44</v>
      </c>
      <c r="S70" s="386"/>
      <c r="T70" s="433">
        <f>H70*L70*P70</f>
        <v>0</v>
      </c>
      <c r="U70" s="434"/>
      <c r="V70" s="434"/>
      <c r="W70" s="435"/>
      <c r="X70" s="318"/>
      <c r="Y70" s="319"/>
      <c r="Z70" s="319"/>
      <c r="AA70" s="320"/>
    </row>
    <row r="71" spans="2:27" ht="21.75" customHeight="1">
      <c r="B71" s="44"/>
      <c r="C71" s="365" t="s">
        <v>304</v>
      </c>
      <c r="D71" s="366"/>
      <c r="E71" s="366"/>
      <c r="F71" s="366"/>
      <c r="G71" s="366"/>
      <c r="H71" s="366"/>
      <c r="I71" s="366"/>
      <c r="J71" s="366"/>
      <c r="K71" s="366"/>
      <c r="L71" s="366"/>
      <c r="M71" s="366"/>
      <c r="N71" s="366"/>
      <c r="O71" s="366"/>
      <c r="P71" s="366"/>
      <c r="Q71" s="366"/>
      <c r="R71" s="366"/>
      <c r="S71" s="367"/>
      <c r="T71" s="418">
        <f>SUM(T67:W70)</f>
        <v>0</v>
      </c>
      <c r="U71" s="419"/>
      <c r="V71" s="419"/>
      <c r="W71" s="420"/>
      <c r="X71" s="421"/>
      <c r="Y71" s="422"/>
      <c r="Z71" s="422"/>
      <c r="AA71" s="423"/>
    </row>
    <row r="72" spans="2:27" ht="24" customHeight="1">
      <c r="B72" s="80" t="s">
        <v>176</v>
      </c>
      <c r="C72" s="81"/>
      <c r="D72" s="81"/>
      <c r="E72" s="81"/>
      <c r="F72" s="81"/>
      <c r="G72" s="81"/>
      <c r="H72" s="81"/>
      <c r="I72" s="81"/>
      <c r="J72" s="81"/>
      <c r="K72" s="81"/>
      <c r="L72" s="81"/>
      <c r="M72" s="81"/>
      <c r="N72" s="81"/>
      <c r="O72" s="81"/>
      <c r="P72" s="81"/>
      <c r="Q72" s="81"/>
      <c r="R72" s="81"/>
      <c r="S72" s="81"/>
      <c r="T72" s="81"/>
      <c r="U72" s="81"/>
      <c r="V72" s="81"/>
      <c r="W72" s="81"/>
      <c r="X72" s="81"/>
      <c r="Y72" s="81"/>
      <c r="Z72" s="81"/>
      <c r="AA72" s="82"/>
    </row>
    <row r="73" spans="2:27" ht="15" customHeight="1">
      <c r="B73" s="44"/>
      <c r="C73" s="84" t="s">
        <v>182</v>
      </c>
      <c r="D73" s="83"/>
      <c r="E73" s="83"/>
      <c r="F73" s="83"/>
      <c r="G73" s="83"/>
      <c r="H73" s="83"/>
      <c r="I73" s="83"/>
      <c r="J73" s="83"/>
      <c r="K73" s="83"/>
      <c r="L73" s="83"/>
      <c r="M73" s="83"/>
      <c r="N73" s="83"/>
      <c r="O73" s="83"/>
      <c r="P73" s="83"/>
      <c r="Q73" s="83"/>
      <c r="R73" s="83"/>
      <c r="S73" s="83"/>
      <c r="T73" s="83"/>
      <c r="U73" s="83"/>
      <c r="V73" s="83"/>
      <c r="W73" s="83"/>
      <c r="X73" s="83"/>
      <c r="Y73" s="83"/>
      <c r="Z73" s="83"/>
      <c r="AA73" s="43"/>
    </row>
    <row r="74" spans="2:27" ht="24.75" customHeight="1">
      <c r="B74" s="44"/>
      <c r="C74" s="38"/>
      <c r="D74" s="424" t="s">
        <v>172</v>
      </c>
      <c r="E74" s="425"/>
      <c r="F74" s="425"/>
      <c r="G74" s="426"/>
      <c r="H74" s="424" t="s">
        <v>151</v>
      </c>
      <c r="I74" s="425"/>
      <c r="J74" s="425"/>
      <c r="K74" s="426"/>
      <c r="L74" s="424" t="s">
        <v>173</v>
      </c>
      <c r="M74" s="425"/>
      <c r="N74" s="425"/>
      <c r="O74" s="426"/>
      <c r="P74" s="424" t="s">
        <v>150</v>
      </c>
      <c r="Q74" s="425"/>
      <c r="R74" s="425"/>
      <c r="S74" s="426"/>
      <c r="T74" s="427" t="s">
        <v>152</v>
      </c>
      <c r="U74" s="428"/>
      <c r="V74" s="428"/>
      <c r="W74" s="429"/>
      <c r="X74" s="427" t="s">
        <v>153</v>
      </c>
      <c r="Y74" s="428"/>
      <c r="Z74" s="428"/>
      <c r="AA74" s="430"/>
    </row>
    <row r="75" spans="2:27" ht="15" customHeight="1">
      <c r="B75" s="44"/>
      <c r="C75" s="38"/>
      <c r="D75" s="411"/>
      <c r="E75" s="412"/>
      <c r="F75" s="412"/>
      <c r="G75" s="413"/>
      <c r="H75" s="305"/>
      <c r="I75" s="306"/>
      <c r="J75" s="306"/>
      <c r="K75" s="307"/>
      <c r="L75" s="414"/>
      <c r="M75" s="415"/>
      <c r="N75" s="416"/>
      <c r="O75" s="417"/>
      <c r="P75" s="414"/>
      <c r="Q75" s="415"/>
      <c r="R75" s="416" t="s">
        <v>44</v>
      </c>
      <c r="S75" s="417"/>
      <c r="T75" s="408">
        <f>H75*L75*P75</f>
        <v>0</v>
      </c>
      <c r="U75" s="409"/>
      <c r="V75" s="409"/>
      <c r="W75" s="410"/>
      <c r="X75" s="308"/>
      <c r="Y75" s="309"/>
      <c r="Z75" s="309"/>
      <c r="AA75" s="310"/>
    </row>
    <row r="76" spans="2:27" ht="15" customHeight="1">
      <c r="B76" s="44"/>
      <c r="C76" s="38"/>
      <c r="D76" s="393"/>
      <c r="E76" s="394"/>
      <c r="F76" s="394"/>
      <c r="G76" s="395"/>
      <c r="H76" s="396"/>
      <c r="I76" s="397"/>
      <c r="J76" s="397"/>
      <c r="K76" s="398"/>
      <c r="L76" s="406"/>
      <c r="M76" s="407"/>
      <c r="N76" s="401"/>
      <c r="O76" s="402"/>
      <c r="P76" s="406"/>
      <c r="Q76" s="407"/>
      <c r="R76" s="401" t="s">
        <v>44</v>
      </c>
      <c r="S76" s="402"/>
      <c r="T76" s="387">
        <f>H76*L76*P76</f>
        <v>0</v>
      </c>
      <c r="U76" s="388"/>
      <c r="V76" s="388"/>
      <c r="W76" s="389"/>
      <c r="X76" s="390"/>
      <c r="Y76" s="391"/>
      <c r="Z76" s="391"/>
      <c r="AA76" s="392"/>
    </row>
    <row r="77" spans="2:27" ht="15" customHeight="1">
      <c r="B77" s="44"/>
      <c r="C77" s="38"/>
      <c r="D77" s="393"/>
      <c r="E77" s="394"/>
      <c r="F77" s="394"/>
      <c r="G77" s="395"/>
      <c r="H77" s="396"/>
      <c r="I77" s="397"/>
      <c r="J77" s="397"/>
      <c r="K77" s="398"/>
      <c r="L77" s="406"/>
      <c r="M77" s="407"/>
      <c r="N77" s="401"/>
      <c r="O77" s="402"/>
      <c r="P77" s="406"/>
      <c r="Q77" s="407"/>
      <c r="R77" s="401" t="s">
        <v>44</v>
      </c>
      <c r="S77" s="402"/>
      <c r="T77" s="387">
        <f>H77*L77*P77</f>
        <v>0</v>
      </c>
      <c r="U77" s="388"/>
      <c r="V77" s="388"/>
      <c r="W77" s="389"/>
      <c r="X77" s="390"/>
      <c r="Y77" s="391"/>
      <c r="Z77" s="391"/>
      <c r="AA77" s="392"/>
    </row>
    <row r="78" spans="2:27" ht="15" customHeight="1">
      <c r="B78" s="44"/>
      <c r="C78" s="38"/>
      <c r="D78" s="393"/>
      <c r="E78" s="394"/>
      <c r="F78" s="394"/>
      <c r="G78" s="395"/>
      <c r="H78" s="396"/>
      <c r="I78" s="397"/>
      <c r="J78" s="397"/>
      <c r="K78" s="398"/>
      <c r="L78" s="399"/>
      <c r="M78" s="400"/>
      <c r="N78" s="401"/>
      <c r="O78" s="402"/>
      <c r="P78" s="399"/>
      <c r="Q78" s="400"/>
      <c r="R78" s="401" t="s">
        <v>44</v>
      </c>
      <c r="S78" s="402"/>
      <c r="T78" s="403">
        <f>H78*L78*P78</f>
        <v>0</v>
      </c>
      <c r="U78" s="404"/>
      <c r="V78" s="404"/>
      <c r="W78" s="405"/>
      <c r="X78" s="390"/>
      <c r="Y78" s="391"/>
      <c r="Z78" s="391"/>
      <c r="AA78" s="392"/>
    </row>
    <row r="79" spans="2:27" ht="15" customHeight="1">
      <c r="B79" s="44"/>
      <c r="C79" s="38"/>
      <c r="D79" s="380"/>
      <c r="E79" s="381"/>
      <c r="F79" s="381"/>
      <c r="G79" s="382"/>
      <c r="H79" s="315"/>
      <c r="I79" s="316"/>
      <c r="J79" s="316"/>
      <c r="K79" s="317"/>
      <c r="L79" s="383"/>
      <c r="M79" s="384"/>
      <c r="N79" s="385"/>
      <c r="O79" s="386"/>
      <c r="P79" s="383"/>
      <c r="Q79" s="384"/>
      <c r="R79" s="385" t="s">
        <v>44</v>
      </c>
      <c r="S79" s="386"/>
      <c r="T79" s="362">
        <f>H79*L79*P79</f>
        <v>0</v>
      </c>
      <c r="U79" s="363"/>
      <c r="V79" s="363"/>
      <c r="W79" s="364"/>
      <c r="X79" s="318"/>
      <c r="Y79" s="319"/>
      <c r="Z79" s="319"/>
      <c r="AA79" s="320"/>
    </row>
    <row r="80" spans="2:27" ht="21.75" customHeight="1" thickBot="1">
      <c r="B80" s="44"/>
      <c r="C80" s="365" t="s">
        <v>305</v>
      </c>
      <c r="D80" s="366" t="s">
        <v>180</v>
      </c>
      <c r="E80" s="366"/>
      <c r="F80" s="366"/>
      <c r="G80" s="366"/>
      <c r="H80" s="366"/>
      <c r="I80" s="366"/>
      <c r="J80" s="366"/>
      <c r="K80" s="366"/>
      <c r="L80" s="366"/>
      <c r="M80" s="366"/>
      <c r="N80" s="366"/>
      <c r="O80" s="366"/>
      <c r="P80" s="366"/>
      <c r="Q80" s="366"/>
      <c r="R80" s="366"/>
      <c r="S80" s="367"/>
      <c r="T80" s="368">
        <f>SUM(T75:W79)</f>
        <v>0</v>
      </c>
      <c r="U80" s="369"/>
      <c r="V80" s="369"/>
      <c r="W80" s="370"/>
      <c r="X80" s="371"/>
      <c r="Y80" s="372"/>
      <c r="Z80" s="372"/>
      <c r="AA80" s="373"/>
    </row>
    <row r="81" spans="2:28" ht="21.15" customHeight="1" thickTop="1" thickBot="1">
      <c r="B81" s="374" t="s">
        <v>309</v>
      </c>
      <c r="C81" s="375"/>
      <c r="D81" s="375"/>
      <c r="E81" s="375"/>
      <c r="F81" s="375"/>
      <c r="G81" s="375"/>
      <c r="H81" s="375"/>
      <c r="I81" s="375"/>
      <c r="J81" s="375"/>
      <c r="K81" s="375"/>
      <c r="L81" s="375"/>
      <c r="M81" s="375"/>
      <c r="N81" s="375"/>
      <c r="O81" s="375"/>
      <c r="P81" s="375"/>
      <c r="Q81" s="375"/>
      <c r="R81" s="375"/>
      <c r="S81" s="376"/>
      <c r="T81" s="324">
        <f>T63+T71+T80</f>
        <v>0</v>
      </c>
      <c r="U81" s="325"/>
      <c r="V81" s="325"/>
      <c r="W81" s="326"/>
      <c r="X81" s="377"/>
      <c r="Y81" s="378"/>
      <c r="Z81" s="378"/>
      <c r="AA81" s="379"/>
    </row>
    <row r="82" spans="2:28" ht="21.15" customHeight="1">
      <c r="B82" s="338" t="s">
        <v>315</v>
      </c>
      <c r="C82" s="339"/>
      <c r="D82" s="339"/>
      <c r="E82" s="339"/>
      <c r="F82" s="339"/>
      <c r="G82" s="339"/>
      <c r="H82" s="339"/>
      <c r="I82" s="339"/>
      <c r="J82" s="339"/>
      <c r="K82" s="339"/>
      <c r="L82" s="339"/>
      <c r="M82" s="339"/>
      <c r="N82" s="339"/>
      <c r="O82" s="339"/>
      <c r="P82" s="339"/>
      <c r="Q82" s="339"/>
      <c r="R82" s="339"/>
      <c r="S82" s="340"/>
      <c r="T82" s="341">
        <f>T48+T81</f>
        <v>0</v>
      </c>
      <c r="U82" s="342"/>
      <c r="V82" s="342"/>
      <c r="W82" s="343"/>
      <c r="X82" s="344"/>
      <c r="Y82" s="345"/>
      <c r="Z82" s="345"/>
      <c r="AA82" s="346"/>
    </row>
    <row r="83" spans="2:28" ht="21.15" customHeight="1" thickBot="1">
      <c r="B83" s="347" t="s">
        <v>310</v>
      </c>
      <c r="C83" s="348"/>
      <c r="D83" s="348"/>
      <c r="E83" s="348"/>
      <c r="F83" s="348"/>
      <c r="G83" s="348"/>
      <c r="H83" s="348"/>
      <c r="I83" s="348"/>
      <c r="J83" s="348"/>
      <c r="K83" s="349"/>
      <c r="L83" s="350" t="s">
        <v>181</v>
      </c>
      <c r="M83" s="351"/>
      <c r="N83" s="351"/>
      <c r="O83" s="352"/>
      <c r="P83" s="353">
        <v>10</v>
      </c>
      <c r="Q83" s="353"/>
      <c r="R83" s="354" t="s">
        <v>177</v>
      </c>
      <c r="S83" s="355"/>
      <c r="T83" s="356">
        <f>ROUNDDOWN(T82*P83%,0)</f>
        <v>0</v>
      </c>
      <c r="U83" s="357"/>
      <c r="V83" s="357"/>
      <c r="W83" s="358"/>
      <c r="X83" s="359"/>
      <c r="Y83" s="360"/>
      <c r="Z83" s="360"/>
      <c r="AA83" s="361"/>
    </row>
    <row r="84" spans="2:28" ht="21.15" customHeight="1" thickTop="1" thickBot="1">
      <c r="B84" s="321" t="s">
        <v>311</v>
      </c>
      <c r="C84" s="322"/>
      <c r="D84" s="322"/>
      <c r="E84" s="322"/>
      <c r="F84" s="322"/>
      <c r="G84" s="322"/>
      <c r="H84" s="322"/>
      <c r="I84" s="322"/>
      <c r="J84" s="322"/>
      <c r="K84" s="322"/>
      <c r="L84" s="322"/>
      <c r="M84" s="322"/>
      <c r="N84" s="322"/>
      <c r="O84" s="322"/>
      <c r="P84" s="322"/>
      <c r="Q84" s="322"/>
      <c r="R84" s="322"/>
      <c r="S84" s="323"/>
      <c r="T84" s="324">
        <f>T82+T83</f>
        <v>0</v>
      </c>
      <c r="U84" s="325"/>
      <c r="V84" s="325"/>
      <c r="W84" s="326"/>
      <c r="X84" s="327"/>
      <c r="Y84" s="328"/>
      <c r="Z84" s="328"/>
      <c r="AA84" s="329"/>
    </row>
    <row r="85" spans="2:28" ht="15" customHeight="1">
      <c r="B85" s="20"/>
      <c r="C85" s="20"/>
      <c r="D85" s="20"/>
      <c r="E85" s="20"/>
      <c r="F85" s="20"/>
      <c r="G85" s="20"/>
      <c r="H85" s="20"/>
      <c r="I85" s="20"/>
      <c r="J85" s="20"/>
      <c r="K85" s="20"/>
      <c r="L85" s="20"/>
      <c r="M85" s="79"/>
      <c r="N85" s="79"/>
      <c r="O85" s="79"/>
      <c r="P85" s="21"/>
      <c r="Q85" s="21"/>
      <c r="R85" s="21"/>
      <c r="S85" s="22"/>
      <c r="T85" s="22"/>
      <c r="U85" s="22"/>
      <c r="V85" s="22"/>
      <c r="W85" s="22"/>
      <c r="X85" s="22"/>
      <c r="Y85" s="22"/>
      <c r="Z85" s="22"/>
      <c r="AA85" s="22"/>
    </row>
    <row r="86" spans="2:28" ht="15" customHeight="1" thickBot="1">
      <c r="B86" s="39" t="s">
        <v>72</v>
      </c>
      <c r="C86" s="39"/>
      <c r="D86" s="22"/>
      <c r="E86" s="22"/>
      <c r="F86" s="22"/>
      <c r="G86" s="22"/>
      <c r="H86" s="22"/>
      <c r="I86" s="22"/>
      <c r="J86" s="22"/>
      <c r="K86" s="22"/>
      <c r="L86" s="22"/>
      <c r="M86" s="79"/>
      <c r="N86" s="79"/>
      <c r="O86" s="79"/>
      <c r="P86" s="22"/>
      <c r="Q86" s="22"/>
      <c r="R86" s="22"/>
      <c r="S86" s="22"/>
      <c r="T86" s="22"/>
      <c r="U86" s="22"/>
      <c r="V86" s="22"/>
      <c r="W86" s="22"/>
      <c r="X86" s="22"/>
      <c r="Y86" s="22"/>
      <c r="Z86" s="22"/>
      <c r="AA86" s="22"/>
    </row>
    <row r="87" spans="2:28" ht="15" customHeight="1">
      <c r="B87" s="330" t="s">
        <v>73</v>
      </c>
      <c r="C87" s="331"/>
      <c r="D87" s="331"/>
      <c r="E87" s="331"/>
      <c r="F87" s="331"/>
      <c r="G87" s="332"/>
      <c r="H87" s="333" t="s">
        <v>74</v>
      </c>
      <c r="I87" s="331"/>
      <c r="J87" s="331"/>
      <c r="K87" s="331"/>
      <c r="L87" s="331"/>
      <c r="M87" s="331"/>
      <c r="N87" s="331"/>
      <c r="O87" s="331"/>
      <c r="P87" s="331"/>
      <c r="Q87" s="331"/>
      <c r="R87" s="331"/>
      <c r="S87" s="332"/>
      <c r="T87" s="334" t="s">
        <v>183</v>
      </c>
      <c r="U87" s="335"/>
      <c r="V87" s="335"/>
      <c r="W87" s="336"/>
      <c r="X87" s="334" t="s">
        <v>184</v>
      </c>
      <c r="Y87" s="335"/>
      <c r="Z87" s="335"/>
      <c r="AA87" s="337"/>
    </row>
    <row r="88" spans="2:28" ht="15" customHeight="1">
      <c r="B88" s="301" t="s">
        <v>75</v>
      </c>
      <c r="C88" s="302"/>
      <c r="D88" s="302"/>
      <c r="E88" s="302"/>
      <c r="F88" s="302"/>
      <c r="G88" s="303"/>
      <c r="H88" s="304"/>
      <c r="I88" s="302"/>
      <c r="J88" s="302"/>
      <c r="K88" s="302"/>
      <c r="L88" s="302"/>
      <c r="M88" s="302"/>
      <c r="N88" s="302"/>
      <c r="O88" s="302"/>
      <c r="P88" s="302"/>
      <c r="Q88" s="302"/>
      <c r="R88" s="302"/>
      <c r="S88" s="303"/>
      <c r="T88" s="305"/>
      <c r="U88" s="306"/>
      <c r="V88" s="306"/>
      <c r="W88" s="307"/>
      <c r="X88" s="308"/>
      <c r="Y88" s="309"/>
      <c r="Z88" s="309"/>
      <c r="AA88" s="310"/>
    </row>
    <row r="89" spans="2:28" ht="15" customHeight="1">
      <c r="B89" s="311" t="s">
        <v>76</v>
      </c>
      <c r="C89" s="312"/>
      <c r="D89" s="312"/>
      <c r="E89" s="312"/>
      <c r="F89" s="312"/>
      <c r="G89" s="313"/>
      <c r="H89" s="314"/>
      <c r="I89" s="312"/>
      <c r="J89" s="312"/>
      <c r="K89" s="312"/>
      <c r="L89" s="312"/>
      <c r="M89" s="312"/>
      <c r="N89" s="312"/>
      <c r="O89" s="312"/>
      <c r="P89" s="312"/>
      <c r="Q89" s="312"/>
      <c r="R89" s="312"/>
      <c r="S89" s="313"/>
      <c r="T89" s="315"/>
      <c r="U89" s="316"/>
      <c r="V89" s="316"/>
      <c r="W89" s="317"/>
      <c r="X89" s="318"/>
      <c r="Y89" s="319"/>
      <c r="Z89" s="319"/>
      <c r="AA89" s="320"/>
    </row>
    <row r="90" spans="2:28" ht="15" customHeight="1" thickBot="1">
      <c r="B90" s="291" t="s">
        <v>77</v>
      </c>
      <c r="C90" s="292"/>
      <c r="D90" s="292"/>
      <c r="E90" s="292"/>
      <c r="F90" s="292"/>
      <c r="G90" s="293"/>
      <c r="H90" s="294"/>
      <c r="I90" s="292"/>
      <c r="J90" s="292"/>
      <c r="K90" s="292"/>
      <c r="L90" s="292"/>
      <c r="M90" s="292"/>
      <c r="N90" s="292"/>
      <c r="O90" s="292"/>
      <c r="P90" s="292"/>
      <c r="Q90" s="292"/>
      <c r="R90" s="292"/>
      <c r="S90" s="293"/>
      <c r="T90" s="295">
        <f>SUM(T88:W89)</f>
        <v>0</v>
      </c>
      <c r="U90" s="296"/>
      <c r="V90" s="296"/>
      <c r="W90" s="297"/>
      <c r="X90" s="298"/>
      <c r="Y90" s="299"/>
      <c r="Z90" s="299"/>
      <c r="AA90" s="300"/>
    </row>
    <row r="91" spans="2:28" ht="8.4" customHeight="1">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row>
    <row r="92" spans="2:28" s="6" customFormat="1" ht="42.75" customHeight="1">
      <c r="B92" s="9" t="s">
        <v>79</v>
      </c>
      <c r="C92" s="290" t="s">
        <v>292</v>
      </c>
      <c r="D92" s="290"/>
      <c r="E92" s="290"/>
      <c r="F92" s="290"/>
      <c r="G92" s="290"/>
      <c r="H92" s="290"/>
      <c r="I92" s="290"/>
      <c r="J92" s="290"/>
      <c r="K92" s="290"/>
      <c r="L92" s="290"/>
      <c r="M92" s="290"/>
      <c r="N92" s="290"/>
      <c r="O92" s="290"/>
      <c r="P92" s="290"/>
      <c r="Q92" s="290"/>
      <c r="R92" s="290"/>
      <c r="S92" s="290"/>
      <c r="T92" s="290"/>
      <c r="U92" s="290"/>
      <c r="V92" s="290"/>
      <c r="W92" s="290"/>
      <c r="X92" s="290"/>
      <c r="Y92" s="290"/>
      <c r="Z92" s="290"/>
      <c r="AA92" s="290"/>
      <c r="AB92" s="48" t="s">
        <v>186</v>
      </c>
    </row>
    <row r="93" spans="2:28" s="6" customFormat="1">
      <c r="B93" s="9" t="s">
        <v>80</v>
      </c>
      <c r="C93" s="290" t="s">
        <v>193</v>
      </c>
      <c r="D93" s="290"/>
      <c r="E93" s="290"/>
      <c r="F93" s="290"/>
      <c r="G93" s="290"/>
      <c r="H93" s="290"/>
      <c r="I93" s="290"/>
      <c r="J93" s="290"/>
      <c r="K93" s="290"/>
      <c r="L93" s="290"/>
      <c r="M93" s="290"/>
      <c r="N93" s="290"/>
      <c r="O93" s="290"/>
      <c r="P93" s="290"/>
      <c r="Q93" s="290"/>
      <c r="R93" s="290"/>
      <c r="S93" s="290"/>
      <c r="T93" s="290"/>
      <c r="U93" s="290"/>
      <c r="V93" s="290"/>
      <c r="W93" s="290"/>
      <c r="X93" s="290"/>
      <c r="Y93" s="290"/>
      <c r="Z93" s="290"/>
      <c r="AA93" s="290"/>
    </row>
    <row r="94" spans="2:28" s="6" customFormat="1">
      <c r="B94" s="9" t="s">
        <v>81</v>
      </c>
      <c r="C94" s="290" t="s">
        <v>194</v>
      </c>
      <c r="D94" s="290"/>
      <c r="E94" s="290"/>
      <c r="F94" s="290"/>
      <c r="G94" s="290"/>
      <c r="H94" s="290"/>
      <c r="I94" s="290"/>
      <c r="J94" s="290"/>
      <c r="K94" s="290"/>
      <c r="L94" s="290"/>
      <c r="M94" s="290"/>
      <c r="N94" s="290"/>
      <c r="O94" s="290"/>
      <c r="P94" s="290"/>
      <c r="Q94" s="290"/>
      <c r="R94" s="290"/>
      <c r="S94" s="290"/>
      <c r="T94" s="290"/>
      <c r="U94" s="290"/>
      <c r="V94" s="290"/>
      <c r="W94" s="290"/>
      <c r="X94" s="290"/>
      <c r="Y94" s="290"/>
      <c r="Z94" s="290"/>
      <c r="AA94" s="290"/>
    </row>
    <row r="95" spans="2:28" s="6" customFormat="1">
      <c r="B95" s="9" t="s">
        <v>83</v>
      </c>
      <c r="C95" s="217" t="s">
        <v>195</v>
      </c>
      <c r="D95" s="217"/>
      <c r="E95" s="217"/>
      <c r="F95" s="217"/>
      <c r="G95" s="217"/>
      <c r="H95" s="217"/>
      <c r="I95" s="217"/>
      <c r="J95" s="217"/>
      <c r="K95" s="217"/>
      <c r="L95" s="217"/>
      <c r="M95" s="217"/>
      <c r="N95" s="217"/>
      <c r="O95" s="217"/>
      <c r="P95" s="217"/>
      <c r="Q95" s="217"/>
      <c r="R95" s="217"/>
      <c r="S95" s="217"/>
      <c r="T95" s="217"/>
      <c r="U95" s="217"/>
      <c r="V95" s="217"/>
      <c r="W95" s="217"/>
      <c r="X95" s="217"/>
      <c r="Y95" s="217"/>
      <c r="Z95" s="217"/>
      <c r="AA95" s="217"/>
    </row>
    <row r="96" spans="2:28" s="6" customFormat="1" ht="26.4">
      <c r="B96" s="9" t="s">
        <v>82</v>
      </c>
      <c r="C96" s="227" t="s">
        <v>571</v>
      </c>
      <c r="D96" s="227"/>
      <c r="E96" s="227"/>
      <c r="F96" s="227"/>
      <c r="G96" s="227"/>
      <c r="H96" s="227"/>
      <c r="I96" s="227"/>
      <c r="J96" s="227"/>
      <c r="K96" s="227"/>
      <c r="L96" s="227"/>
      <c r="M96" s="227"/>
      <c r="N96" s="227"/>
      <c r="O96" s="227"/>
      <c r="P96" s="227"/>
      <c r="Q96" s="227"/>
      <c r="R96" s="227"/>
      <c r="S96" s="227"/>
      <c r="T96" s="227"/>
      <c r="U96" s="227"/>
      <c r="V96" s="227"/>
      <c r="W96" s="227"/>
      <c r="X96" s="227"/>
      <c r="Y96" s="227"/>
      <c r="Z96" s="227"/>
      <c r="AA96" s="227"/>
      <c r="AB96" s="48" t="s">
        <v>186</v>
      </c>
    </row>
    <row r="98" spans="2:27" s="16" customFormat="1" ht="21.75" customHeight="1">
      <c r="B98" s="31" t="s">
        <v>187</v>
      </c>
      <c r="C98" s="31"/>
      <c r="D98" s="17"/>
      <c r="E98" s="17"/>
      <c r="F98" s="17"/>
      <c r="G98" s="17"/>
      <c r="H98" s="17"/>
      <c r="I98" s="17"/>
      <c r="J98" s="17"/>
      <c r="K98" s="17"/>
      <c r="L98" s="17"/>
      <c r="M98" s="17"/>
      <c r="N98" s="17"/>
      <c r="O98" s="17"/>
      <c r="P98" s="17"/>
      <c r="Q98" s="17"/>
      <c r="R98" s="17"/>
      <c r="S98" s="17"/>
      <c r="T98" s="17"/>
      <c r="U98" s="17"/>
      <c r="V98" s="17"/>
      <c r="W98" s="17"/>
      <c r="X98" s="17"/>
      <c r="Y98" s="17"/>
      <c r="Z98" s="17"/>
      <c r="AA98" s="17"/>
    </row>
    <row r="99" spans="2:27" ht="16.5" customHeight="1">
      <c r="B99" s="10" t="s">
        <v>196</v>
      </c>
    </row>
    <row r="101" spans="2:27">
      <c r="B101" s="11" t="s">
        <v>84</v>
      </c>
      <c r="C101" s="11"/>
      <c r="D101" s="11"/>
      <c r="E101" s="11"/>
      <c r="F101" s="11"/>
      <c r="G101" s="11"/>
      <c r="H101" s="11"/>
      <c r="I101" s="11"/>
      <c r="J101" s="11"/>
      <c r="K101" s="11"/>
      <c r="L101" s="11"/>
      <c r="M101" s="11"/>
      <c r="N101" s="11"/>
      <c r="O101" s="11"/>
      <c r="P101" s="11"/>
      <c r="Q101" s="11"/>
      <c r="R101" s="11"/>
    </row>
    <row r="102" spans="2:27" ht="35.4" customHeight="1">
      <c r="B102" s="265" t="s">
        <v>85</v>
      </c>
      <c r="C102" s="266"/>
      <c r="D102" s="266"/>
      <c r="E102" s="266"/>
      <c r="F102" s="266"/>
      <c r="G102" s="266"/>
      <c r="H102" s="266"/>
      <c r="I102" s="266"/>
      <c r="J102" s="267"/>
      <c r="K102" s="118"/>
      <c r="L102" s="113"/>
      <c r="M102" s="113"/>
      <c r="N102" s="113"/>
      <c r="O102" s="113"/>
      <c r="P102" s="113"/>
      <c r="Q102" s="113"/>
      <c r="R102" s="113"/>
      <c r="S102" s="113"/>
      <c r="T102" s="113"/>
      <c r="U102" s="113"/>
      <c r="V102" s="113"/>
      <c r="W102" s="113"/>
      <c r="X102" s="113"/>
      <c r="Y102" s="113"/>
      <c r="Z102" s="113"/>
      <c r="AA102" s="114"/>
    </row>
    <row r="103" spans="2:27" ht="35.4" customHeight="1">
      <c r="B103" s="115" t="s">
        <v>86</v>
      </c>
      <c r="C103" s="116"/>
      <c r="D103" s="116"/>
      <c r="E103" s="116"/>
      <c r="F103" s="116"/>
      <c r="G103" s="116"/>
      <c r="H103" s="116"/>
      <c r="I103" s="116"/>
      <c r="J103" s="117"/>
      <c r="K103" s="231"/>
      <c r="L103" s="232"/>
      <c r="M103" s="232"/>
      <c r="N103" s="232"/>
      <c r="O103" s="232"/>
      <c r="P103" s="232"/>
      <c r="Q103" s="232"/>
      <c r="R103" s="232"/>
      <c r="S103" s="232"/>
      <c r="T103" s="232"/>
      <c r="U103" s="232"/>
      <c r="V103" s="232"/>
      <c r="W103" s="232"/>
      <c r="X103" s="232"/>
      <c r="Y103" s="232"/>
      <c r="Z103" s="232"/>
      <c r="AA103" s="287"/>
    </row>
    <row r="104" spans="2:27" ht="35.4" customHeight="1">
      <c r="B104" s="265" t="s">
        <v>87</v>
      </c>
      <c r="C104" s="266"/>
      <c r="D104" s="266"/>
      <c r="E104" s="266"/>
      <c r="F104" s="266"/>
      <c r="G104" s="266"/>
      <c r="H104" s="266"/>
      <c r="I104" s="266"/>
      <c r="J104" s="267"/>
      <c r="K104" s="231"/>
      <c r="L104" s="232"/>
      <c r="M104" s="232"/>
      <c r="N104" s="232"/>
      <c r="O104" s="232"/>
      <c r="P104" s="232"/>
      <c r="Q104" s="232"/>
      <c r="R104" s="232"/>
      <c r="S104" s="232"/>
      <c r="T104" s="232"/>
      <c r="U104" s="232"/>
      <c r="V104" s="232"/>
      <c r="W104" s="232"/>
      <c r="X104" s="232"/>
      <c r="Y104" s="232"/>
      <c r="Z104" s="232"/>
      <c r="AA104" s="287"/>
    </row>
    <row r="105" spans="2:27" ht="35.4" customHeight="1">
      <c r="B105" s="265" t="s">
        <v>88</v>
      </c>
      <c r="C105" s="266"/>
      <c r="D105" s="266"/>
      <c r="E105" s="266"/>
      <c r="F105" s="266"/>
      <c r="G105" s="266"/>
      <c r="H105" s="266"/>
      <c r="I105" s="266"/>
      <c r="J105" s="267"/>
      <c r="K105" s="231"/>
      <c r="L105" s="232"/>
      <c r="M105" s="232"/>
      <c r="N105" s="232"/>
      <c r="O105" s="232"/>
      <c r="P105" s="232"/>
      <c r="Q105" s="232"/>
      <c r="R105" s="232"/>
      <c r="S105" s="232"/>
      <c r="T105" s="232"/>
      <c r="U105" s="232"/>
      <c r="V105" s="232"/>
      <c r="W105" s="232"/>
      <c r="X105" s="232"/>
      <c r="Y105" s="232"/>
      <c r="Z105" s="232"/>
      <c r="AA105" s="287"/>
    </row>
    <row r="106" spans="2:27" ht="9" customHeight="1">
      <c r="B106" s="12"/>
      <c r="C106" s="12"/>
      <c r="D106" s="12"/>
      <c r="E106" s="12"/>
      <c r="F106" s="12"/>
      <c r="G106" s="12"/>
      <c r="H106" s="12"/>
      <c r="I106" s="12"/>
      <c r="J106" s="12"/>
      <c r="K106" s="22"/>
      <c r="L106" s="22"/>
      <c r="M106" s="22"/>
      <c r="N106" s="22"/>
      <c r="O106" s="22"/>
      <c r="P106" s="22"/>
      <c r="Q106" s="22"/>
      <c r="R106" s="22"/>
      <c r="S106" s="22"/>
      <c r="T106" s="22"/>
      <c r="U106" s="22"/>
      <c r="V106" s="22"/>
      <c r="W106" s="22"/>
      <c r="X106" s="22"/>
      <c r="Y106" s="22"/>
      <c r="Z106" s="22"/>
      <c r="AA106" s="22"/>
    </row>
    <row r="107" spans="2:27" ht="21.15" customHeight="1">
      <c r="B107" s="85" t="s">
        <v>102</v>
      </c>
      <c r="C107" s="85"/>
      <c r="D107" s="85"/>
      <c r="E107" s="85"/>
      <c r="F107" s="85"/>
      <c r="G107" s="85"/>
      <c r="H107" s="85"/>
      <c r="I107" s="85"/>
      <c r="J107" s="85"/>
      <c r="L107" s="13"/>
      <c r="M107" s="13"/>
      <c r="N107" s="13"/>
      <c r="O107" s="13"/>
      <c r="P107" s="13"/>
      <c r="Q107" s="13"/>
      <c r="R107" s="13"/>
      <c r="AA107" s="19" t="s">
        <v>215</v>
      </c>
    </row>
    <row r="108" spans="2:27" ht="21.15" customHeight="1">
      <c r="B108" s="288" t="s">
        <v>89</v>
      </c>
      <c r="C108" s="288"/>
      <c r="D108" s="288"/>
      <c r="E108" s="288"/>
      <c r="F108" s="288"/>
      <c r="G108" s="288"/>
      <c r="H108" s="179" t="s">
        <v>90</v>
      </c>
      <c r="I108" s="180"/>
      <c r="J108" s="180"/>
      <c r="K108" s="180"/>
      <c r="L108" s="180"/>
      <c r="M108" s="180"/>
      <c r="N108" s="180"/>
      <c r="O108" s="180"/>
      <c r="P108" s="180"/>
      <c r="Q108" s="180"/>
      <c r="R108" s="180"/>
      <c r="S108" s="180"/>
      <c r="T108" s="180"/>
      <c r="U108" s="180"/>
      <c r="V108" s="180"/>
      <c r="W108" s="181"/>
      <c r="X108" s="288" t="s">
        <v>91</v>
      </c>
      <c r="Y108" s="288"/>
      <c r="Z108" s="288"/>
      <c r="AA108" s="288"/>
    </row>
    <row r="109" spans="2:27" ht="21.15" customHeight="1">
      <c r="B109" s="288"/>
      <c r="C109" s="288"/>
      <c r="D109" s="288"/>
      <c r="E109" s="288"/>
      <c r="F109" s="288"/>
      <c r="G109" s="288"/>
      <c r="H109" s="289" t="s">
        <v>92</v>
      </c>
      <c r="I109" s="289"/>
      <c r="J109" s="289"/>
      <c r="K109" s="289"/>
      <c r="L109" s="289"/>
      <c r="M109" s="289"/>
      <c r="N109" s="125" t="s">
        <v>93</v>
      </c>
      <c r="O109" s="126"/>
      <c r="P109" s="126"/>
      <c r="Q109" s="127"/>
      <c r="R109" s="198" t="s">
        <v>94</v>
      </c>
      <c r="S109" s="285"/>
      <c r="T109" s="25" t="s">
        <v>95</v>
      </c>
      <c r="U109" s="198" t="s">
        <v>94</v>
      </c>
      <c r="V109" s="285"/>
      <c r="W109" s="25" t="s">
        <v>95</v>
      </c>
      <c r="X109" s="288"/>
      <c r="Y109" s="288"/>
      <c r="Z109" s="288"/>
      <c r="AA109" s="288"/>
    </row>
    <row r="110" spans="2:27" ht="21.15" customHeight="1">
      <c r="B110" s="286" t="s">
        <v>96</v>
      </c>
      <c r="C110" s="286"/>
      <c r="D110" s="286"/>
      <c r="E110" s="274" t="s">
        <v>97</v>
      </c>
      <c r="F110" s="274"/>
      <c r="G110" s="274"/>
      <c r="H110" s="275"/>
      <c r="I110" s="275"/>
      <c r="J110" s="275"/>
      <c r="K110" s="275"/>
      <c r="L110" s="275"/>
      <c r="M110" s="275"/>
      <c r="N110" s="269"/>
      <c r="O110" s="270"/>
      <c r="P110" s="270"/>
      <c r="Q110" s="271"/>
      <c r="R110" s="272"/>
      <c r="S110" s="273"/>
      <c r="T110" s="26"/>
      <c r="U110" s="272"/>
      <c r="V110" s="273"/>
      <c r="W110" s="29"/>
      <c r="X110" s="264">
        <f>N110*R110*U110</f>
        <v>0</v>
      </c>
      <c r="Y110" s="264"/>
      <c r="Z110" s="264"/>
      <c r="AA110" s="264"/>
    </row>
    <row r="111" spans="2:27" ht="21.15" customHeight="1">
      <c r="B111" s="276" t="s">
        <v>103</v>
      </c>
      <c r="C111" s="277"/>
      <c r="D111" s="278"/>
      <c r="E111" s="274" t="s">
        <v>98</v>
      </c>
      <c r="F111" s="274"/>
      <c r="G111" s="274"/>
      <c r="H111" s="275"/>
      <c r="I111" s="275"/>
      <c r="J111" s="275"/>
      <c r="K111" s="275"/>
      <c r="L111" s="275"/>
      <c r="M111" s="275"/>
      <c r="N111" s="269"/>
      <c r="O111" s="270"/>
      <c r="P111" s="270"/>
      <c r="Q111" s="271"/>
      <c r="R111" s="272"/>
      <c r="S111" s="273"/>
      <c r="T111" s="26"/>
      <c r="U111" s="272"/>
      <c r="V111" s="273"/>
      <c r="W111" s="29"/>
      <c r="X111" s="264">
        <f t="shared" ref="X111:X113" si="2">N111*R111*U111</f>
        <v>0</v>
      </c>
      <c r="Y111" s="264"/>
      <c r="Z111" s="264"/>
      <c r="AA111" s="264"/>
    </row>
    <row r="112" spans="2:27" ht="21.15" customHeight="1">
      <c r="B112" s="279"/>
      <c r="C112" s="280"/>
      <c r="D112" s="281"/>
      <c r="E112" s="274" t="s">
        <v>99</v>
      </c>
      <c r="F112" s="274"/>
      <c r="G112" s="274"/>
      <c r="H112" s="275"/>
      <c r="I112" s="275"/>
      <c r="J112" s="275"/>
      <c r="K112" s="275"/>
      <c r="L112" s="275"/>
      <c r="M112" s="275"/>
      <c r="N112" s="269"/>
      <c r="O112" s="270"/>
      <c r="P112" s="270"/>
      <c r="Q112" s="271"/>
      <c r="R112" s="272"/>
      <c r="S112" s="273"/>
      <c r="T112" s="26"/>
      <c r="U112" s="272"/>
      <c r="V112" s="273"/>
      <c r="W112" s="29"/>
      <c r="X112" s="264">
        <f t="shared" si="2"/>
        <v>0</v>
      </c>
      <c r="Y112" s="264"/>
      <c r="Z112" s="264"/>
      <c r="AA112" s="264"/>
    </row>
    <row r="113" spans="2:27" ht="21.15" customHeight="1">
      <c r="B113" s="282"/>
      <c r="C113" s="283"/>
      <c r="D113" s="284"/>
      <c r="E113" s="274" t="s">
        <v>104</v>
      </c>
      <c r="F113" s="274"/>
      <c r="G113" s="274"/>
      <c r="H113" s="275"/>
      <c r="I113" s="275"/>
      <c r="J113" s="275"/>
      <c r="K113" s="275"/>
      <c r="L113" s="275"/>
      <c r="M113" s="275"/>
      <c r="N113" s="269"/>
      <c r="O113" s="270"/>
      <c r="P113" s="270"/>
      <c r="Q113" s="271"/>
      <c r="R113" s="272"/>
      <c r="S113" s="273"/>
      <c r="T113" s="26"/>
      <c r="U113" s="272"/>
      <c r="V113" s="273"/>
      <c r="W113" s="29"/>
      <c r="X113" s="264">
        <f t="shared" si="2"/>
        <v>0</v>
      </c>
      <c r="Y113" s="264"/>
      <c r="Z113" s="264"/>
      <c r="AA113" s="264"/>
    </row>
    <row r="114" spans="2:27" ht="21.15" customHeight="1">
      <c r="B114" s="265" t="s">
        <v>100</v>
      </c>
      <c r="C114" s="266"/>
      <c r="D114" s="266"/>
      <c r="E114" s="266"/>
      <c r="F114" s="266"/>
      <c r="G114" s="267"/>
      <c r="H114" s="268"/>
      <c r="I114" s="268"/>
      <c r="J114" s="268"/>
      <c r="K114" s="268"/>
      <c r="L114" s="268"/>
      <c r="M114" s="268"/>
      <c r="N114" s="269"/>
      <c r="O114" s="270"/>
      <c r="P114" s="270"/>
      <c r="Q114" s="271"/>
      <c r="R114" s="272"/>
      <c r="S114" s="273"/>
      <c r="T114" s="27"/>
      <c r="U114" s="272"/>
      <c r="V114" s="273"/>
      <c r="W114" s="29"/>
      <c r="X114" s="264">
        <f>N114*R114*U114</f>
        <v>0</v>
      </c>
      <c r="Y114" s="264"/>
      <c r="Z114" s="264"/>
      <c r="AA114" s="264"/>
    </row>
    <row r="115" spans="2:27" ht="21.15" customHeight="1" thickBot="1">
      <c r="B115" s="257" t="s">
        <v>63</v>
      </c>
      <c r="C115" s="257"/>
      <c r="D115" s="257"/>
      <c r="E115" s="257"/>
      <c r="F115" s="257"/>
      <c r="G115" s="257"/>
      <c r="H115" s="258" t="s">
        <v>314</v>
      </c>
      <c r="I115" s="258"/>
      <c r="J115" s="258"/>
      <c r="K115" s="258"/>
      <c r="L115" s="258"/>
      <c r="M115" s="258"/>
      <c r="N115" s="259"/>
      <c r="O115" s="260"/>
      <c r="P115" s="260"/>
      <c r="Q115" s="261"/>
      <c r="R115" s="262"/>
      <c r="S115" s="263"/>
      <c r="T115" s="28"/>
      <c r="U115" s="262"/>
      <c r="V115" s="263"/>
      <c r="W115" s="30"/>
      <c r="X115" s="264"/>
      <c r="Y115" s="264"/>
      <c r="Z115" s="264"/>
      <c r="AA115" s="264"/>
    </row>
    <row r="116" spans="2:27" ht="21.15" customHeight="1" thickTop="1">
      <c r="B116" s="248" t="s">
        <v>101</v>
      </c>
      <c r="C116" s="249"/>
      <c r="D116" s="249"/>
      <c r="E116" s="249"/>
      <c r="F116" s="249"/>
      <c r="G116" s="249"/>
      <c r="H116" s="249"/>
      <c r="I116" s="249"/>
      <c r="J116" s="249"/>
      <c r="K116" s="249"/>
      <c r="L116" s="249"/>
      <c r="M116" s="249"/>
      <c r="N116" s="249"/>
      <c r="O116" s="249"/>
      <c r="P116" s="249"/>
      <c r="Q116" s="249"/>
      <c r="R116" s="249"/>
      <c r="S116" s="249"/>
      <c r="T116" s="249"/>
      <c r="U116" s="249"/>
      <c r="V116" s="249"/>
      <c r="W116" s="250"/>
      <c r="X116" s="251">
        <f>SUM(X110:AA115)</f>
        <v>0</v>
      </c>
      <c r="Y116" s="251"/>
      <c r="Z116" s="251"/>
      <c r="AA116" s="251"/>
    </row>
    <row r="118" spans="2:27" ht="16.2">
      <c r="B118" s="33" t="s">
        <v>108</v>
      </c>
      <c r="C118" s="33"/>
      <c r="D118" s="32"/>
      <c r="E118" s="32"/>
      <c r="F118" s="32"/>
      <c r="G118" s="32"/>
      <c r="H118" s="32"/>
      <c r="I118" s="32"/>
      <c r="J118" s="32"/>
      <c r="K118" s="32"/>
      <c r="L118" s="32"/>
      <c r="M118" s="32"/>
      <c r="N118" s="32"/>
      <c r="O118" s="32"/>
      <c r="P118" s="32"/>
      <c r="Q118" s="32"/>
      <c r="R118" s="32"/>
    </row>
    <row r="119" spans="2:27">
      <c r="B119" s="252" t="s">
        <v>572</v>
      </c>
      <c r="C119" s="252"/>
      <c r="D119" s="252"/>
      <c r="E119" s="252"/>
      <c r="F119" s="252"/>
      <c r="G119" s="252"/>
      <c r="H119" s="252"/>
      <c r="I119" s="252"/>
      <c r="J119" s="252"/>
      <c r="K119" s="252"/>
      <c r="L119" s="252"/>
      <c r="M119" s="252"/>
      <c r="N119" s="252"/>
      <c r="O119" s="252"/>
      <c r="P119" s="252"/>
      <c r="Q119" s="252"/>
      <c r="R119" s="252"/>
    </row>
    <row r="120" spans="2:27" ht="22.65" customHeight="1">
      <c r="B120" s="253" t="s">
        <v>105</v>
      </c>
      <c r="C120" s="253"/>
      <c r="D120" s="253"/>
      <c r="E120" s="253"/>
      <c r="F120" s="253"/>
      <c r="G120" s="253"/>
      <c r="H120" s="253"/>
      <c r="I120" s="253"/>
      <c r="J120" s="253"/>
      <c r="K120" s="253"/>
      <c r="L120" s="253"/>
      <c r="M120" s="253"/>
      <c r="N120" s="254" t="s">
        <v>109</v>
      </c>
      <c r="O120" s="255"/>
      <c r="P120" s="255"/>
      <c r="Q120" s="255"/>
      <c r="R120" s="256"/>
      <c r="S120" s="254" t="s">
        <v>110</v>
      </c>
      <c r="T120" s="255"/>
      <c r="U120" s="255"/>
      <c r="V120" s="255"/>
      <c r="W120" s="256"/>
      <c r="X120" s="254" t="s">
        <v>106</v>
      </c>
      <c r="Y120" s="255"/>
      <c r="Z120" s="255"/>
      <c r="AA120" s="256"/>
    </row>
    <row r="121" spans="2:27" ht="33.75" customHeight="1">
      <c r="B121" s="247" t="s">
        <v>208</v>
      </c>
      <c r="C121" s="247"/>
      <c r="D121" s="247"/>
      <c r="E121" s="247"/>
      <c r="F121" s="247"/>
      <c r="G121" s="247"/>
      <c r="H121" s="247"/>
      <c r="I121" s="247"/>
      <c r="J121" s="247"/>
      <c r="K121" s="247"/>
      <c r="L121" s="247"/>
      <c r="M121" s="247"/>
      <c r="N121" s="231"/>
      <c r="O121" s="232"/>
      <c r="P121" s="232"/>
      <c r="Q121" s="228" t="s">
        <v>111</v>
      </c>
      <c r="R121" s="229"/>
      <c r="S121" s="118"/>
      <c r="T121" s="113"/>
      <c r="U121" s="113"/>
      <c r="V121" s="228" t="s">
        <v>44</v>
      </c>
      <c r="W121" s="229"/>
      <c r="X121" s="240">
        <f>N121*S121</f>
        <v>0</v>
      </c>
      <c r="Y121" s="241"/>
      <c r="Z121" s="228" t="s">
        <v>70</v>
      </c>
      <c r="AA121" s="229"/>
    </row>
    <row r="122" spans="2:27" ht="33.75" customHeight="1">
      <c r="B122" s="239" t="s">
        <v>119</v>
      </c>
      <c r="C122" s="239"/>
      <c r="D122" s="239"/>
      <c r="E122" s="239"/>
      <c r="F122" s="239"/>
      <c r="G122" s="239"/>
      <c r="H122" s="239"/>
      <c r="I122" s="239"/>
      <c r="J122" s="239"/>
      <c r="K122" s="239"/>
      <c r="L122" s="239"/>
      <c r="M122" s="239"/>
      <c r="N122" s="231"/>
      <c r="O122" s="232"/>
      <c r="P122" s="232"/>
      <c r="Q122" s="228" t="s">
        <v>111</v>
      </c>
      <c r="R122" s="229"/>
      <c r="S122" s="242"/>
      <c r="T122" s="243"/>
      <c r="U122" s="243"/>
      <c r="V122" s="243"/>
      <c r="W122" s="244"/>
      <c r="X122" s="245">
        <f>N122</f>
        <v>0</v>
      </c>
      <c r="Y122" s="246"/>
      <c r="Z122" s="228" t="s">
        <v>70</v>
      </c>
      <c r="AA122" s="229"/>
    </row>
    <row r="123" spans="2:27" ht="33.75" customHeight="1">
      <c r="B123" s="239" t="s">
        <v>209</v>
      </c>
      <c r="C123" s="239"/>
      <c r="D123" s="239"/>
      <c r="E123" s="239"/>
      <c r="F123" s="239"/>
      <c r="G123" s="239"/>
      <c r="H123" s="239"/>
      <c r="I123" s="239"/>
      <c r="J123" s="239"/>
      <c r="K123" s="239"/>
      <c r="L123" s="239"/>
      <c r="M123" s="239"/>
      <c r="N123" s="231"/>
      <c r="O123" s="232"/>
      <c r="P123" s="232"/>
      <c r="Q123" s="228" t="s">
        <v>111</v>
      </c>
      <c r="R123" s="229"/>
      <c r="S123" s="118"/>
      <c r="T123" s="113"/>
      <c r="U123" s="113"/>
      <c r="V123" s="228" t="s">
        <v>44</v>
      </c>
      <c r="W123" s="229"/>
      <c r="X123" s="240">
        <f t="shared" ref="X123:X128" si="3">N123*S123</f>
        <v>0</v>
      </c>
      <c r="Y123" s="241"/>
      <c r="Z123" s="228" t="s">
        <v>70</v>
      </c>
      <c r="AA123" s="229"/>
    </row>
    <row r="124" spans="2:27" ht="33.75" customHeight="1">
      <c r="B124" s="239" t="s">
        <v>210</v>
      </c>
      <c r="C124" s="239"/>
      <c r="D124" s="239"/>
      <c r="E124" s="239"/>
      <c r="F124" s="239"/>
      <c r="G124" s="239"/>
      <c r="H124" s="239"/>
      <c r="I124" s="239"/>
      <c r="J124" s="239"/>
      <c r="K124" s="239"/>
      <c r="L124" s="239"/>
      <c r="M124" s="239"/>
      <c r="N124" s="231"/>
      <c r="O124" s="232"/>
      <c r="P124" s="232"/>
      <c r="Q124" s="228" t="s">
        <v>111</v>
      </c>
      <c r="R124" s="229"/>
      <c r="S124" s="118"/>
      <c r="T124" s="113"/>
      <c r="U124" s="113"/>
      <c r="V124" s="228" t="s">
        <v>44</v>
      </c>
      <c r="W124" s="229"/>
      <c r="X124" s="240">
        <f t="shared" si="3"/>
        <v>0</v>
      </c>
      <c r="Y124" s="241"/>
      <c r="Z124" s="228" t="s">
        <v>70</v>
      </c>
      <c r="AA124" s="229"/>
    </row>
    <row r="125" spans="2:27" ht="33.75" customHeight="1">
      <c r="B125" s="239" t="s">
        <v>211</v>
      </c>
      <c r="C125" s="239"/>
      <c r="D125" s="239"/>
      <c r="E125" s="239"/>
      <c r="F125" s="239"/>
      <c r="G125" s="239"/>
      <c r="H125" s="239"/>
      <c r="I125" s="239"/>
      <c r="J125" s="239"/>
      <c r="K125" s="239"/>
      <c r="L125" s="239"/>
      <c r="M125" s="239"/>
      <c r="N125" s="231"/>
      <c r="O125" s="232"/>
      <c r="P125" s="232"/>
      <c r="Q125" s="228" t="s">
        <v>111</v>
      </c>
      <c r="R125" s="229"/>
      <c r="S125" s="118"/>
      <c r="T125" s="113"/>
      <c r="U125" s="113"/>
      <c r="V125" s="228" t="s">
        <v>44</v>
      </c>
      <c r="W125" s="229"/>
      <c r="X125" s="240">
        <f t="shared" si="3"/>
        <v>0</v>
      </c>
      <c r="Y125" s="241"/>
      <c r="Z125" s="228" t="s">
        <v>70</v>
      </c>
      <c r="AA125" s="229"/>
    </row>
    <row r="126" spans="2:27" ht="33.75" customHeight="1">
      <c r="B126" s="239" t="s">
        <v>212</v>
      </c>
      <c r="C126" s="239"/>
      <c r="D126" s="239"/>
      <c r="E126" s="239"/>
      <c r="F126" s="239"/>
      <c r="G126" s="239"/>
      <c r="H126" s="239"/>
      <c r="I126" s="239"/>
      <c r="J126" s="239"/>
      <c r="K126" s="239"/>
      <c r="L126" s="239"/>
      <c r="M126" s="239"/>
      <c r="N126" s="231"/>
      <c r="O126" s="232"/>
      <c r="P126" s="232"/>
      <c r="Q126" s="228" t="s">
        <v>111</v>
      </c>
      <c r="R126" s="229"/>
      <c r="S126" s="118"/>
      <c r="T126" s="113"/>
      <c r="U126" s="113"/>
      <c r="V126" s="228" t="s">
        <v>44</v>
      </c>
      <c r="W126" s="229"/>
      <c r="X126" s="240">
        <f t="shared" si="3"/>
        <v>0</v>
      </c>
      <c r="Y126" s="241"/>
      <c r="Z126" s="228" t="s">
        <v>70</v>
      </c>
      <c r="AA126" s="229"/>
    </row>
    <row r="127" spans="2:27" ht="33.75" customHeight="1">
      <c r="B127" s="239" t="s">
        <v>213</v>
      </c>
      <c r="C127" s="239"/>
      <c r="D127" s="239"/>
      <c r="E127" s="239"/>
      <c r="F127" s="239"/>
      <c r="G127" s="239"/>
      <c r="H127" s="239"/>
      <c r="I127" s="239"/>
      <c r="J127" s="239"/>
      <c r="K127" s="239"/>
      <c r="L127" s="239"/>
      <c r="M127" s="239"/>
      <c r="N127" s="231"/>
      <c r="O127" s="232"/>
      <c r="P127" s="232"/>
      <c r="Q127" s="228" t="s">
        <v>111</v>
      </c>
      <c r="R127" s="229"/>
      <c r="S127" s="118"/>
      <c r="T127" s="113"/>
      <c r="U127" s="113"/>
      <c r="V127" s="228" t="s">
        <v>44</v>
      </c>
      <c r="W127" s="229"/>
      <c r="X127" s="240">
        <f t="shared" si="3"/>
        <v>0</v>
      </c>
      <c r="Y127" s="241"/>
      <c r="Z127" s="228" t="s">
        <v>70</v>
      </c>
      <c r="AA127" s="229"/>
    </row>
    <row r="128" spans="2:27" ht="33.75" customHeight="1" thickBot="1">
      <c r="B128" s="230" t="s">
        <v>214</v>
      </c>
      <c r="C128" s="230"/>
      <c r="D128" s="230"/>
      <c r="E128" s="230"/>
      <c r="F128" s="230"/>
      <c r="G128" s="230"/>
      <c r="H128" s="230"/>
      <c r="I128" s="230"/>
      <c r="J128" s="230"/>
      <c r="K128" s="230"/>
      <c r="L128" s="230"/>
      <c r="M128" s="230"/>
      <c r="N128" s="231"/>
      <c r="O128" s="232"/>
      <c r="P128" s="232"/>
      <c r="Q128" s="233" t="s">
        <v>111</v>
      </c>
      <c r="R128" s="234"/>
      <c r="S128" s="118"/>
      <c r="T128" s="113"/>
      <c r="U128" s="113"/>
      <c r="V128" s="233" t="s">
        <v>44</v>
      </c>
      <c r="W128" s="234"/>
      <c r="X128" s="235">
        <f t="shared" si="3"/>
        <v>0</v>
      </c>
      <c r="Y128" s="236"/>
      <c r="Z128" s="237" t="s">
        <v>70</v>
      </c>
      <c r="AA128" s="238"/>
    </row>
    <row r="129" spans="2:27" ht="33.75" customHeight="1" thickTop="1">
      <c r="B129" s="218" t="s">
        <v>107</v>
      </c>
      <c r="C129" s="219"/>
      <c r="D129" s="219"/>
      <c r="E129" s="219"/>
      <c r="F129" s="219"/>
      <c r="G129" s="219"/>
      <c r="H129" s="219"/>
      <c r="I129" s="219"/>
      <c r="J129" s="219"/>
      <c r="K129" s="219"/>
      <c r="L129" s="219"/>
      <c r="M129" s="219"/>
      <c r="N129" s="219"/>
      <c r="O129" s="219"/>
      <c r="P129" s="219"/>
      <c r="Q129" s="219"/>
      <c r="R129" s="219"/>
      <c r="S129" s="219"/>
      <c r="T129" s="219"/>
      <c r="U129" s="219"/>
      <c r="V129" s="219"/>
      <c r="W129" s="220"/>
      <c r="X129" s="221">
        <f>SUM(X121:Y128)</f>
        <v>0</v>
      </c>
      <c r="Y129" s="222"/>
      <c r="Z129" s="223" t="s">
        <v>70</v>
      </c>
      <c r="AA129" s="224"/>
    </row>
    <row r="130" spans="2:27" ht="25.5" customHeight="1">
      <c r="B130" s="225" t="s">
        <v>197</v>
      </c>
      <c r="C130" s="225"/>
      <c r="D130" s="225"/>
      <c r="E130" s="225"/>
      <c r="F130" s="225"/>
      <c r="G130" s="225"/>
      <c r="H130" s="225"/>
      <c r="I130" s="225"/>
      <c r="J130" s="225"/>
      <c r="K130" s="225"/>
      <c r="L130" s="225"/>
      <c r="M130" s="225"/>
      <c r="N130" s="225"/>
      <c r="O130" s="225"/>
      <c r="P130" s="225"/>
      <c r="Q130" s="225"/>
      <c r="R130" s="225"/>
      <c r="S130" s="225"/>
      <c r="T130" s="225"/>
      <c r="U130" s="225"/>
      <c r="V130" s="225"/>
      <c r="W130" s="225"/>
      <c r="X130" s="225"/>
      <c r="Y130" s="225"/>
      <c r="Z130" s="225"/>
      <c r="AA130" s="225"/>
    </row>
    <row r="131" spans="2:27" ht="25.5" customHeight="1">
      <c r="B131" s="226" t="s">
        <v>198</v>
      </c>
      <c r="C131" s="226"/>
      <c r="D131" s="226"/>
      <c r="E131" s="226"/>
      <c r="F131" s="226"/>
      <c r="G131" s="226"/>
      <c r="H131" s="226"/>
      <c r="I131" s="226"/>
      <c r="J131" s="226"/>
      <c r="K131" s="226"/>
      <c r="L131" s="226"/>
      <c r="M131" s="226"/>
      <c r="N131" s="226"/>
      <c r="O131" s="226"/>
      <c r="P131" s="226"/>
      <c r="Q131" s="226"/>
      <c r="R131" s="226"/>
      <c r="S131" s="226"/>
      <c r="T131" s="226"/>
      <c r="U131" s="226"/>
      <c r="V131" s="226"/>
      <c r="W131" s="226"/>
      <c r="X131" s="226"/>
      <c r="Y131" s="226"/>
      <c r="Z131" s="226"/>
      <c r="AA131" s="226"/>
    </row>
    <row r="132" spans="2:27" ht="30.75" customHeight="1">
      <c r="B132" s="227" t="s">
        <v>199</v>
      </c>
      <c r="C132" s="227"/>
      <c r="D132" s="227"/>
      <c r="E132" s="227"/>
      <c r="F132" s="227"/>
      <c r="G132" s="227"/>
      <c r="H132" s="227"/>
      <c r="I132" s="227"/>
      <c r="J132" s="227"/>
      <c r="K132" s="227"/>
      <c r="L132" s="227"/>
      <c r="M132" s="227"/>
      <c r="N132" s="227"/>
      <c r="O132" s="227"/>
      <c r="P132" s="227"/>
      <c r="Q132" s="227"/>
      <c r="R132" s="227"/>
      <c r="S132" s="227"/>
      <c r="T132" s="227"/>
      <c r="U132" s="227"/>
      <c r="V132" s="227"/>
      <c r="W132" s="227"/>
      <c r="X132" s="227"/>
      <c r="Y132" s="227"/>
      <c r="Z132" s="227"/>
      <c r="AA132" s="227"/>
    </row>
    <row r="133" spans="2:27">
      <c r="B133" s="217" t="s">
        <v>200</v>
      </c>
      <c r="C133" s="217"/>
      <c r="D133" s="217"/>
      <c r="E133" s="217"/>
      <c r="F133" s="217"/>
      <c r="G133" s="217"/>
      <c r="H133" s="217"/>
      <c r="I133" s="217"/>
      <c r="J133" s="217"/>
      <c r="K133" s="217"/>
      <c r="L133" s="217"/>
      <c r="M133" s="217"/>
      <c r="N133" s="217"/>
      <c r="O133" s="217"/>
      <c r="P133" s="217"/>
      <c r="Q133" s="217"/>
      <c r="R133" s="217"/>
      <c r="S133" s="217"/>
      <c r="T133" s="217"/>
      <c r="U133" s="217"/>
      <c r="V133" s="217"/>
      <c r="W133" s="217"/>
      <c r="X133" s="217"/>
      <c r="Y133" s="217"/>
      <c r="Z133" s="217"/>
      <c r="AA133" s="217"/>
    </row>
  </sheetData>
  <mergeCells count="526">
    <mergeCell ref="X9:AA9"/>
    <mergeCell ref="E10:I10"/>
    <mergeCell ref="J10:L10"/>
    <mergeCell ref="M10:W10"/>
    <mergeCell ref="E11:I11"/>
    <mergeCell ref="J11:L11"/>
    <mergeCell ref="A1:D2"/>
    <mergeCell ref="Q1:AA1"/>
    <mergeCell ref="B3:AA3"/>
    <mergeCell ref="B8:D8"/>
    <mergeCell ref="E8:I8"/>
    <mergeCell ref="J8:L8"/>
    <mergeCell ref="M8:W8"/>
    <mergeCell ref="X8:AA8"/>
    <mergeCell ref="M11:W11"/>
    <mergeCell ref="E12:I12"/>
    <mergeCell ref="J12:L12"/>
    <mergeCell ref="M12:W12"/>
    <mergeCell ref="E13:I13"/>
    <mergeCell ref="J13:L13"/>
    <mergeCell ref="M13:W13"/>
    <mergeCell ref="B9:D13"/>
    <mergeCell ref="E9:I9"/>
    <mergeCell ref="J9:L9"/>
    <mergeCell ref="M9:W9"/>
    <mergeCell ref="B14:D16"/>
    <mergeCell ref="E14:I14"/>
    <mergeCell ref="J14:L14"/>
    <mergeCell ref="M14:W14"/>
    <mergeCell ref="E15:I15"/>
    <mergeCell ref="J15:L15"/>
    <mergeCell ref="M15:W15"/>
    <mergeCell ref="E16:I16"/>
    <mergeCell ref="J16:L16"/>
    <mergeCell ref="M16:W16"/>
    <mergeCell ref="B17:I17"/>
    <mergeCell ref="J17:L17"/>
    <mergeCell ref="M17:W17"/>
    <mergeCell ref="B21:AA21"/>
    <mergeCell ref="D23:G23"/>
    <mergeCell ref="H23:K23"/>
    <mergeCell ref="L23:O23"/>
    <mergeCell ref="P23:S23"/>
    <mergeCell ref="T23:W23"/>
    <mergeCell ref="X23:AA23"/>
    <mergeCell ref="R24:S24"/>
    <mergeCell ref="T24:W24"/>
    <mergeCell ref="X24:AA24"/>
    <mergeCell ref="D25:E25"/>
    <mergeCell ref="F25:G25"/>
    <mergeCell ref="H25:K25"/>
    <mergeCell ref="L25:M25"/>
    <mergeCell ref="N25:O25"/>
    <mergeCell ref="P25:Q25"/>
    <mergeCell ref="R25:S25"/>
    <mergeCell ref="D24:E24"/>
    <mergeCell ref="F24:G24"/>
    <mergeCell ref="H24:K24"/>
    <mergeCell ref="L24:M24"/>
    <mergeCell ref="N24:O24"/>
    <mergeCell ref="P24:Q24"/>
    <mergeCell ref="T25:W25"/>
    <mergeCell ref="X25:AA25"/>
    <mergeCell ref="D26:E26"/>
    <mergeCell ref="F26:G26"/>
    <mergeCell ref="H26:K26"/>
    <mergeCell ref="L26:M26"/>
    <mergeCell ref="N26:O26"/>
    <mergeCell ref="P26:Q26"/>
    <mergeCell ref="R26:S26"/>
    <mergeCell ref="T26:W26"/>
    <mergeCell ref="X26:AA26"/>
    <mergeCell ref="D27:E27"/>
    <mergeCell ref="F27:G27"/>
    <mergeCell ref="H27:K27"/>
    <mergeCell ref="L27:M27"/>
    <mergeCell ref="N27:O27"/>
    <mergeCell ref="P27:Q27"/>
    <mergeCell ref="R27:S27"/>
    <mergeCell ref="T27:W27"/>
    <mergeCell ref="X27:AA27"/>
    <mergeCell ref="D28:S28"/>
    <mergeCell ref="T28:W28"/>
    <mergeCell ref="X28:AA28"/>
    <mergeCell ref="D30:G30"/>
    <mergeCell ref="H30:K30"/>
    <mergeCell ref="L30:O30"/>
    <mergeCell ref="P30:S30"/>
    <mergeCell ref="T30:W30"/>
    <mergeCell ref="X30:AA30"/>
    <mergeCell ref="T31:W31"/>
    <mergeCell ref="X31:AA31"/>
    <mergeCell ref="D32:G32"/>
    <mergeCell ref="H32:K32"/>
    <mergeCell ref="L32:M32"/>
    <mergeCell ref="N32:O32"/>
    <mergeCell ref="P32:Q32"/>
    <mergeCell ref="R32:S32"/>
    <mergeCell ref="T32:W32"/>
    <mergeCell ref="X32:AA32"/>
    <mergeCell ref="D31:G31"/>
    <mergeCell ref="H31:K31"/>
    <mergeCell ref="L31:M31"/>
    <mergeCell ref="N31:O31"/>
    <mergeCell ref="P31:Q31"/>
    <mergeCell ref="R31:S31"/>
    <mergeCell ref="T33:W33"/>
    <mergeCell ref="X33:AA33"/>
    <mergeCell ref="D34:G34"/>
    <mergeCell ref="H34:K34"/>
    <mergeCell ref="L34:M34"/>
    <mergeCell ref="N34:O34"/>
    <mergeCell ref="P34:Q34"/>
    <mergeCell ref="R34:S34"/>
    <mergeCell ref="T34:W34"/>
    <mergeCell ref="X34:AA34"/>
    <mergeCell ref="D33:G33"/>
    <mergeCell ref="H33:K33"/>
    <mergeCell ref="L33:M33"/>
    <mergeCell ref="N33:O33"/>
    <mergeCell ref="P33:Q33"/>
    <mergeCell ref="R33:S33"/>
    <mergeCell ref="D35:S35"/>
    <mergeCell ref="T35:W35"/>
    <mergeCell ref="X35:AA35"/>
    <mergeCell ref="D37:G37"/>
    <mergeCell ref="H37:K37"/>
    <mergeCell ref="L37:O37"/>
    <mergeCell ref="P37:S37"/>
    <mergeCell ref="T37:W37"/>
    <mergeCell ref="X37:AA37"/>
    <mergeCell ref="T38:W38"/>
    <mergeCell ref="X38:AA38"/>
    <mergeCell ref="D39:G39"/>
    <mergeCell ref="H39:K39"/>
    <mergeCell ref="L39:M39"/>
    <mergeCell ref="N39:O39"/>
    <mergeCell ref="P39:Q39"/>
    <mergeCell ref="R39:S39"/>
    <mergeCell ref="T39:W39"/>
    <mergeCell ref="X39:AA39"/>
    <mergeCell ref="D38:G38"/>
    <mergeCell ref="H38:K38"/>
    <mergeCell ref="L38:M38"/>
    <mergeCell ref="N38:O38"/>
    <mergeCell ref="P38:Q38"/>
    <mergeCell ref="R38:S38"/>
    <mergeCell ref="D42:S42"/>
    <mergeCell ref="T42:W42"/>
    <mergeCell ref="X42:AA42"/>
    <mergeCell ref="D44:G44"/>
    <mergeCell ref="H44:K44"/>
    <mergeCell ref="L44:S44"/>
    <mergeCell ref="T44:W44"/>
    <mergeCell ref="X44:AA44"/>
    <mergeCell ref="T40:W40"/>
    <mergeCell ref="X40:AA40"/>
    <mergeCell ref="D41:G41"/>
    <mergeCell ref="H41:K41"/>
    <mergeCell ref="L41:M41"/>
    <mergeCell ref="N41:O41"/>
    <mergeCell ref="P41:Q41"/>
    <mergeCell ref="R41:S41"/>
    <mergeCell ref="T41:W41"/>
    <mergeCell ref="X41:AA41"/>
    <mergeCell ref="D40:G40"/>
    <mergeCell ref="H40:K40"/>
    <mergeCell ref="L40:M40"/>
    <mergeCell ref="N40:O40"/>
    <mergeCell ref="P40:Q40"/>
    <mergeCell ref="R40:S40"/>
    <mergeCell ref="D45:G45"/>
    <mergeCell ref="H45:K45"/>
    <mergeCell ref="L45:S45"/>
    <mergeCell ref="T45:W45"/>
    <mergeCell ref="X45:AA45"/>
    <mergeCell ref="D46:G46"/>
    <mergeCell ref="H46:K46"/>
    <mergeCell ref="L46:S46"/>
    <mergeCell ref="T46:W46"/>
    <mergeCell ref="X46:AA46"/>
    <mergeCell ref="B49:AA49"/>
    <mergeCell ref="D52:G52"/>
    <mergeCell ref="H52:K52"/>
    <mergeCell ref="L52:O52"/>
    <mergeCell ref="P52:S52"/>
    <mergeCell ref="T52:W52"/>
    <mergeCell ref="X52:AA52"/>
    <mergeCell ref="C47:S47"/>
    <mergeCell ref="T47:W47"/>
    <mergeCell ref="X47:AA47"/>
    <mergeCell ref="B48:S48"/>
    <mergeCell ref="T48:W48"/>
    <mergeCell ref="X48:AA48"/>
    <mergeCell ref="T53:W53"/>
    <mergeCell ref="X53:AA53"/>
    <mergeCell ref="D54:G54"/>
    <mergeCell ref="H54:K54"/>
    <mergeCell ref="L54:M54"/>
    <mergeCell ref="N54:O54"/>
    <mergeCell ref="P54:Q54"/>
    <mergeCell ref="R54:S54"/>
    <mergeCell ref="T54:W54"/>
    <mergeCell ref="X54:AA54"/>
    <mergeCell ref="D53:G53"/>
    <mergeCell ref="H53:K53"/>
    <mergeCell ref="L53:M53"/>
    <mergeCell ref="N53:O53"/>
    <mergeCell ref="P53:Q53"/>
    <mergeCell ref="R53:S53"/>
    <mergeCell ref="T55:W55"/>
    <mergeCell ref="X55:AA55"/>
    <mergeCell ref="D56:G56"/>
    <mergeCell ref="H56:K56"/>
    <mergeCell ref="L56:M56"/>
    <mergeCell ref="N56:O56"/>
    <mergeCell ref="P56:Q56"/>
    <mergeCell ref="R56:S56"/>
    <mergeCell ref="T56:W56"/>
    <mergeCell ref="X56:AA56"/>
    <mergeCell ref="D55:G55"/>
    <mergeCell ref="H55:K55"/>
    <mergeCell ref="L55:M55"/>
    <mergeCell ref="N55:O55"/>
    <mergeCell ref="P55:Q55"/>
    <mergeCell ref="R55:S55"/>
    <mergeCell ref="T57:W57"/>
    <mergeCell ref="X57:AA57"/>
    <mergeCell ref="D58:G58"/>
    <mergeCell ref="H58:K58"/>
    <mergeCell ref="L58:M58"/>
    <mergeCell ref="N58:O58"/>
    <mergeCell ref="P58:Q58"/>
    <mergeCell ref="R58:S58"/>
    <mergeCell ref="T58:W58"/>
    <mergeCell ref="X58:AA58"/>
    <mergeCell ref="D57:G57"/>
    <mergeCell ref="H57:K57"/>
    <mergeCell ref="L57:M57"/>
    <mergeCell ref="N57:O57"/>
    <mergeCell ref="P57:Q57"/>
    <mergeCell ref="R57:S57"/>
    <mergeCell ref="T59:W59"/>
    <mergeCell ref="X59:AA59"/>
    <mergeCell ref="D60:G60"/>
    <mergeCell ref="H60:K60"/>
    <mergeCell ref="L60:M60"/>
    <mergeCell ref="N60:O60"/>
    <mergeCell ref="P60:Q60"/>
    <mergeCell ref="R60:S60"/>
    <mergeCell ref="T60:W60"/>
    <mergeCell ref="X60:AA60"/>
    <mergeCell ref="D59:G59"/>
    <mergeCell ref="H59:K59"/>
    <mergeCell ref="L59:M59"/>
    <mergeCell ref="N59:O59"/>
    <mergeCell ref="P59:Q59"/>
    <mergeCell ref="R59:S59"/>
    <mergeCell ref="T61:W61"/>
    <mergeCell ref="X61:AA61"/>
    <mergeCell ref="D62:G62"/>
    <mergeCell ref="H62:K62"/>
    <mergeCell ref="L62:M62"/>
    <mergeCell ref="N62:O62"/>
    <mergeCell ref="P62:Q62"/>
    <mergeCell ref="R62:S62"/>
    <mergeCell ref="T62:W62"/>
    <mergeCell ref="X62:AA62"/>
    <mergeCell ref="D61:G61"/>
    <mergeCell ref="H61:K61"/>
    <mergeCell ref="L61:M61"/>
    <mergeCell ref="N61:O61"/>
    <mergeCell ref="P61:Q61"/>
    <mergeCell ref="R61:S61"/>
    <mergeCell ref="C63:S63"/>
    <mergeCell ref="T63:W63"/>
    <mergeCell ref="X63:AA63"/>
    <mergeCell ref="B64:AA64"/>
    <mergeCell ref="D66:G66"/>
    <mergeCell ref="H66:K66"/>
    <mergeCell ref="L66:O66"/>
    <mergeCell ref="P66:S66"/>
    <mergeCell ref="T66:W66"/>
    <mergeCell ref="X66:AA66"/>
    <mergeCell ref="T67:W67"/>
    <mergeCell ref="X67:AA67"/>
    <mergeCell ref="D68:G68"/>
    <mergeCell ref="H68:K68"/>
    <mergeCell ref="L68:M68"/>
    <mergeCell ref="N68:O68"/>
    <mergeCell ref="P68:Q68"/>
    <mergeCell ref="R68:S68"/>
    <mergeCell ref="T68:W68"/>
    <mergeCell ref="X68:AA68"/>
    <mergeCell ref="D67:G67"/>
    <mergeCell ref="H67:K67"/>
    <mergeCell ref="L67:M67"/>
    <mergeCell ref="N67:O67"/>
    <mergeCell ref="P67:Q67"/>
    <mergeCell ref="R67:S67"/>
    <mergeCell ref="T69:W69"/>
    <mergeCell ref="X69:AA69"/>
    <mergeCell ref="D70:G70"/>
    <mergeCell ref="H70:K70"/>
    <mergeCell ref="L70:M70"/>
    <mergeCell ref="N70:O70"/>
    <mergeCell ref="P70:Q70"/>
    <mergeCell ref="R70:S70"/>
    <mergeCell ref="T70:W70"/>
    <mergeCell ref="X70:AA70"/>
    <mergeCell ref="D69:G69"/>
    <mergeCell ref="H69:K69"/>
    <mergeCell ref="L69:M69"/>
    <mergeCell ref="N69:O69"/>
    <mergeCell ref="P69:Q69"/>
    <mergeCell ref="R69:S69"/>
    <mergeCell ref="C71:S71"/>
    <mergeCell ref="T71:W71"/>
    <mergeCell ref="X71:AA71"/>
    <mergeCell ref="D74:G74"/>
    <mergeCell ref="H74:K74"/>
    <mergeCell ref="L74:O74"/>
    <mergeCell ref="P74:S74"/>
    <mergeCell ref="T74:W74"/>
    <mergeCell ref="X74:AA74"/>
    <mergeCell ref="T75:W75"/>
    <mergeCell ref="X75:AA75"/>
    <mergeCell ref="D76:G76"/>
    <mergeCell ref="H76:K76"/>
    <mergeCell ref="L76:M76"/>
    <mergeCell ref="N76:O76"/>
    <mergeCell ref="P76:Q76"/>
    <mergeCell ref="R76:S76"/>
    <mergeCell ref="T76:W76"/>
    <mergeCell ref="X76:AA76"/>
    <mergeCell ref="D75:G75"/>
    <mergeCell ref="H75:K75"/>
    <mergeCell ref="L75:M75"/>
    <mergeCell ref="N75:O75"/>
    <mergeCell ref="P75:Q75"/>
    <mergeCell ref="R75:S75"/>
    <mergeCell ref="T77:W77"/>
    <mergeCell ref="X77:AA77"/>
    <mergeCell ref="D78:G78"/>
    <mergeCell ref="H78:K78"/>
    <mergeCell ref="L78:M78"/>
    <mergeCell ref="N78:O78"/>
    <mergeCell ref="P78:Q78"/>
    <mergeCell ref="R78:S78"/>
    <mergeCell ref="T78:W78"/>
    <mergeCell ref="X78:AA78"/>
    <mergeCell ref="D77:G77"/>
    <mergeCell ref="H77:K77"/>
    <mergeCell ref="L77:M77"/>
    <mergeCell ref="N77:O77"/>
    <mergeCell ref="P77:Q77"/>
    <mergeCell ref="R77:S77"/>
    <mergeCell ref="T79:W79"/>
    <mergeCell ref="X79:AA79"/>
    <mergeCell ref="C80:S80"/>
    <mergeCell ref="T80:W80"/>
    <mergeCell ref="X80:AA80"/>
    <mergeCell ref="B81:S81"/>
    <mergeCell ref="T81:W81"/>
    <mergeCell ref="X81:AA81"/>
    <mergeCell ref="D79:G79"/>
    <mergeCell ref="H79:K79"/>
    <mergeCell ref="L79:M79"/>
    <mergeCell ref="N79:O79"/>
    <mergeCell ref="P79:Q79"/>
    <mergeCell ref="R79:S79"/>
    <mergeCell ref="B82:S82"/>
    <mergeCell ref="T82:W82"/>
    <mergeCell ref="X82:AA82"/>
    <mergeCell ref="B83:K83"/>
    <mergeCell ref="L83:O83"/>
    <mergeCell ref="P83:Q83"/>
    <mergeCell ref="R83:S83"/>
    <mergeCell ref="T83:W83"/>
    <mergeCell ref="X83:AA83"/>
    <mergeCell ref="B88:G88"/>
    <mergeCell ref="H88:S88"/>
    <mergeCell ref="T88:W88"/>
    <mergeCell ref="X88:AA88"/>
    <mergeCell ref="B89:G89"/>
    <mergeCell ref="H89:S89"/>
    <mergeCell ref="T89:W89"/>
    <mergeCell ref="X89:AA89"/>
    <mergeCell ref="B84:S84"/>
    <mergeCell ref="T84:W84"/>
    <mergeCell ref="X84:AA84"/>
    <mergeCell ref="B87:G87"/>
    <mergeCell ref="H87:S87"/>
    <mergeCell ref="T87:W87"/>
    <mergeCell ref="X87:AA87"/>
    <mergeCell ref="C94:AA94"/>
    <mergeCell ref="C95:AA95"/>
    <mergeCell ref="C96:AA96"/>
    <mergeCell ref="B102:J102"/>
    <mergeCell ref="K102:AA102"/>
    <mergeCell ref="B103:J103"/>
    <mergeCell ref="K103:AA103"/>
    <mergeCell ref="B90:G90"/>
    <mergeCell ref="H90:S90"/>
    <mergeCell ref="T90:W90"/>
    <mergeCell ref="X90:AA90"/>
    <mergeCell ref="C92:AA92"/>
    <mergeCell ref="C93:AA93"/>
    <mergeCell ref="H112:M112"/>
    <mergeCell ref="U109:V109"/>
    <mergeCell ref="B110:D110"/>
    <mergeCell ref="E110:G110"/>
    <mergeCell ref="H110:M110"/>
    <mergeCell ref="N110:Q110"/>
    <mergeCell ref="R110:S110"/>
    <mergeCell ref="U110:V110"/>
    <mergeCell ref="B104:J104"/>
    <mergeCell ref="K104:AA104"/>
    <mergeCell ref="B105:J105"/>
    <mergeCell ref="K105:AA105"/>
    <mergeCell ref="B108:G109"/>
    <mergeCell ref="H108:W108"/>
    <mergeCell ref="X108:AA109"/>
    <mergeCell ref="H109:M109"/>
    <mergeCell ref="N109:Q109"/>
    <mergeCell ref="R109:S109"/>
    <mergeCell ref="X110:AA110"/>
    <mergeCell ref="B114:G114"/>
    <mergeCell ref="H114:M114"/>
    <mergeCell ref="N114:Q114"/>
    <mergeCell ref="R114:S114"/>
    <mergeCell ref="U114:V114"/>
    <mergeCell ref="X114:AA114"/>
    <mergeCell ref="N112:Q112"/>
    <mergeCell ref="R112:S112"/>
    <mergeCell ref="U112:V112"/>
    <mergeCell ref="X112:AA112"/>
    <mergeCell ref="E113:G113"/>
    <mergeCell ref="H113:M113"/>
    <mergeCell ref="N113:Q113"/>
    <mergeCell ref="R113:S113"/>
    <mergeCell ref="U113:V113"/>
    <mergeCell ref="X113:AA113"/>
    <mergeCell ref="B111:D113"/>
    <mergeCell ref="E111:G111"/>
    <mergeCell ref="H111:M111"/>
    <mergeCell ref="N111:Q111"/>
    <mergeCell ref="R111:S111"/>
    <mergeCell ref="U111:V111"/>
    <mergeCell ref="X111:AA111"/>
    <mergeCell ref="E112:G112"/>
    <mergeCell ref="B116:W116"/>
    <mergeCell ref="X116:AA116"/>
    <mergeCell ref="B119:R119"/>
    <mergeCell ref="B120:M120"/>
    <mergeCell ref="N120:R120"/>
    <mergeCell ref="S120:W120"/>
    <mergeCell ref="X120:AA120"/>
    <mergeCell ref="B115:G115"/>
    <mergeCell ref="H115:M115"/>
    <mergeCell ref="N115:Q115"/>
    <mergeCell ref="R115:S115"/>
    <mergeCell ref="U115:V115"/>
    <mergeCell ref="X115:AA115"/>
    <mergeCell ref="Z121:AA121"/>
    <mergeCell ref="B122:M122"/>
    <mergeCell ref="N122:P122"/>
    <mergeCell ref="Q122:R122"/>
    <mergeCell ref="S122:W122"/>
    <mergeCell ref="X122:Y122"/>
    <mergeCell ref="Z122:AA122"/>
    <mergeCell ref="B121:M121"/>
    <mergeCell ref="N121:P121"/>
    <mergeCell ref="Q121:R121"/>
    <mergeCell ref="S121:U121"/>
    <mergeCell ref="V121:W121"/>
    <mergeCell ref="X121:Y121"/>
    <mergeCell ref="Z123:AA123"/>
    <mergeCell ref="B124:M124"/>
    <mergeCell ref="N124:P124"/>
    <mergeCell ref="Q124:R124"/>
    <mergeCell ref="S124:U124"/>
    <mergeCell ref="V124:W124"/>
    <mergeCell ref="X124:Y124"/>
    <mergeCell ref="Z124:AA124"/>
    <mergeCell ref="B123:M123"/>
    <mergeCell ref="N123:P123"/>
    <mergeCell ref="Q123:R123"/>
    <mergeCell ref="S123:U123"/>
    <mergeCell ref="V123:W123"/>
    <mergeCell ref="X123:Y123"/>
    <mergeCell ref="Z125:AA125"/>
    <mergeCell ref="B126:M126"/>
    <mergeCell ref="N126:P126"/>
    <mergeCell ref="Q126:R126"/>
    <mergeCell ref="S126:U126"/>
    <mergeCell ref="V126:W126"/>
    <mergeCell ref="X126:Y126"/>
    <mergeCell ref="Z126:AA126"/>
    <mergeCell ref="B125:M125"/>
    <mergeCell ref="N125:P125"/>
    <mergeCell ref="Q125:R125"/>
    <mergeCell ref="S125:U125"/>
    <mergeCell ref="V125:W125"/>
    <mergeCell ref="X125:Y125"/>
    <mergeCell ref="B133:AA133"/>
    <mergeCell ref="B129:W129"/>
    <mergeCell ref="X129:Y129"/>
    <mergeCell ref="Z129:AA129"/>
    <mergeCell ref="B130:AA130"/>
    <mergeCell ref="B131:AA131"/>
    <mergeCell ref="B132:AA132"/>
    <mergeCell ref="Z127:AA127"/>
    <mergeCell ref="B128:M128"/>
    <mergeCell ref="N128:P128"/>
    <mergeCell ref="Q128:R128"/>
    <mergeCell ref="S128:U128"/>
    <mergeCell ref="V128:W128"/>
    <mergeCell ref="X128:Y128"/>
    <mergeCell ref="Z128:AA128"/>
    <mergeCell ref="B127:M127"/>
    <mergeCell ref="N127:P127"/>
    <mergeCell ref="Q127:R127"/>
    <mergeCell ref="S127:U127"/>
    <mergeCell ref="V127:W127"/>
    <mergeCell ref="X127:Y127"/>
  </mergeCells>
  <phoneticPr fontId="3"/>
  <conditionalFormatting sqref="H24:H27 X88:X89 H88:H89 M14:M15 L69:L70 P69:P70 H69:H70 D69:D70 M9:M12">
    <cfRule type="containsBlanks" dxfId="93" priority="29">
      <formula>LEN(TRIM(D9))=0</formula>
    </cfRule>
  </conditionalFormatting>
  <conditionalFormatting sqref="N121:P128 S121:U121 S123:U128">
    <cfRule type="containsBlanks" dxfId="92" priority="28">
      <formula>LEN(TRIM(N121))=0</formula>
    </cfRule>
  </conditionalFormatting>
  <conditionalFormatting sqref="P31:Q33">
    <cfRule type="containsBlanks" dxfId="91" priority="20">
      <formula>LEN(TRIM(P31))=0</formula>
    </cfRule>
  </conditionalFormatting>
  <conditionalFormatting sqref="L53:L62 P53:P62">
    <cfRule type="containsBlanks" dxfId="90" priority="27">
      <formula>LEN(TRIM(L53))=0</formula>
    </cfRule>
  </conditionalFormatting>
  <conditionalFormatting sqref="L31:M34">
    <cfRule type="containsBlanks" dxfId="89" priority="17">
      <formula>LEN(TRIM(L31))=0</formula>
    </cfRule>
  </conditionalFormatting>
  <conditionalFormatting sqref="L24:M26">
    <cfRule type="containsBlanks" dxfId="88" priority="26">
      <formula>LEN(TRIM(L24))=0</formula>
    </cfRule>
  </conditionalFormatting>
  <conditionalFormatting sqref="L27:M27">
    <cfRule type="containsBlanks" dxfId="87" priority="25">
      <formula>LEN(TRIM(L27))=0</formula>
    </cfRule>
  </conditionalFormatting>
  <conditionalFormatting sqref="P34:Q34">
    <cfRule type="containsBlanks" dxfId="86" priority="19">
      <formula>LEN(TRIM(P34))=0</formula>
    </cfRule>
  </conditionalFormatting>
  <conditionalFormatting sqref="P24:Q26">
    <cfRule type="containsBlanks" dxfId="85" priority="24">
      <formula>LEN(TRIM(P24))=0</formula>
    </cfRule>
  </conditionalFormatting>
  <conditionalFormatting sqref="P27:Q27">
    <cfRule type="containsBlanks" dxfId="84" priority="23">
      <formula>LEN(TRIM(P27))=0</formula>
    </cfRule>
  </conditionalFormatting>
  <conditionalFormatting sqref="L79 P79">
    <cfRule type="containsBlanks" dxfId="83" priority="10">
      <formula>LEN(TRIM(L79))=0</formula>
    </cfRule>
  </conditionalFormatting>
  <conditionalFormatting sqref="P83">
    <cfRule type="containsBlanks" dxfId="82" priority="9">
      <formula>LEN(TRIM(P83))=0</formula>
    </cfRule>
  </conditionalFormatting>
  <conditionalFormatting sqref="H38:H41 D38:D41">
    <cfRule type="containsBlanks" dxfId="81" priority="22">
      <formula>LEN(TRIM(D38))=0</formula>
    </cfRule>
  </conditionalFormatting>
  <conditionalFormatting sqref="D24:E27">
    <cfRule type="containsBlanks" dxfId="80" priority="18">
      <formula>LEN(TRIM(D24))=0</formula>
    </cfRule>
  </conditionalFormatting>
  <conditionalFormatting sqref="L67:L68 P67:P68">
    <cfRule type="containsBlanks" dxfId="79" priority="14">
      <formula>LEN(TRIM(L67))=0</formula>
    </cfRule>
  </conditionalFormatting>
  <conditionalFormatting sqref="D31:D34 H31:H34">
    <cfRule type="containsBlanks" dxfId="78" priority="21">
      <formula>LEN(TRIM(D31))=0</formula>
    </cfRule>
  </conditionalFormatting>
  <conditionalFormatting sqref="L38:M41 P38:Q41">
    <cfRule type="containsBlanks" dxfId="77" priority="16">
      <formula>LEN(TRIM(L38))=0</formula>
    </cfRule>
  </conditionalFormatting>
  <conditionalFormatting sqref="H67:H68 D67:D68">
    <cfRule type="containsBlanks" dxfId="76" priority="15">
      <formula>LEN(TRIM(D67))=0</formula>
    </cfRule>
  </conditionalFormatting>
  <conditionalFormatting sqref="L75:L78 P75:P78">
    <cfRule type="containsBlanks" dxfId="75" priority="12">
      <formula>LEN(TRIM(L75))=0</formula>
    </cfRule>
  </conditionalFormatting>
  <conditionalFormatting sqref="H75:H78 D75:D78">
    <cfRule type="containsBlanks" dxfId="74" priority="13">
      <formula>LEN(TRIM(D75))=0</formula>
    </cfRule>
  </conditionalFormatting>
  <conditionalFormatting sqref="D79 H79">
    <cfRule type="containsBlanks" dxfId="73" priority="11">
      <formula>LEN(TRIM(D79))=0</formula>
    </cfRule>
  </conditionalFormatting>
  <conditionalFormatting sqref="L46">
    <cfRule type="containsBlanks" dxfId="72" priority="8">
      <formula>LEN(TRIM(L46))=0</formula>
    </cfRule>
  </conditionalFormatting>
  <conditionalFormatting sqref="X9:AA9">
    <cfRule type="cellIs" dxfId="71" priority="7" operator="between">
      <formula>0.5</formula>
      <formula>1</formula>
    </cfRule>
  </conditionalFormatting>
  <conditionalFormatting sqref="AA7">
    <cfRule type="expression" dxfId="70" priority="6">
      <formula>$X$9&lt;=50%</formula>
    </cfRule>
  </conditionalFormatting>
  <conditionalFormatting sqref="X24:AA27 X31:AA34 X53:AA62 X38:AA41 X67:AA70 X75:AA79 X46:AA46">
    <cfRule type="containsBlanks" dxfId="69" priority="5">
      <formula>LEN(TRIM(X24))=0</formula>
    </cfRule>
  </conditionalFormatting>
  <conditionalFormatting sqref="L45">
    <cfRule type="containsBlanks" dxfId="68" priority="4">
      <formula>LEN(TRIM(L45))=0</formula>
    </cfRule>
  </conditionalFormatting>
  <conditionalFormatting sqref="X45:AA45">
    <cfRule type="containsBlanks" dxfId="67" priority="3">
      <formula>LEN(TRIM(X45))=0</formula>
    </cfRule>
  </conditionalFormatting>
  <conditionalFormatting sqref="T88:W89">
    <cfRule type="containsBlanks" dxfId="66" priority="2">
      <formula>LEN(TRIM(T88))=0</formula>
    </cfRule>
  </conditionalFormatting>
  <conditionalFormatting sqref="X115:AA115">
    <cfRule type="containsBlanks" dxfId="65" priority="1">
      <formula>LEN(TRIM(X115))=0</formula>
    </cfRule>
  </conditionalFormatting>
  <dataValidations disablePrompts="1" count="1">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2" manualBreakCount="2">
    <brk id="48" max="26" man="1"/>
    <brk id="97"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6"/>
  <sheetViews>
    <sheetView zoomScaleNormal="100" zoomScaleSheetLayoutView="70" workbookViewId="0">
      <selection sqref="A1:C2"/>
    </sheetView>
  </sheetViews>
  <sheetFormatPr defaultColWidth="3.09765625" defaultRowHeight="13.2"/>
  <cols>
    <col min="1" max="19" width="3.09765625" style="35"/>
    <col min="20" max="20" width="3.8984375" style="35" bestFit="1" customWidth="1"/>
    <col min="21" max="21" width="3.09765625" style="35"/>
    <col min="22" max="22" width="4.19921875" style="35" customWidth="1"/>
    <col min="23" max="16384" width="3.09765625" style="35"/>
  </cols>
  <sheetData>
    <row r="1" spans="1:24" ht="13.5" customHeight="1">
      <c r="A1" s="202" t="s">
        <v>272</v>
      </c>
      <c r="B1" s="202"/>
      <c r="C1" s="202"/>
      <c r="D1" s="103"/>
      <c r="E1" s="103"/>
      <c r="F1" s="103"/>
      <c r="G1" s="103"/>
      <c r="H1" s="103"/>
      <c r="I1" s="103"/>
      <c r="J1" s="103"/>
      <c r="K1" s="103"/>
      <c r="L1" s="103"/>
      <c r="M1" s="103"/>
      <c r="N1" s="103"/>
      <c r="O1" s="103"/>
      <c r="P1" s="103"/>
      <c r="Q1" s="103"/>
      <c r="R1" s="103"/>
      <c r="S1" s="103"/>
      <c r="T1" s="103"/>
      <c r="U1" s="103"/>
      <c r="V1" s="103"/>
      <c r="W1" s="103"/>
      <c r="X1" s="1"/>
    </row>
    <row r="2" spans="1:24" ht="13.5" customHeight="1">
      <c r="A2" s="202"/>
      <c r="B2" s="202"/>
      <c r="C2" s="202"/>
      <c r="D2" s="103"/>
      <c r="E2" s="103"/>
      <c r="F2" s="103"/>
      <c r="G2" s="103"/>
      <c r="H2" s="103"/>
      <c r="I2" s="103"/>
      <c r="J2" s="103"/>
      <c r="K2" s="103"/>
      <c r="L2" s="103"/>
      <c r="M2" s="103"/>
      <c r="N2" s="103"/>
      <c r="O2" s="103"/>
      <c r="P2" s="103"/>
      <c r="Q2" s="103"/>
      <c r="R2" s="103"/>
      <c r="S2" s="103"/>
      <c r="T2" s="103"/>
      <c r="U2" s="103"/>
      <c r="V2" s="103"/>
      <c r="W2" s="103"/>
      <c r="X2" s="103"/>
    </row>
    <row r="3" spans="1:24" ht="57.75" customHeight="1">
      <c r="A3" s="568" t="s">
        <v>574</v>
      </c>
      <c r="B3" s="568"/>
      <c r="C3" s="568"/>
      <c r="D3" s="568"/>
      <c r="E3" s="568"/>
      <c r="F3" s="568"/>
      <c r="G3" s="568"/>
      <c r="H3" s="568"/>
      <c r="I3" s="568"/>
      <c r="J3" s="568"/>
      <c r="K3" s="568"/>
      <c r="L3" s="568"/>
      <c r="M3" s="568"/>
      <c r="N3" s="568"/>
      <c r="O3" s="568"/>
      <c r="P3" s="568"/>
      <c r="Q3" s="568"/>
      <c r="R3" s="568"/>
      <c r="S3" s="568"/>
      <c r="T3" s="568"/>
      <c r="U3" s="568"/>
      <c r="V3" s="568"/>
      <c r="W3" s="568"/>
      <c r="X3" s="568"/>
    </row>
    <row r="4" spans="1:24" ht="24.75" customHeight="1">
      <c r="A4" s="2" t="s">
        <v>0</v>
      </c>
      <c r="B4" s="103"/>
      <c r="C4" s="103"/>
      <c r="D4" s="103"/>
      <c r="E4" s="103"/>
      <c r="F4" s="103"/>
      <c r="G4" s="103"/>
      <c r="H4" s="103"/>
      <c r="I4" s="103"/>
      <c r="J4" s="103"/>
      <c r="K4" s="103"/>
      <c r="L4" s="103"/>
      <c r="M4" s="103"/>
      <c r="N4" s="103"/>
      <c r="O4" s="103"/>
      <c r="P4" s="103"/>
      <c r="Q4" s="103"/>
      <c r="R4" s="103"/>
      <c r="S4" s="103"/>
      <c r="T4" s="103"/>
      <c r="U4" s="103"/>
      <c r="V4" s="103"/>
      <c r="W4" s="103"/>
      <c r="X4" s="103"/>
    </row>
    <row r="5" spans="1:24">
      <c r="A5" s="205" t="s">
        <v>2</v>
      </c>
      <c r="B5" s="206"/>
      <c r="C5" s="206"/>
      <c r="D5" s="206"/>
      <c r="E5" s="206"/>
      <c r="F5" s="207"/>
      <c r="G5" s="569" t="s">
        <v>253</v>
      </c>
      <c r="H5" s="570"/>
      <c r="I5" s="570"/>
      <c r="J5" s="570"/>
      <c r="K5" s="570"/>
      <c r="L5" s="570"/>
      <c r="M5" s="570"/>
      <c r="N5" s="570"/>
      <c r="O5" s="570"/>
      <c r="P5" s="570"/>
      <c r="Q5" s="570"/>
      <c r="R5" s="570"/>
      <c r="S5" s="570"/>
      <c r="T5" s="570"/>
      <c r="U5" s="570"/>
      <c r="V5" s="570"/>
      <c r="W5" s="570"/>
      <c r="X5" s="571"/>
    </row>
    <row r="6" spans="1:24" ht="38.25" customHeight="1">
      <c r="A6" s="211" t="s">
        <v>1</v>
      </c>
      <c r="B6" s="212"/>
      <c r="C6" s="212"/>
      <c r="D6" s="212"/>
      <c r="E6" s="212"/>
      <c r="F6" s="213"/>
      <c r="G6" s="572" t="s">
        <v>252</v>
      </c>
      <c r="H6" s="573"/>
      <c r="I6" s="573"/>
      <c r="J6" s="573"/>
      <c r="K6" s="573"/>
      <c r="L6" s="573"/>
      <c r="M6" s="573"/>
      <c r="N6" s="573"/>
      <c r="O6" s="573"/>
      <c r="P6" s="573"/>
      <c r="Q6" s="573"/>
      <c r="R6" s="573"/>
      <c r="S6" s="573"/>
      <c r="T6" s="573"/>
      <c r="U6" s="573"/>
      <c r="V6" s="573"/>
      <c r="W6" s="573"/>
      <c r="X6" s="574"/>
    </row>
    <row r="7" spans="1:24">
      <c r="A7" s="205" t="s">
        <v>2</v>
      </c>
      <c r="B7" s="206"/>
      <c r="C7" s="206"/>
      <c r="D7" s="206"/>
      <c r="E7" s="206"/>
      <c r="F7" s="207"/>
      <c r="G7" s="569" t="s">
        <v>251</v>
      </c>
      <c r="H7" s="570"/>
      <c r="I7" s="570"/>
      <c r="J7" s="570"/>
      <c r="K7" s="570"/>
      <c r="L7" s="570"/>
      <c r="M7" s="570"/>
      <c r="N7" s="570"/>
      <c r="O7" s="570"/>
      <c r="P7" s="570"/>
      <c r="Q7" s="570"/>
      <c r="R7" s="570"/>
      <c r="S7" s="570"/>
      <c r="T7" s="570"/>
      <c r="U7" s="570"/>
      <c r="V7" s="570"/>
      <c r="W7" s="570"/>
      <c r="X7" s="571"/>
    </row>
    <row r="8" spans="1:24" ht="38.25" customHeight="1">
      <c r="A8" s="211" t="s">
        <v>51</v>
      </c>
      <c r="B8" s="212"/>
      <c r="C8" s="212"/>
      <c r="D8" s="212"/>
      <c r="E8" s="212"/>
      <c r="F8" s="213"/>
      <c r="G8" s="572" t="s">
        <v>250</v>
      </c>
      <c r="H8" s="573"/>
      <c r="I8" s="573"/>
      <c r="J8" s="573"/>
      <c r="K8" s="573"/>
      <c r="L8" s="573"/>
      <c r="M8" s="573"/>
      <c r="N8" s="573"/>
      <c r="O8" s="573"/>
      <c r="P8" s="573"/>
      <c r="Q8" s="573"/>
      <c r="R8" s="573"/>
      <c r="S8" s="573"/>
      <c r="T8" s="573"/>
      <c r="U8" s="573"/>
      <c r="V8" s="573"/>
      <c r="W8" s="573"/>
      <c r="X8" s="574"/>
    </row>
    <row r="9" spans="1:24">
      <c r="A9" s="187" t="s">
        <v>3</v>
      </c>
      <c r="B9" s="188"/>
      <c r="C9" s="188"/>
      <c r="D9" s="188"/>
      <c r="E9" s="188"/>
      <c r="F9" s="189"/>
      <c r="G9" s="50" t="s">
        <v>4</v>
      </c>
      <c r="H9" s="580" t="s">
        <v>249</v>
      </c>
      <c r="I9" s="580"/>
      <c r="J9" s="580"/>
      <c r="K9" s="580"/>
      <c r="L9" s="580"/>
      <c r="M9" s="580"/>
      <c r="N9" s="580"/>
      <c r="O9" s="580"/>
      <c r="P9" s="580"/>
      <c r="Q9" s="580"/>
      <c r="R9" s="580"/>
      <c r="S9" s="580"/>
      <c r="T9" s="580"/>
      <c r="U9" s="580"/>
      <c r="V9" s="580"/>
      <c r="W9" s="580"/>
      <c r="X9" s="581"/>
    </row>
    <row r="10" spans="1:24" ht="38.25" customHeight="1">
      <c r="A10" s="193"/>
      <c r="B10" s="194"/>
      <c r="C10" s="194"/>
      <c r="D10" s="194"/>
      <c r="E10" s="194"/>
      <c r="F10" s="195"/>
      <c r="G10" s="582" t="s">
        <v>248</v>
      </c>
      <c r="H10" s="583"/>
      <c r="I10" s="583"/>
      <c r="J10" s="583"/>
      <c r="K10" s="583"/>
      <c r="L10" s="583"/>
      <c r="M10" s="583"/>
      <c r="N10" s="583"/>
      <c r="O10" s="583"/>
      <c r="P10" s="583"/>
      <c r="Q10" s="583"/>
      <c r="R10" s="583"/>
      <c r="S10" s="583"/>
      <c r="T10" s="583"/>
      <c r="U10" s="583"/>
      <c r="V10" s="583"/>
      <c r="W10" s="583"/>
      <c r="X10" s="584"/>
    </row>
    <row r="11" spans="1:24" ht="26.4" customHeight="1">
      <c r="A11" s="179" t="s">
        <v>5</v>
      </c>
      <c r="B11" s="180"/>
      <c r="C11" s="180"/>
      <c r="D11" s="180"/>
      <c r="E11" s="180"/>
      <c r="F11" s="181"/>
      <c r="G11" s="575" t="s">
        <v>247</v>
      </c>
      <c r="H11" s="576"/>
      <c r="I11" s="576"/>
      <c r="J11" s="576"/>
      <c r="K11" s="576"/>
      <c r="L11" s="576"/>
      <c r="M11" s="576"/>
      <c r="N11" s="576"/>
      <c r="O11" s="576"/>
      <c r="P11" s="576"/>
      <c r="Q11" s="576"/>
      <c r="R11" s="576"/>
      <c r="S11" s="576"/>
      <c r="T11" s="576"/>
      <c r="U11" s="576"/>
      <c r="V11" s="576"/>
      <c r="W11" s="576"/>
      <c r="X11" s="577"/>
    </row>
    <row r="12" spans="1:24" ht="26.4" customHeight="1">
      <c r="A12" s="179" t="s">
        <v>6</v>
      </c>
      <c r="B12" s="180"/>
      <c r="C12" s="180"/>
      <c r="D12" s="180"/>
      <c r="E12" s="180"/>
      <c r="F12" s="181"/>
      <c r="G12" s="578">
        <v>1975</v>
      </c>
      <c r="H12" s="579"/>
      <c r="I12" s="579"/>
      <c r="J12" s="101" t="s">
        <v>8</v>
      </c>
      <c r="K12" s="579">
        <v>8</v>
      </c>
      <c r="L12" s="579"/>
      <c r="M12" s="579"/>
      <c r="N12" s="101" t="s">
        <v>9</v>
      </c>
      <c r="O12" s="579">
        <v>8</v>
      </c>
      <c r="P12" s="579"/>
      <c r="Q12" s="579"/>
      <c r="R12" s="102" t="s">
        <v>10</v>
      </c>
      <c r="S12" s="199"/>
      <c r="T12" s="200"/>
      <c r="U12" s="200"/>
      <c r="V12" s="200"/>
      <c r="W12" s="200"/>
      <c r="X12" s="201"/>
    </row>
    <row r="13" spans="1:24" ht="26.4" customHeight="1">
      <c r="A13" s="179" t="s">
        <v>7</v>
      </c>
      <c r="B13" s="180"/>
      <c r="C13" s="180"/>
      <c r="D13" s="180"/>
      <c r="E13" s="180"/>
      <c r="F13" s="181"/>
      <c r="G13" s="578">
        <v>1992</v>
      </c>
      <c r="H13" s="579"/>
      <c r="I13" s="579"/>
      <c r="J13" s="101" t="s">
        <v>8</v>
      </c>
      <c r="K13" s="579">
        <v>8</v>
      </c>
      <c r="L13" s="579"/>
      <c r="M13" s="579"/>
      <c r="N13" s="101" t="s">
        <v>9</v>
      </c>
      <c r="O13" s="579">
        <v>8</v>
      </c>
      <c r="P13" s="579"/>
      <c r="Q13" s="579"/>
      <c r="R13" s="102" t="s">
        <v>10</v>
      </c>
      <c r="S13" s="199"/>
      <c r="T13" s="200"/>
      <c r="U13" s="200"/>
      <c r="V13" s="200"/>
      <c r="W13" s="200"/>
      <c r="X13" s="201"/>
    </row>
    <row r="14" spans="1:24" ht="13.65" customHeight="1">
      <c r="A14" s="187" t="s">
        <v>11</v>
      </c>
      <c r="B14" s="188"/>
      <c r="C14" s="188"/>
      <c r="D14" s="188"/>
      <c r="E14" s="188"/>
      <c r="F14" s="189"/>
      <c r="G14" s="593" t="s">
        <v>246</v>
      </c>
      <c r="H14" s="594"/>
      <c r="I14" s="594"/>
      <c r="J14" s="594"/>
      <c r="K14" s="594"/>
      <c r="L14" s="594"/>
      <c r="M14" s="594"/>
      <c r="N14" s="594"/>
      <c r="O14" s="594"/>
      <c r="P14" s="594"/>
      <c r="Q14" s="594"/>
      <c r="R14" s="594"/>
      <c r="S14" s="594"/>
      <c r="T14" s="594"/>
      <c r="U14" s="594"/>
      <c r="V14" s="594"/>
      <c r="W14" s="594"/>
      <c r="X14" s="595"/>
    </row>
    <row r="15" spans="1:24">
      <c r="A15" s="190"/>
      <c r="B15" s="191"/>
      <c r="C15" s="191"/>
      <c r="D15" s="191"/>
      <c r="E15" s="191"/>
      <c r="F15" s="192"/>
      <c r="G15" s="596"/>
      <c r="H15" s="597"/>
      <c r="I15" s="597"/>
      <c r="J15" s="597"/>
      <c r="K15" s="597"/>
      <c r="L15" s="597"/>
      <c r="M15" s="597"/>
      <c r="N15" s="597"/>
      <c r="O15" s="597"/>
      <c r="P15" s="597"/>
      <c r="Q15" s="597"/>
      <c r="R15" s="597"/>
      <c r="S15" s="597"/>
      <c r="T15" s="597"/>
      <c r="U15" s="597"/>
      <c r="V15" s="597"/>
      <c r="W15" s="597"/>
      <c r="X15" s="598"/>
    </row>
    <row r="16" spans="1:24">
      <c r="A16" s="190"/>
      <c r="B16" s="191"/>
      <c r="C16" s="191"/>
      <c r="D16" s="191"/>
      <c r="E16" s="191"/>
      <c r="F16" s="192"/>
      <c r="G16" s="596"/>
      <c r="H16" s="597"/>
      <c r="I16" s="597"/>
      <c r="J16" s="597"/>
      <c r="K16" s="597"/>
      <c r="L16" s="597"/>
      <c r="M16" s="597"/>
      <c r="N16" s="597"/>
      <c r="O16" s="597"/>
      <c r="P16" s="597"/>
      <c r="Q16" s="597"/>
      <c r="R16" s="597"/>
      <c r="S16" s="597"/>
      <c r="T16" s="597"/>
      <c r="U16" s="597"/>
      <c r="V16" s="597"/>
      <c r="W16" s="597"/>
      <c r="X16" s="598"/>
    </row>
    <row r="17" spans="1:24">
      <c r="A17" s="190"/>
      <c r="B17" s="191"/>
      <c r="C17" s="191"/>
      <c r="D17" s="191"/>
      <c r="E17" s="191"/>
      <c r="F17" s="192"/>
      <c r="G17" s="596"/>
      <c r="H17" s="597"/>
      <c r="I17" s="597"/>
      <c r="J17" s="597"/>
      <c r="K17" s="597"/>
      <c r="L17" s="597"/>
      <c r="M17" s="597"/>
      <c r="N17" s="597"/>
      <c r="O17" s="597"/>
      <c r="P17" s="597"/>
      <c r="Q17" s="597"/>
      <c r="R17" s="597"/>
      <c r="S17" s="597"/>
      <c r="T17" s="597"/>
      <c r="U17" s="597"/>
      <c r="V17" s="597"/>
      <c r="W17" s="597"/>
      <c r="X17" s="598"/>
    </row>
    <row r="18" spans="1:24">
      <c r="A18" s="193"/>
      <c r="B18" s="194"/>
      <c r="C18" s="194"/>
      <c r="D18" s="194"/>
      <c r="E18" s="194"/>
      <c r="F18" s="195"/>
      <c r="G18" s="599"/>
      <c r="H18" s="600"/>
      <c r="I18" s="600"/>
      <c r="J18" s="600"/>
      <c r="K18" s="600"/>
      <c r="L18" s="600"/>
      <c r="M18" s="600"/>
      <c r="N18" s="600"/>
      <c r="O18" s="600"/>
      <c r="P18" s="600"/>
      <c r="Q18" s="600"/>
      <c r="R18" s="600"/>
      <c r="S18" s="600"/>
      <c r="T18" s="600"/>
      <c r="U18" s="600"/>
      <c r="V18" s="600"/>
      <c r="W18" s="600"/>
      <c r="X18" s="601"/>
    </row>
    <row r="19" spans="1:24" ht="13.5" customHeight="1">
      <c r="A19" s="147" t="s">
        <v>12</v>
      </c>
      <c r="B19" s="148"/>
      <c r="C19" s="148"/>
      <c r="D19" s="148"/>
      <c r="E19" s="148"/>
      <c r="F19" s="149"/>
      <c r="G19" s="585" t="s">
        <v>13</v>
      </c>
      <c r="H19" s="587" t="s">
        <v>245</v>
      </c>
      <c r="I19" s="588"/>
      <c r="J19" s="588"/>
      <c r="K19" s="588"/>
      <c r="L19" s="588"/>
      <c r="M19" s="588"/>
      <c r="N19" s="588"/>
      <c r="O19" s="588"/>
      <c r="P19" s="588"/>
      <c r="Q19" s="588"/>
      <c r="R19" s="588"/>
      <c r="S19" s="588"/>
      <c r="T19" s="588"/>
      <c r="U19" s="588"/>
      <c r="V19" s="588"/>
      <c r="W19" s="588"/>
      <c r="X19" s="589"/>
    </row>
    <row r="20" spans="1:24">
      <c r="A20" s="150"/>
      <c r="B20" s="151"/>
      <c r="C20" s="151"/>
      <c r="D20" s="151"/>
      <c r="E20" s="151"/>
      <c r="F20" s="152"/>
      <c r="G20" s="586"/>
      <c r="H20" s="590"/>
      <c r="I20" s="591"/>
      <c r="J20" s="591"/>
      <c r="K20" s="591"/>
      <c r="L20" s="591"/>
      <c r="M20" s="591"/>
      <c r="N20" s="591"/>
      <c r="O20" s="591"/>
      <c r="P20" s="591"/>
      <c r="Q20" s="591"/>
      <c r="R20" s="591"/>
      <c r="S20" s="591"/>
      <c r="T20" s="591"/>
      <c r="U20" s="591"/>
      <c r="V20" s="591"/>
      <c r="W20" s="591"/>
      <c r="X20" s="592"/>
    </row>
    <row r="21" spans="1:24">
      <c r="A21" s="150"/>
      <c r="B21" s="151"/>
      <c r="C21" s="151"/>
      <c r="D21" s="151"/>
      <c r="E21" s="151"/>
      <c r="F21" s="152"/>
      <c r="G21" s="585" t="s">
        <v>14</v>
      </c>
      <c r="H21" s="587" t="s">
        <v>244</v>
      </c>
      <c r="I21" s="588"/>
      <c r="J21" s="588"/>
      <c r="K21" s="588"/>
      <c r="L21" s="588"/>
      <c r="M21" s="588"/>
      <c r="N21" s="588"/>
      <c r="O21" s="588"/>
      <c r="P21" s="588"/>
      <c r="Q21" s="588"/>
      <c r="R21" s="588"/>
      <c r="S21" s="588"/>
      <c r="T21" s="588"/>
      <c r="U21" s="588"/>
      <c r="V21" s="588"/>
      <c r="W21" s="588"/>
      <c r="X21" s="589"/>
    </row>
    <row r="22" spans="1:24">
      <c r="A22" s="150"/>
      <c r="B22" s="151"/>
      <c r="C22" s="151"/>
      <c r="D22" s="151"/>
      <c r="E22" s="151"/>
      <c r="F22" s="152"/>
      <c r="G22" s="586"/>
      <c r="H22" s="590"/>
      <c r="I22" s="591"/>
      <c r="J22" s="591"/>
      <c r="K22" s="591"/>
      <c r="L22" s="591"/>
      <c r="M22" s="591"/>
      <c r="N22" s="591"/>
      <c r="O22" s="591"/>
      <c r="P22" s="591"/>
      <c r="Q22" s="591"/>
      <c r="R22" s="591"/>
      <c r="S22" s="591"/>
      <c r="T22" s="591"/>
      <c r="U22" s="591"/>
      <c r="V22" s="591"/>
      <c r="W22" s="591"/>
      <c r="X22" s="592"/>
    </row>
    <row r="23" spans="1:24">
      <c r="A23" s="150"/>
      <c r="B23" s="151"/>
      <c r="C23" s="151"/>
      <c r="D23" s="151"/>
      <c r="E23" s="151"/>
      <c r="F23" s="152"/>
      <c r="G23" s="585" t="s">
        <v>15</v>
      </c>
      <c r="H23" s="587" t="s">
        <v>243</v>
      </c>
      <c r="I23" s="588"/>
      <c r="J23" s="588"/>
      <c r="K23" s="588"/>
      <c r="L23" s="588"/>
      <c r="M23" s="588"/>
      <c r="N23" s="588"/>
      <c r="O23" s="588"/>
      <c r="P23" s="588"/>
      <c r="Q23" s="588"/>
      <c r="R23" s="588"/>
      <c r="S23" s="588"/>
      <c r="T23" s="588"/>
      <c r="U23" s="588"/>
      <c r="V23" s="588"/>
      <c r="W23" s="588"/>
      <c r="X23" s="589"/>
    </row>
    <row r="24" spans="1:24">
      <c r="A24" s="153"/>
      <c r="B24" s="154"/>
      <c r="C24" s="154"/>
      <c r="D24" s="154"/>
      <c r="E24" s="154"/>
      <c r="F24" s="155"/>
      <c r="G24" s="586"/>
      <c r="H24" s="590"/>
      <c r="I24" s="591"/>
      <c r="J24" s="591"/>
      <c r="K24" s="591"/>
      <c r="L24" s="591"/>
      <c r="M24" s="591"/>
      <c r="N24" s="591"/>
      <c r="O24" s="591"/>
      <c r="P24" s="591"/>
      <c r="Q24" s="591"/>
      <c r="R24" s="591"/>
      <c r="S24" s="591"/>
      <c r="T24" s="591"/>
      <c r="U24" s="591"/>
      <c r="V24" s="591"/>
      <c r="W24" s="591"/>
      <c r="X24" s="592"/>
    </row>
    <row r="25" spans="1:24" ht="26.4" customHeight="1">
      <c r="A25" s="187" t="s">
        <v>16</v>
      </c>
      <c r="B25" s="188"/>
      <c r="C25" s="188"/>
      <c r="D25" s="188"/>
      <c r="E25" s="188"/>
      <c r="F25" s="189"/>
      <c r="G25" s="125" t="s">
        <v>17</v>
      </c>
      <c r="H25" s="126"/>
      <c r="I25" s="126"/>
      <c r="J25" s="196"/>
      <c r="K25" s="602" t="s">
        <v>242</v>
      </c>
      <c r="L25" s="603"/>
      <c r="M25" s="603"/>
      <c r="N25" s="113" t="s">
        <v>21</v>
      </c>
      <c r="O25" s="114"/>
      <c r="P25" s="125" t="s">
        <v>20</v>
      </c>
      <c r="Q25" s="126"/>
      <c r="R25" s="126"/>
      <c r="S25" s="196"/>
      <c r="T25" s="602" t="s">
        <v>224</v>
      </c>
      <c r="U25" s="603"/>
      <c r="V25" s="603"/>
      <c r="W25" s="603"/>
      <c r="X25" s="604"/>
    </row>
    <row r="26" spans="1:24" ht="26.4" customHeight="1">
      <c r="A26" s="193"/>
      <c r="B26" s="194"/>
      <c r="C26" s="194"/>
      <c r="D26" s="194"/>
      <c r="E26" s="194"/>
      <c r="F26" s="195"/>
      <c r="G26" s="125" t="s">
        <v>18</v>
      </c>
      <c r="H26" s="126"/>
      <c r="I26" s="126"/>
      <c r="J26" s="196"/>
      <c r="K26" s="602" t="s">
        <v>241</v>
      </c>
      <c r="L26" s="603"/>
      <c r="M26" s="603"/>
      <c r="N26" s="113" t="s">
        <v>22</v>
      </c>
      <c r="O26" s="114"/>
      <c r="P26" s="125" t="s">
        <v>19</v>
      </c>
      <c r="Q26" s="126"/>
      <c r="R26" s="126"/>
      <c r="S26" s="196"/>
      <c r="T26" s="602" t="s">
        <v>240</v>
      </c>
      <c r="U26" s="603"/>
      <c r="V26" s="603"/>
      <c r="W26" s="603"/>
      <c r="X26" s="604"/>
    </row>
    <row r="27" spans="1:24" ht="17.399999999999999" customHeight="1">
      <c r="A27" s="147" t="s">
        <v>23</v>
      </c>
      <c r="B27" s="148"/>
      <c r="C27" s="148"/>
      <c r="D27" s="148"/>
      <c r="E27" s="148"/>
      <c r="F27" s="149"/>
      <c r="G27" s="593" t="s">
        <v>239</v>
      </c>
      <c r="H27" s="594"/>
      <c r="I27" s="594"/>
      <c r="J27" s="594"/>
      <c r="K27" s="594"/>
      <c r="L27" s="594"/>
      <c r="M27" s="594"/>
      <c r="N27" s="594"/>
      <c r="O27" s="594"/>
      <c r="P27" s="594"/>
      <c r="Q27" s="594"/>
      <c r="R27" s="594"/>
      <c r="S27" s="594"/>
      <c r="T27" s="594"/>
      <c r="U27" s="594"/>
      <c r="V27" s="594"/>
      <c r="W27" s="594"/>
      <c r="X27" s="595"/>
    </row>
    <row r="28" spans="1:24" ht="17.399999999999999" customHeight="1">
      <c r="A28" s="150"/>
      <c r="B28" s="151"/>
      <c r="C28" s="151"/>
      <c r="D28" s="151"/>
      <c r="E28" s="151"/>
      <c r="F28" s="152"/>
      <c r="G28" s="596"/>
      <c r="H28" s="597"/>
      <c r="I28" s="597"/>
      <c r="J28" s="597"/>
      <c r="K28" s="597"/>
      <c r="L28" s="597"/>
      <c r="M28" s="597"/>
      <c r="N28" s="597"/>
      <c r="O28" s="597"/>
      <c r="P28" s="597"/>
      <c r="Q28" s="597"/>
      <c r="R28" s="597"/>
      <c r="S28" s="597"/>
      <c r="T28" s="597"/>
      <c r="U28" s="597"/>
      <c r="V28" s="597"/>
      <c r="W28" s="597"/>
      <c r="X28" s="598"/>
    </row>
    <row r="29" spans="1:24" ht="17.399999999999999" customHeight="1">
      <c r="A29" s="150"/>
      <c r="B29" s="151"/>
      <c r="C29" s="151"/>
      <c r="D29" s="151"/>
      <c r="E29" s="151"/>
      <c r="F29" s="152"/>
      <c r="G29" s="596"/>
      <c r="H29" s="597"/>
      <c r="I29" s="597"/>
      <c r="J29" s="597"/>
      <c r="K29" s="597"/>
      <c r="L29" s="597"/>
      <c r="M29" s="597"/>
      <c r="N29" s="597"/>
      <c r="O29" s="597"/>
      <c r="P29" s="597"/>
      <c r="Q29" s="597"/>
      <c r="R29" s="597"/>
      <c r="S29" s="597"/>
      <c r="T29" s="597"/>
      <c r="U29" s="597"/>
      <c r="V29" s="597"/>
      <c r="W29" s="597"/>
      <c r="X29" s="598"/>
    </row>
    <row r="30" spans="1:24" ht="17.399999999999999" customHeight="1">
      <c r="A30" s="150"/>
      <c r="B30" s="151"/>
      <c r="C30" s="151"/>
      <c r="D30" s="151"/>
      <c r="E30" s="151"/>
      <c r="F30" s="152"/>
      <c r="G30" s="596"/>
      <c r="H30" s="597"/>
      <c r="I30" s="597"/>
      <c r="J30" s="597"/>
      <c r="K30" s="597"/>
      <c r="L30" s="597"/>
      <c r="M30" s="597"/>
      <c r="N30" s="597"/>
      <c r="O30" s="597"/>
      <c r="P30" s="597"/>
      <c r="Q30" s="597"/>
      <c r="R30" s="597"/>
      <c r="S30" s="597"/>
      <c r="T30" s="597"/>
      <c r="U30" s="597"/>
      <c r="V30" s="597"/>
      <c r="W30" s="597"/>
      <c r="X30" s="598"/>
    </row>
    <row r="31" spans="1:24" ht="17.399999999999999" customHeight="1">
      <c r="A31" s="153"/>
      <c r="B31" s="154"/>
      <c r="C31" s="154"/>
      <c r="D31" s="154"/>
      <c r="E31" s="154"/>
      <c r="F31" s="155"/>
      <c r="G31" s="599"/>
      <c r="H31" s="600"/>
      <c r="I31" s="600"/>
      <c r="J31" s="600"/>
      <c r="K31" s="600"/>
      <c r="L31" s="600"/>
      <c r="M31" s="600"/>
      <c r="N31" s="600"/>
      <c r="O31" s="600"/>
      <c r="P31" s="600"/>
      <c r="Q31" s="600"/>
      <c r="R31" s="600"/>
      <c r="S31" s="600"/>
      <c r="T31" s="600"/>
      <c r="U31" s="600"/>
      <c r="V31" s="600"/>
      <c r="W31" s="600"/>
      <c r="X31" s="601"/>
    </row>
    <row r="32" spans="1:24" ht="18" customHeight="1">
      <c r="A32" s="147" t="s">
        <v>24</v>
      </c>
      <c r="B32" s="148"/>
      <c r="C32" s="148"/>
      <c r="D32" s="148"/>
      <c r="E32" s="148"/>
      <c r="F32" s="149"/>
      <c r="G32" s="593" t="s">
        <v>238</v>
      </c>
      <c r="H32" s="594"/>
      <c r="I32" s="594"/>
      <c r="J32" s="594"/>
      <c r="K32" s="594"/>
      <c r="L32" s="594"/>
      <c r="M32" s="594"/>
      <c r="N32" s="594"/>
      <c r="O32" s="594"/>
      <c r="P32" s="594"/>
      <c r="Q32" s="594"/>
      <c r="R32" s="594"/>
      <c r="S32" s="594"/>
      <c r="T32" s="594"/>
      <c r="U32" s="594"/>
      <c r="V32" s="594"/>
      <c r="W32" s="594"/>
      <c r="X32" s="595"/>
    </row>
    <row r="33" spans="1:24" ht="18" customHeight="1">
      <c r="A33" s="150"/>
      <c r="B33" s="151"/>
      <c r="C33" s="151"/>
      <c r="D33" s="151"/>
      <c r="E33" s="151"/>
      <c r="F33" s="152"/>
      <c r="G33" s="596"/>
      <c r="H33" s="597"/>
      <c r="I33" s="597"/>
      <c r="J33" s="597"/>
      <c r="K33" s="597"/>
      <c r="L33" s="597"/>
      <c r="M33" s="597"/>
      <c r="N33" s="597"/>
      <c r="O33" s="597"/>
      <c r="P33" s="597"/>
      <c r="Q33" s="597"/>
      <c r="R33" s="597"/>
      <c r="S33" s="597"/>
      <c r="T33" s="597"/>
      <c r="U33" s="597"/>
      <c r="V33" s="597"/>
      <c r="W33" s="597"/>
      <c r="X33" s="598"/>
    </row>
    <row r="34" spans="1:24" ht="18" customHeight="1">
      <c r="A34" s="153"/>
      <c r="B34" s="154"/>
      <c r="C34" s="154"/>
      <c r="D34" s="154"/>
      <c r="E34" s="154"/>
      <c r="F34" s="155"/>
      <c r="G34" s="599"/>
      <c r="H34" s="600"/>
      <c r="I34" s="600"/>
      <c r="J34" s="600"/>
      <c r="K34" s="600"/>
      <c r="L34" s="600"/>
      <c r="M34" s="600"/>
      <c r="N34" s="600"/>
      <c r="O34" s="600"/>
      <c r="P34" s="600"/>
      <c r="Q34" s="600"/>
      <c r="R34" s="600"/>
      <c r="S34" s="600"/>
      <c r="T34" s="600"/>
      <c r="U34" s="600"/>
      <c r="V34" s="600"/>
      <c r="W34" s="600"/>
      <c r="X34" s="601"/>
    </row>
    <row r="35" spans="1:24" ht="38.25" customHeight="1">
      <c r="A35" s="187" t="s">
        <v>52</v>
      </c>
      <c r="B35" s="188"/>
      <c r="C35" s="188"/>
      <c r="D35" s="188"/>
      <c r="E35" s="188"/>
      <c r="F35" s="189"/>
      <c r="G35" s="125" t="s">
        <v>53</v>
      </c>
      <c r="H35" s="126"/>
      <c r="I35" s="126"/>
      <c r="J35" s="196"/>
      <c r="K35" s="602">
        <v>7</v>
      </c>
      <c r="L35" s="603"/>
      <c r="M35" s="603"/>
      <c r="N35" s="113" t="s">
        <v>25</v>
      </c>
      <c r="O35" s="114"/>
      <c r="P35" s="125" t="s">
        <v>54</v>
      </c>
      <c r="Q35" s="126"/>
      <c r="R35" s="126"/>
      <c r="S35" s="196"/>
      <c r="T35" s="602">
        <v>3</v>
      </c>
      <c r="U35" s="603"/>
      <c r="V35" s="603"/>
      <c r="W35" s="113" t="s">
        <v>25</v>
      </c>
      <c r="X35" s="114"/>
    </row>
    <row r="36" spans="1:24" ht="15.75" customHeight="1">
      <c r="A36" s="190"/>
      <c r="B36" s="191"/>
      <c r="C36" s="191"/>
      <c r="D36" s="191"/>
      <c r="E36" s="191"/>
      <c r="F36" s="192"/>
      <c r="G36" s="176" t="s">
        <v>55</v>
      </c>
      <c r="H36" s="177"/>
      <c r="I36" s="177"/>
      <c r="J36" s="177"/>
      <c r="K36" s="177"/>
      <c r="L36" s="177"/>
      <c r="M36" s="177"/>
      <c r="N36" s="177"/>
      <c r="O36" s="177"/>
      <c r="P36" s="177"/>
      <c r="Q36" s="177"/>
      <c r="R36" s="177"/>
      <c r="S36" s="177"/>
      <c r="T36" s="177"/>
      <c r="U36" s="177"/>
      <c r="V36" s="177"/>
      <c r="W36" s="177"/>
      <c r="X36" s="178"/>
    </row>
    <row r="37" spans="1:24" ht="38.25" customHeight="1">
      <c r="A37" s="190"/>
      <c r="B37" s="191"/>
      <c r="C37" s="191"/>
      <c r="D37" s="191"/>
      <c r="E37" s="191"/>
      <c r="F37" s="192"/>
      <c r="G37" s="605" t="s">
        <v>237</v>
      </c>
      <c r="H37" s="606"/>
      <c r="I37" s="606"/>
      <c r="J37" s="606"/>
      <c r="K37" s="606"/>
      <c r="L37" s="606"/>
      <c r="M37" s="606"/>
      <c r="N37" s="606"/>
      <c r="O37" s="606"/>
      <c r="P37" s="606"/>
      <c r="Q37" s="606"/>
      <c r="R37" s="606"/>
      <c r="S37" s="606"/>
      <c r="T37" s="606"/>
      <c r="U37" s="606"/>
      <c r="V37" s="606"/>
      <c r="W37" s="606"/>
      <c r="X37" s="607"/>
    </row>
    <row r="38" spans="1:24" ht="38.25" customHeight="1">
      <c r="A38" s="193"/>
      <c r="B38" s="194"/>
      <c r="C38" s="194"/>
      <c r="D38" s="194"/>
      <c r="E38" s="194"/>
      <c r="F38" s="195"/>
      <c r="G38" s="599"/>
      <c r="H38" s="600"/>
      <c r="I38" s="600"/>
      <c r="J38" s="600"/>
      <c r="K38" s="600"/>
      <c r="L38" s="600"/>
      <c r="M38" s="600"/>
      <c r="N38" s="600"/>
      <c r="O38" s="600"/>
      <c r="P38" s="600"/>
      <c r="Q38" s="600"/>
      <c r="R38" s="600"/>
      <c r="S38" s="600"/>
      <c r="T38" s="600"/>
      <c r="U38" s="600"/>
      <c r="V38" s="600"/>
      <c r="W38" s="600"/>
      <c r="X38" s="601"/>
    </row>
    <row r="39" spans="1:24" ht="38.25" customHeight="1">
      <c r="A39" s="179" t="s">
        <v>26</v>
      </c>
      <c r="B39" s="180"/>
      <c r="C39" s="180"/>
      <c r="D39" s="180"/>
      <c r="E39" s="180"/>
      <c r="F39" s="181"/>
      <c r="G39" s="608">
        <v>400</v>
      </c>
      <c r="H39" s="603"/>
      <c r="I39" s="603"/>
      <c r="J39" s="603"/>
      <c r="K39" s="603"/>
      <c r="L39" s="603"/>
      <c r="M39" s="603"/>
      <c r="N39" s="113" t="s">
        <v>25</v>
      </c>
      <c r="O39" s="114"/>
      <c r="P39" s="182" t="s">
        <v>27</v>
      </c>
      <c r="Q39" s="183"/>
      <c r="R39" s="183"/>
      <c r="S39" s="184"/>
      <c r="T39" s="602" t="s">
        <v>236</v>
      </c>
      <c r="U39" s="603"/>
      <c r="V39" s="603"/>
      <c r="W39" s="603"/>
      <c r="X39" s="604"/>
    </row>
    <row r="40" spans="1:24" ht="26.4" customHeight="1">
      <c r="A40" s="187" t="s">
        <v>28</v>
      </c>
      <c r="B40" s="188"/>
      <c r="C40" s="188"/>
      <c r="D40" s="188"/>
      <c r="E40" s="188"/>
      <c r="F40" s="189"/>
      <c r="G40" s="105" t="s">
        <v>30</v>
      </c>
      <c r="H40" s="106"/>
      <c r="I40" s="106"/>
      <c r="J40" s="106"/>
      <c r="K40" s="106"/>
      <c r="L40" s="185"/>
      <c r="M40" s="609">
        <v>17700000</v>
      </c>
      <c r="N40" s="610"/>
      <c r="O40" s="610"/>
      <c r="P40" s="610"/>
      <c r="Q40" s="610"/>
      <c r="R40" s="610"/>
      <c r="S40" s="610"/>
      <c r="T40" s="610"/>
      <c r="U40" s="610"/>
      <c r="V40" s="610"/>
      <c r="W40" s="113" t="s">
        <v>29</v>
      </c>
      <c r="X40" s="114"/>
    </row>
    <row r="41" spans="1:24" ht="26.4" customHeight="1">
      <c r="A41" s="190"/>
      <c r="B41" s="191"/>
      <c r="C41" s="191"/>
      <c r="D41" s="191"/>
      <c r="E41" s="191"/>
      <c r="F41" s="192"/>
      <c r="G41" s="105" t="s">
        <v>31</v>
      </c>
      <c r="H41" s="106"/>
      <c r="I41" s="106"/>
      <c r="J41" s="106"/>
      <c r="K41" s="106"/>
      <c r="L41" s="185"/>
      <c r="M41" s="609">
        <v>89567800</v>
      </c>
      <c r="N41" s="610"/>
      <c r="O41" s="610"/>
      <c r="P41" s="610"/>
      <c r="Q41" s="610"/>
      <c r="R41" s="610"/>
      <c r="S41" s="610"/>
      <c r="T41" s="610"/>
      <c r="U41" s="610"/>
      <c r="V41" s="610"/>
      <c r="W41" s="113" t="s">
        <v>29</v>
      </c>
      <c r="X41" s="114"/>
    </row>
    <row r="42" spans="1:24" ht="26.4" customHeight="1">
      <c r="A42" s="190"/>
      <c r="B42" s="191"/>
      <c r="C42" s="191"/>
      <c r="D42" s="191"/>
      <c r="E42" s="191"/>
      <c r="F42" s="192"/>
      <c r="G42" s="105" t="s">
        <v>32</v>
      </c>
      <c r="H42" s="106"/>
      <c r="I42" s="106"/>
      <c r="J42" s="106"/>
      <c r="K42" s="106"/>
      <c r="L42" s="185"/>
      <c r="M42" s="609">
        <v>15500000</v>
      </c>
      <c r="N42" s="610"/>
      <c r="O42" s="610"/>
      <c r="P42" s="610"/>
      <c r="Q42" s="610"/>
      <c r="R42" s="610"/>
      <c r="S42" s="610"/>
      <c r="T42" s="610"/>
      <c r="U42" s="610"/>
      <c r="V42" s="610"/>
      <c r="W42" s="113" t="s">
        <v>29</v>
      </c>
      <c r="X42" s="114"/>
    </row>
    <row r="43" spans="1:24" ht="26.4" customHeight="1">
      <c r="A43" s="193"/>
      <c r="B43" s="194"/>
      <c r="C43" s="194"/>
      <c r="D43" s="194"/>
      <c r="E43" s="194"/>
      <c r="F43" s="195"/>
      <c r="G43" s="105" t="s">
        <v>33</v>
      </c>
      <c r="H43" s="106"/>
      <c r="I43" s="106"/>
      <c r="J43" s="106"/>
      <c r="K43" s="106"/>
      <c r="L43" s="185"/>
      <c r="M43" s="609">
        <v>13333300</v>
      </c>
      <c r="N43" s="610"/>
      <c r="O43" s="610"/>
      <c r="P43" s="610"/>
      <c r="Q43" s="610"/>
      <c r="R43" s="610"/>
      <c r="S43" s="610"/>
      <c r="T43" s="610"/>
      <c r="U43" s="610"/>
      <c r="V43" s="610"/>
      <c r="W43" s="113" t="s">
        <v>29</v>
      </c>
      <c r="X43" s="114"/>
    </row>
    <row r="44" spans="1:24">
      <c r="A44" s="92"/>
      <c r="B44" s="92"/>
      <c r="C44" s="92"/>
      <c r="D44" s="92"/>
      <c r="E44" s="92"/>
      <c r="F44" s="92"/>
      <c r="G44" s="92"/>
      <c r="H44" s="92"/>
      <c r="I44" s="92"/>
      <c r="J44" s="92"/>
      <c r="K44" s="92"/>
      <c r="L44" s="92"/>
      <c r="M44" s="92"/>
      <c r="N44" s="92"/>
      <c r="O44" s="92"/>
      <c r="P44" s="92"/>
      <c r="Q44" s="92"/>
      <c r="R44" s="92"/>
      <c r="S44" s="92"/>
      <c r="T44" s="92"/>
      <c r="U44" s="92"/>
      <c r="V44" s="92"/>
      <c r="W44" s="92"/>
      <c r="X44" s="92"/>
    </row>
    <row r="45" spans="1:24" ht="24.75" customHeight="1">
      <c r="A45" s="2" t="s">
        <v>34</v>
      </c>
      <c r="B45" s="92"/>
      <c r="C45" s="92"/>
      <c r="D45" s="92"/>
      <c r="E45" s="92"/>
      <c r="F45" s="92"/>
      <c r="G45" s="92"/>
      <c r="H45" s="92"/>
      <c r="I45" s="92"/>
      <c r="J45" s="92"/>
      <c r="K45" s="92"/>
      <c r="L45" s="92"/>
      <c r="M45" s="92"/>
      <c r="N45" s="92"/>
      <c r="O45" s="92"/>
      <c r="P45" s="92"/>
      <c r="Q45" s="92"/>
      <c r="R45" s="92"/>
      <c r="S45" s="92"/>
      <c r="T45" s="92"/>
      <c r="U45" s="92"/>
      <c r="V45" s="92"/>
      <c r="W45" s="92"/>
      <c r="X45" s="92"/>
    </row>
    <row r="46" spans="1:24" ht="38.25" customHeight="1">
      <c r="A46" s="108" t="s">
        <v>189</v>
      </c>
      <c r="B46" s="180"/>
      <c r="C46" s="180"/>
      <c r="D46" s="180"/>
      <c r="E46" s="180"/>
      <c r="F46" s="181"/>
      <c r="G46" s="608" t="s">
        <v>235</v>
      </c>
      <c r="H46" s="603"/>
      <c r="I46" s="603"/>
      <c r="J46" s="603"/>
      <c r="K46" s="603"/>
      <c r="L46" s="603"/>
      <c r="M46" s="603"/>
      <c r="N46" s="603"/>
      <c r="O46" s="603"/>
      <c r="P46" s="603"/>
      <c r="Q46" s="603"/>
      <c r="R46" s="603"/>
      <c r="S46" s="603"/>
      <c r="T46" s="603"/>
      <c r="U46" s="603"/>
      <c r="V46" s="603"/>
      <c r="W46" s="603"/>
      <c r="X46" s="604"/>
    </row>
    <row r="47" spans="1:24" ht="17.399999999999999" customHeight="1">
      <c r="A47" s="187" t="s">
        <v>113</v>
      </c>
      <c r="B47" s="188"/>
      <c r="C47" s="188"/>
      <c r="D47" s="188"/>
      <c r="E47" s="188"/>
      <c r="F47" s="189"/>
      <c r="G47" s="593" t="s">
        <v>234</v>
      </c>
      <c r="H47" s="588"/>
      <c r="I47" s="588"/>
      <c r="J47" s="588"/>
      <c r="K47" s="588"/>
      <c r="L47" s="588"/>
      <c r="M47" s="588"/>
      <c r="N47" s="588"/>
      <c r="O47" s="588"/>
      <c r="P47" s="588"/>
      <c r="Q47" s="588"/>
      <c r="R47" s="588"/>
      <c r="S47" s="588"/>
      <c r="T47" s="588"/>
      <c r="U47" s="588"/>
      <c r="V47" s="588"/>
      <c r="W47" s="588"/>
      <c r="X47" s="589"/>
    </row>
    <row r="48" spans="1:24" ht="17.399999999999999" customHeight="1">
      <c r="A48" s="190"/>
      <c r="B48" s="191"/>
      <c r="C48" s="191"/>
      <c r="D48" s="191"/>
      <c r="E48" s="191"/>
      <c r="F48" s="192"/>
      <c r="G48" s="611"/>
      <c r="H48" s="612"/>
      <c r="I48" s="612"/>
      <c r="J48" s="612"/>
      <c r="K48" s="612"/>
      <c r="L48" s="612"/>
      <c r="M48" s="612"/>
      <c r="N48" s="612"/>
      <c r="O48" s="612"/>
      <c r="P48" s="612"/>
      <c r="Q48" s="612"/>
      <c r="R48" s="612"/>
      <c r="S48" s="612"/>
      <c r="T48" s="612"/>
      <c r="U48" s="612"/>
      <c r="V48" s="612"/>
      <c r="W48" s="612"/>
      <c r="X48" s="613"/>
    </row>
    <row r="49" spans="1:24" ht="17.399999999999999" customHeight="1">
      <c r="A49" s="190"/>
      <c r="B49" s="191"/>
      <c r="C49" s="191"/>
      <c r="D49" s="191"/>
      <c r="E49" s="191"/>
      <c r="F49" s="192"/>
      <c r="G49" s="611"/>
      <c r="H49" s="612"/>
      <c r="I49" s="612"/>
      <c r="J49" s="612"/>
      <c r="K49" s="612"/>
      <c r="L49" s="612"/>
      <c r="M49" s="612"/>
      <c r="N49" s="612"/>
      <c r="O49" s="612"/>
      <c r="P49" s="612"/>
      <c r="Q49" s="612"/>
      <c r="R49" s="612"/>
      <c r="S49" s="612"/>
      <c r="T49" s="612"/>
      <c r="U49" s="612"/>
      <c r="V49" s="612"/>
      <c r="W49" s="612"/>
      <c r="X49" s="613"/>
    </row>
    <row r="50" spans="1:24" ht="17.399999999999999" customHeight="1">
      <c r="A50" s="193"/>
      <c r="B50" s="194"/>
      <c r="C50" s="194"/>
      <c r="D50" s="194"/>
      <c r="E50" s="194"/>
      <c r="F50" s="195"/>
      <c r="G50" s="614"/>
      <c r="H50" s="591"/>
      <c r="I50" s="591"/>
      <c r="J50" s="591"/>
      <c r="K50" s="591"/>
      <c r="L50" s="591"/>
      <c r="M50" s="591"/>
      <c r="N50" s="591"/>
      <c r="O50" s="591"/>
      <c r="P50" s="591"/>
      <c r="Q50" s="591"/>
      <c r="R50" s="591"/>
      <c r="S50" s="591"/>
      <c r="T50" s="591"/>
      <c r="U50" s="591"/>
      <c r="V50" s="591"/>
      <c r="W50" s="591"/>
      <c r="X50" s="592"/>
    </row>
    <row r="51" spans="1:24" ht="15.75" customHeight="1">
      <c r="A51" s="147" t="s">
        <v>114</v>
      </c>
      <c r="B51" s="148"/>
      <c r="C51" s="148"/>
      <c r="D51" s="148"/>
      <c r="E51" s="148"/>
      <c r="F51" s="149"/>
      <c r="G51" s="176" t="s">
        <v>35</v>
      </c>
      <c r="H51" s="177"/>
      <c r="I51" s="177"/>
      <c r="J51" s="177"/>
      <c r="K51" s="177"/>
      <c r="L51" s="177"/>
      <c r="M51" s="177"/>
      <c r="N51" s="177"/>
      <c r="O51" s="177"/>
      <c r="P51" s="177"/>
      <c r="Q51" s="177"/>
      <c r="R51" s="177"/>
      <c r="S51" s="177"/>
      <c r="T51" s="177"/>
      <c r="U51" s="177"/>
      <c r="V51" s="177"/>
      <c r="W51" s="177"/>
      <c r="X51" s="178"/>
    </row>
    <row r="52" spans="1:24" ht="26.4" customHeight="1">
      <c r="A52" s="150"/>
      <c r="B52" s="151"/>
      <c r="C52" s="151"/>
      <c r="D52" s="151"/>
      <c r="E52" s="151"/>
      <c r="F52" s="152"/>
      <c r="G52" s="614" t="s">
        <v>233</v>
      </c>
      <c r="H52" s="591"/>
      <c r="I52" s="591"/>
      <c r="J52" s="591"/>
      <c r="K52" s="591"/>
      <c r="L52" s="591"/>
      <c r="M52" s="591"/>
      <c r="N52" s="591"/>
      <c r="O52" s="591"/>
      <c r="P52" s="591"/>
      <c r="Q52" s="591"/>
      <c r="R52" s="591"/>
      <c r="S52" s="591"/>
      <c r="T52" s="591"/>
      <c r="U52" s="591"/>
      <c r="V52" s="591"/>
      <c r="W52" s="591"/>
      <c r="X52" s="592"/>
    </row>
    <row r="53" spans="1:24" ht="15.75" customHeight="1">
      <c r="A53" s="150"/>
      <c r="B53" s="151"/>
      <c r="C53" s="151"/>
      <c r="D53" s="151"/>
      <c r="E53" s="151"/>
      <c r="F53" s="152"/>
      <c r="G53" s="176" t="s">
        <v>144</v>
      </c>
      <c r="H53" s="177"/>
      <c r="I53" s="177"/>
      <c r="J53" s="177"/>
      <c r="K53" s="177"/>
      <c r="L53" s="177"/>
      <c r="M53" s="177"/>
      <c r="N53" s="177"/>
      <c r="O53" s="177"/>
      <c r="P53" s="177"/>
      <c r="Q53" s="177"/>
      <c r="R53" s="177"/>
      <c r="S53" s="177"/>
      <c r="T53" s="177"/>
      <c r="U53" s="177"/>
      <c r="V53" s="177"/>
      <c r="W53" s="177"/>
      <c r="X53" s="178"/>
    </row>
    <row r="54" spans="1:24" ht="26.4" customHeight="1">
      <c r="A54" s="150"/>
      <c r="B54" s="151"/>
      <c r="C54" s="151"/>
      <c r="D54" s="151"/>
      <c r="E54" s="151"/>
      <c r="F54" s="152"/>
      <c r="G54" s="599" t="s">
        <v>294</v>
      </c>
      <c r="H54" s="591"/>
      <c r="I54" s="591"/>
      <c r="J54" s="591"/>
      <c r="K54" s="591"/>
      <c r="L54" s="591"/>
      <c r="M54" s="591"/>
      <c r="N54" s="591"/>
      <c r="O54" s="591"/>
      <c r="P54" s="591"/>
      <c r="Q54" s="591"/>
      <c r="R54" s="591"/>
      <c r="S54" s="591"/>
      <c r="T54" s="591"/>
      <c r="U54" s="591"/>
      <c r="V54" s="591"/>
      <c r="W54" s="591"/>
      <c r="X54" s="592"/>
    </row>
    <row r="55" spans="1:24" ht="15.75" customHeight="1">
      <c r="A55" s="150"/>
      <c r="B55" s="151"/>
      <c r="C55" s="151"/>
      <c r="D55" s="151"/>
      <c r="E55" s="151"/>
      <c r="F55" s="152"/>
      <c r="G55" s="176" t="s">
        <v>145</v>
      </c>
      <c r="H55" s="177"/>
      <c r="I55" s="177"/>
      <c r="J55" s="177"/>
      <c r="K55" s="177"/>
      <c r="L55" s="177"/>
      <c r="M55" s="177"/>
      <c r="N55" s="177"/>
      <c r="O55" s="177"/>
      <c r="P55" s="177"/>
      <c r="Q55" s="177"/>
      <c r="R55" s="177"/>
      <c r="S55" s="177"/>
      <c r="T55" s="177"/>
      <c r="U55" s="177"/>
      <c r="V55" s="177"/>
      <c r="W55" s="177"/>
      <c r="X55" s="178"/>
    </row>
    <row r="56" spans="1:24" ht="59.25" customHeight="1">
      <c r="A56" s="150"/>
      <c r="B56" s="151"/>
      <c r="C56" s="151"/>
      <c r="D56" s="151"/>
      <c r="E56" s="151"/>
      <c r="F56" s="152"/>
      <c r="G56" s="599" t="s">
        <v>295</v>
      </c>
      <c r="H56" s="600"/>
      <c r="I56" s="600"/>
      <c r="J56" s="600"/>
      <c r="K56" s="600"/>
      <c r="L56" s="600"/>
      <c r="M56" s="600"/>
      <c r="N56" s="600"/>
      <c r="O56" s="600"/>
      <c r="P56" s="600"/>
      <c r="Q56" s="600"/>
      <c r="R56" s="600"/>
      <c r="S56" s="600"/>
      <c r="T56" s="600"/>
      <c r="U56" s="600"/>
      <c r="V56" s="600"/>
      <c r="W56" s="600"/>
      <c r="X56" s="601"/>
    </row>
    <row r="57" spans="1:24" ht="15.75" customHeight="1">
      <c r="A57" s="150"/>
      <c r="B57" s="151"/>
      <c r="C57" s="151"/>
      <c r="D57" s="151"/>
      <c r="E57" s="151"/>
      <c r="F57" s="152"/>
      <c r="G57" s="176" t="s">
        <v>36</v>
      </c>
      <c r="H57" s="177"/>
      <c r="I57" s="177"/>
      <c r="J57" s="177"/>
      <c r="K57" s="177"/>
      <c r="L57" s="177"/>
      <c r="M57" s="177"/>
      <c r="N57" s="177"/>
      <c r="O57" s="177"/>
      <c r="P57" s="177"/>
      <c r="Q57" s="177"/>
      <c r="R57" s="177"/>
      <c r="S57" s="177"/>
      <c r="T57" s="177"/>
      <c r="U57" s="177"/>
      <c r="V57" s="177"/>
      <c r="W57" s="177"/>
      <c r="X57" s="178"/>
    </row>
    <row r="58" spans="1:24" ht="26.4" customHeight="1">
      <c r="A58" s="150"/>
      <c r="B58" s="151"/>
      <c r="C58" s="151"/>
      <c r="D58" s="151"/>
      <c r="E58" s="151"/>
      <c r="F58" s="152"/>
      <c r="G58" s="599" t="s">
        <v>232</v>
      </c>
      <c r="H58" s="591"/>
      <c r="I58" s="591"/>
      <c r="J58" s="591"/>
      <c r="K58" s="591"/>
      <c r="L58" s="591"/>
      <c r="M58" s="591"/>
      <c r="N58" s="591"/>
      <c r="O58" s="591"/>
      <c r="P58" s="591"/>
      <c r="Q58" s="591"/>
      <c r="R58" s="591"/>
      <c r="S58" s="591"/>
      <c r="T58" s="591"/>
      <c r="U58" s="591"/>
      <c r="V58" s="591"/>
      <c r="W58" s="591"/>
      <c r="X58" s="592"/>
    </row>
    <row r="59" spans="1:24" ht="15.75" customHeight="1">
      <c r="A59" s="150"/>
      <c r="B59" s="151"/>
      <c r="C59" s="151"/>
      <c r="D59" s="151"/>
      <c r="E59" s="151"/>
      <c r="F59" s="152"/>
      <c r="G59" s="176" t="s">
        <v>37</v>
      </c>
      <c r="H59" s="177"/>
      <c r="I59" s="177"/>
      <c r="J59" s="177"/>
      <c r="K59" s="177"/>
      <c r="L59" s="177"/>
      <c r="M59" s="177"/>
      <c r="N59" s="177"/>
      <c r="O59" s="177"/>
      <c r="P59" s="177"/>
      <c r="Q59" s="177"/>
      <c r="R59" s="177"/>
      <c r="S59" s="177"/>
      <c r="T59" s="177"/>
      <c r="U59" s="177"/>
      <c r="V59" s="177"/>
      <c r="W59" s="177"/>
      <c r="X59" s="178"/>
    </row>
    <row r="60" spans="1:24" ht="26.4" customHeight="1">
      <c r="A60" s="150"/>
      <c r="B60" s="151"/>
      <c r="C60" s="151"/>
      <c r="D60" s="151"/>
      <c r="E60" s="151"/>
      <c r="F60" s="152"/>
      <c r="G60" s="599" t="s">
        <v>296</v>
      </c>
      <c r="H60" s="591"/>
      <c r="I60" s="591"/>
      <c r="J60" s="591"/>
      <c r="K60" s="591"/>
      <c r="L60" s="591"/>
      <c r="M60" s="591"/>
      <c r="N60" s="591"/>
      <c r="O60" s="591"/>
      <c r="P60" s="591"/>
      <c r="Q60" s="591"/>
      <c r="R60" s="591"/>
      <c r="S60" s="591"/>
      <c r="T60" s="591"/>
      <c r="U60" s="591"/>
      <c r="V60" s="591"/>
      <c r="W60" s="591"/>
      <c r="X60" s="592"/>
    </row>
    <row r="61" spans="1:24" ht="15.75" customHeight="1">
      <c r="A61" s="150"/>
      <c r="B61" s="151"/>
      <c r="C61" s="151"/>
      <c r="D61" s="151"/>
      <c r="E61" s="151"/>
      <c r="F61" s="152"/>
      <c r="G61" s="176" t="s">
        <v>146</v>
      </c>
      <c r="H61" s="177"/>
      <c r="I61" s="177"/>
      <c r="J61" s="177"/>
      <c r="K61" s="177"/>
      <c r="L61" s="177"/>
      <c r="M61" s="177"/>
      <c r="N61" s="177"/>
      <c r="O61" s="177"/>
      <c r="P61" s="177"/>
      <c r="Q61" s="177"/>
      <c r="R61" s="177"/>
      <c r="S61" s="177"/>
      <c r="T61" s="177"/>
      <c r="U61" s="177"/>
      <c r="V61" s="177"/>
      <c r="W61" s="177"/>
      <c r="X61" s="178"/>
    </row>
    <row r="62" spans="1:24" ht="26.4" customHeight="1">
      <c r="A62" s="150"/>
      <c r="B62" s="151"/>
      <c r="C62" s="151"/>
      <c r="D62" s="151"/>
      <c r="E62" s="151"/>
      <c r="F62" s="152"/>
      <c r="G62" s="599" t="s">
        <v>297</v>
      </c>
      <c r="H62" s="600"/>
      <c r="I62" s="600"/>
      <c r="J62" s="600"/>
      <c r="K62" s="600"/>
      <c r="L62" s="600"/>
      <c r="M62" s="600"/>
      <c r="N62" s="600"/>
      <c r="O62" s="600"/>
      <c r="P62" s="600"/>
      <c r="Q62" s="600"/>
      <c r="R62" s="600"/>
      <c r="S62" s="600"/>
      <c r="T62" s="600"/>
      <c r="U62" s="600"/>
      <c r="V62" s="600"/>
      <c r="W62" s="600"/>
      <c r="X62" s="601"/>
    </row>
    <row r="63" spans="1:24" ht="15.75" customHeight="1">
      <c r="A63" s="150"/>
      <c r="B63" s="151"/>
      <c r="C63" s="151"/>
      <c r="D63" s="151"/>
      <c r="E63" s="151"/>
      <c r="F63" s="152"/>
      <c r="G63" s="176" t="s">
        <v>38</v>
      </c>
      <c r="H63" s="177"/>
      <c r="I63" s="177"/>
      <c r="J63" s="177"/>
      <c r="K63" s="177"/>
      <c r="L63" s="177"/>
      <c r="M63" s="177"/>
      <c r="N63" s="177"/>
      <c r="O63" s="177"/>
      <c r="P63" s="177"/>
      <c r="Q63" s="177"/>
      <c r="R63" s="177"/>
      <c r="S63" s="177"/>
      <c r="T63" s="177"/>
      <c r="U63" s="177"/>
      <c r="V63" s="177"/>
      <c r="W63" s="177"/>
      <c r="X63" s="178"/>
    </row>
    <row r="64" spans="1:24" ht="26.4" customHeight="1">
      <c r="A64" s="153"/>
      <c r="B64" s="154"/>
      <c r="C64" s="154"/>
      <c r="D64" s="154"/>
      <c r="E64" s="154"/>
      <c r="F64" s="155"/>
      <c r="G64" s="614" t="s">
        <v>231</v>
      </c>
      <c r="H64" s="591"/>
      <c r="I64" s="591"/>
      <c r="J64" s="591"/>
      <c r="K64" s="591"/>
      <c r="L64" s="591"/>
      <c r="M64" s="591"/>
      <c r="N64" s="591"/>
      <c r="O64" s="591"/>
      <c r="P64" s="591"/>
      <c r="Q64" s="591"/>
      <c r="R64" s="591"/>
      <c r="S64" s="591"/>
      <c r="T64" s="591"/>
      <c r="U64" s="591"/>
      <c r="V64" s="591"/>
      <c r="W64" s="591"/>
      <c r="X64" s="592"/>
    </row>
    <row r="65" spans="1:24" ht="17.399999999999999" customHeight="1">
      <c r="A65" s="147" t="s">
        <v>115</v>
      </c>
      <c r="B65" s="148"/>
      <c r="C65" s="148"/>
      <c r="D65" s="148"/>
      <c r="E65" s="148"/>
      <c r="F65" s="149"/>
      <c r="G65" s="593" t="s">
        <v>298</v>
      </c>
      <c r="H65" s="588"/>
      <c r="I65" s="588"/>
      <c r="J65" s="588"/>
      <c r="K65" s="588"/>
      <c r="L65" s="588"/>
      <c r="M65" s="588"/>
      <c r="N65" s="588"/>
      <c r="O65" s="588"/>
      <c r="P65" s="588"/>
      <c r="Q65" s="588"/>
      <c r="R65" s="588"/>
      <c r="S65" s="588"/>
      <c r="T65" s="588"/>
      <c r="U65" s="588"/>
      <c r="V65" s="588"/>
      <c r="W65" s="588"/>
      <c r="X65" s="589"/>
    </row>
    <row r="66" spans="1:24" ht="17.399999999999999" customHeight="1">
      <c r="A66" s="150"/>
      <c r="B66" s="151"/>
      <c r="C66" s="151"/>
      <c r="D66" s="151"/>
      <c r="E66" s="151"/>
      <c r="F66" s="152"/>
      <c r="G66" s="611"/>
      <c r="H66" s="612"/>
      <c r="I66" s="612"/>
      <c r="J66" s="612"/>
      <c r="K66" s="612"/>
      <c r="L66" s="612"/>
      <c r="M66" s="612"/>
      <c r="N66" s="612"/>
      <c r="O66" s="612"/>
      <c r="P66" s="612"/>
      <c r="Q66" s="612"/>
      <c r="R66" s="612"/>
      <c r="S66" s="612"/>
      <c r="T66" s="612"/>
      <c r="U66" s="612"/>
      <c r="V66" s="612"/>
      <c r="W66" s="612"/>
      <c r="X66" s="613"/>
    </row>
    <row r="67" spans="1:24" ht="17.399999999999999" customHeight="1">
      <c r="A67" s="150"/>
      <c r="B67" s="151"/>
      <c r="C67" s="151"/>
      <c r="D67" s="151"/>
      <c r="E67" s="151"/>
      <c r="F67" s="152"/>
      <c r="G67" s="611"/>
      <c r="H67" s="612"/>
      <c r="I67" s="612"/>
      <c r="J67" s="612"/>
      <c r="K67" s="612"/>
      <c r="L67" s="612"/>
      <c r="M67" s="612"/>
      <c r="N67" s="612"/>
      <c r="O67" s="612"/>
      <c r="P67" s="612"/>
      <c r="Q67" s="612"/>
      <c r="R67" s="612"/>
      <c r="S67" s="612"/>
      <c r="T67" s="612"/>
      <c r="U67" s="612"/>
      <c r="V67" s="612"/>
      <c r="W67" s="612"/>
      <c r="X67" s="613"/>
    </row>
    <row r="68" spans="1:24" ht="17.399999999999999" customHeight="1">
      <c r="A68" s="153"/>
      <c r="B68" s="154"/>
      <c r="C68" s="154"/>
      <c r="D68" s="154"/>
      <c r="E68" s="154"/>
      <c r="F68" s="155"/>
      <c r="G68" s="614"/>
      <c r="H68" s="591"/>
      <c r="I68" s="591"/>
      <c r="J68" s="591"/>
      <c r="K68" s="591"/>
      <c r="L68" s="591"/>
      <c r="M68" s="591"/>
      <c r="N68" s="591"/>
      <c r="O68" s="591"/>
      <c r="P68" s="591"/>
      <c r="Q68" s="591"/>
      <c r="R68" s="591"/>
      <c r="S68" s="591"/>
      <c r="T68" s="591"/>
      <c r="U68" s="591"/>
      <c r="V68" s="591"/>
      <c r="W68" s="591"/>
      <c r="X68" s="592"/>
    </row>
    <row r="69" spans="1:24" ht="26.4" customHeight="1">
      <c r="A69" s="173" t="s">
        <v>116</v>
      </c>
      <c r="B69" s="174"/>
      <c r="C69" s="174"/>
      <c r="D69" s="174"/>
      <c r="E69" s="174"/>
      <c r="F69" s="175"/>
      <c r="G69" s="608">
        <v>30</v>
      </c>
      <c r="H69" s="603"/>
      <c r="I69" s="603"/>
      <c r="J69" s="603"/>
      <c r="K69" s="603"/>
      <c r="L69" s="603"/>
      <c r="M69" s="603"/>
      <c r="N69" s="603"/>
      <c r="O69" s="603"/>
      <c r="P69" s="113" t="s">
        <v>44</v>
      </c>
      <c r="Q69" s="113"/>
      <c r="R69" s="113"/>
      <c r="S69" s="113"/>
      <c r="T69" s="113"/>
      <c r="U69" s="113"/>
      <c r="V69" s="113"/>
      <c r="W69" s="113"/>
      <c r="X69" s="114"/>
    </row>
    <row r="70" spans="1:24" ht="26.4" customHeight="1">
      <c r="A70" s="173" t="s">
        <v>117</v>
      </c>
      <c r="B70" s="174"/>
      <c r="C70" s="174"/>
      <c r="D70" s="174"/>
      <c r="E70" s="174"/>
      <c r="F70" s="175"/>
      <c r="G70" s="608" t="s">
        <v>299</v>
      </c>
      <c r="H70" s="603"/>
      <c r="I70" s="90" t="s">
        <v>8</v>
      </c>
      <c r="J70" s="99">
        <v>6</v>
      </c>
      <c r="K70" s="90" t="s">
        <v>9</v>
      </c>
      <c r="L70" s="99">
        <v>1</v>
      </c>
      <c r="M70" s="112" t="s">
        <v>39</v>
      </c>
      <c r="N70" s="112"/>
      <c r="O70" s="603" t="s">
        <v>300</v>
      </c>
      <c r="P70" s="603"/>
      <c r="Q70" s="90" t="s">
        <v>8</v>
      </c>
      <c r="R70" s="99">
        <v>2</v>
      </c>
      <c r="S70" s="90" t="s">
        <v>9</v>
      </c>
      <c r="T70" s="99">
        <v>26</v>
      </c>
      <c r="U70" s="4" t="s">
        <v>40</v>
      </c>
      <c r="V70" s="99">
        <v>271</v>
      </c>
      <c r="W70" s="113" t="s">
        <v>41</v>
      </c>
      <c r="X70" s="114"/>
    </row>
    <row r="71" spans="1:24" ht="26.4" customHeight="1">
      <c r="A71" s="147" t="s">
        <v>287</v>
      </c>
      <c r="B71" s="148"/>
      <c r="C71" s="148"/>
      <c r="D71" s="148"/>
      <c r="E71" s="148"/>
      <c r="F71" s="149"/>
      <c r="G71" s="165" t="s">
        <v>42</v>
      </c>
      <c r="H71" s="166"/>
      <c r="I71" s="166"/>
      <c r="J71" s="166"/>
      <c r="K71" s="166"/>
      <c r="L71" s="166"/>
      <c r="M71" s="580">
        <v>2</v>
      </c>
      <c r="N71" s="580"/>
      <c r="O71" s="580"/>
      <c r="P71" s="167" t="s">
        <v>25</v>
      </c>
      <c r="Q71" s="167"/>
      <c r="R71" s="167"/>
      <c r="S71" s="167"/>
      <c r="T71" s="167"/>
      <c r="U71" s="167"/>
      <c r="V71" s="167"/>
      <c r="W71" s="167"/>
      <c r="X71" s="168"/>
    </row>
    <row r="72" spans="1:24" ht="26.4" customHeight="1">
      <c r="A72" s="153"/>
      <c r="B72" s="154"/>
      <c r="C72" s="154"/>
      <c r="D72" s="154"/>
      <c r="E72" s="154"/>
      <c r="F72" s="155"/>
      <c r="G72" s="169" t="s">
        <v>43</v>
      </c>
      <c r="H72" s="170"/>
      <c r="I72" s="170"/>
      <c r="J72" s="170"/>
      <c r="K72" s="170"/>
      <c r="L72" s="170"/>
      <c r="M72" s="583">
        <v>5</v>
      </c>
      <c r="N72" s="583"/>
      <c r="O72" s="583"/>
      <c r="P72" s="171" t="s">
        <v>8</v>
      </c>
      <c r="Q72" s="171"/>
      <c r="R72" s="171"/>
      <c r="S72" s="171"/>
      <c r="T72" s="171"/>
      <c r="U72" s="171"/>
      <c r="V72" s="171"/>
      <c r="W72" s="171"/>
      <c r="X72" s="172"/>
    </row>
    <row r="73" spans="1:24" ht="17.399999999999999" customHeight="1">
      <c r="A73" s="147" t="s">
        <v>118</v>
      </c>
      <c r="B73" s="148"/>
      <c r="C73" s="148"/>
      <c r="D73" s="148"/>
      <c r="E73" s="148"/>
      <c r="F73" s="149"/>
      <c r="G73" s="593" t="s">
        <v>230</v>
      </c>
      <c r="H73" s="588"/>
      <c r="I73" s="588"/>
      <c r="J73" s="588"/>
      <c r="K73" s="588"/>
      <c r="L73" s="588"/>
      <c r="M73" s="588"/>
      <c r="N73" s="588"/>
      <c r="O73" s="588"/>
      <c r="P73" s="588"/>
      <c r="Q73" s="588"/>
      <c r="R73" s="588"/>
      <c r="S73" s="588"/>
      <c r="T73" s="588"/>
      <c r="U73" s="588"/>
      <c r="V73" s="588"/>
      <c r="W73" s="588"/>
      <c r="X73" s="589"/>
    </row>
    <row r="74" spans="1:24" ht="17.399999999999999" customHeight="1">
      <c r="A74" s="150"/>
      <c r="B74" s="151"/>
      <c r="C74" s="151"/>
      <c r="D74" s="151"/>
      <c r="E74" s="151"/>
      <c r="F74" s="152"/>
      <c r="G74" s="611"/>
      <c r="H74" s="612"/>
      <c r="I74" s="612"/>
      <c r="J74" s="612"/>
      <c r="K74" s="612"/>
      <c r="L74" s="612"/>
      <c r="M74" s="612"/>
      <c r="N74" s="612"/>
      <c r="O74" s="612"/>
      <c r="P74" s="612"/>
      <c r="Q74" s="612"/>
      <c r="R74" s="612"/>
      <c r="S74" s="612"/>
      <c r="T74" s="612"/>
      <c r="U74" s="612"/>
      <c r="V74" s="612"/>
      <c r="W74" s="612"/>
      <c r="X74" s="613"/>
    </row>
    <row r="75" spans="1:24" ht="17.399999999999999" customHeight="1">
      <c r="A75" s="150"/>
      <c r="B75" s="151"/>
      <c r="C75" s="151"/>
      <c r="D75" s="151"/>
      <c r="E75" s="151"/>
      <c r="F75" s="152"/>
      <c r="G75" s="611"/>
      <c r="H75" s="612"/>
      <c r="I75" s="612"/>
      <c r="J75" s="612"/>
      <c r="K75" s="612"/>
      <c r="L75" s="612"/>
      <c r="M75" s="612"/>
      <c r="N75" s="612"/>
      <c r="O75" s="612"/>
      <c r="P75" s="612"/>
      <c r="Q75" s="612"/>
      <c r="R75" s="612"/>
      <c r="S75" s="612"/>
      <c r="T75" s="612"/>
      <c r="U75" s="612"/>
      <c r="V75" s="612"/>
      <c r="W75" s="612"/>
      <c r="X75" s="613"/>
    </row>
    <row r="76" spans="1:24" ht="17.399999999999999" customHeight="1">
      <c r="A76" s="153"/>
      <c r="B76" s="154"/>
      <c r="C76" s="154"/>
      <c r="D76" s="154"/>
      <c r="E76" s="154"/>
      <c r="F76" s="155"/>
      <c r="G76" s="614"/>
      <c r="H76" s="591"/>
      <c r="I76" s="591"/>
      <c r="J76" s="591"/>
      <c r="K76" s="591"/>
      <c r="L76" s="591"/>
      <c r="M76" s="591"/>
      <c r="N76" s="591"/>
      <c r="O76" s="591"/>
      <c r="P76" s="591"/>
      <c r="Q76" s="591"/>
      <c r="R76" s="591"/>
      <c r="S76" s="591"/>
      <c r="T76" s="591"/>
      <c r="U76" s="591"/>
      <c r="V76" s="591"/>
      <c r="W76" s="591"/>
      <c r="X76" s="592"/>
    </row>
    <row r="77" spans="1:24" ht="17.399999999999999" customHeight="1">
      <c r="A77" s="147" t="s">
        <v>121</v>
      </c>
      <c r="B77" s="148"/>
      <c r="C77" s="148"/>
      <c r="D77" s="148"/>
      <c r="E77" s="148"/>
      <c r="F77" s="149"/>
      <c r="G77" s="593" t="s">
        <v>229</v>
      </c>
      <c r="H77" s="588"/>
      <c r="I77" s="588"/>
      <c r="J77" s="588"/>
      <c r="K77" s="588"/>
      <c r="L77" s="588"/>
      <c r="M77" s="588"/>
      <c r="N77" s="588"/>
      <c r="O77" s="588"/>
      <c r="P77" s="588"/>
      <c r="Q77" s="588"/>
      <c r="R77" s="588"/>
      <c r="S77" s="588"/>
      <c r="T77" s="588"/>
      <c r="U77" s="588"/>
      <c r="V77" s="588"/>
      <c r="W77" s="588"/>
      <c r="X77" s="589"/>
    </row>
    <row r="78" spans="1:24" ht="17.399999999999999" customHeight="1">
      <c r="A78" s="150"/>
      <c r="B78" s="151"/>
      <c r="C78" s="151"/>
      <c r="D78" s="151"/>
      <c r="E78" s="151"/>
      <c r="F78" s="152"/>
      <c r="G78" s="611"/>
      <c r="H78" s="612"/>
      <c r="I78" s="612"/>
      <c r="J78" s="612"/>
      <c r="K78" s="612"/>
      <c r="L78" s="612"/>
      <c r="M78" s="612"/>
      <c r="N78" s="612"/>
      <c r="O78" s="612"/>
      <c r="P78" s="612"/>
      <c r="Q78" s="612"/>
      <c r="R78" s="612"/>
      <c r="S78" s="612"/>
      <c r="T78" s="612"/>
      <c r="U78" s="612"/>
      <c r="V78" s="612"/>
      <c r="W78" s="612"/>
      <c r="X78" s="613"/>
    </row>
    <row r="79" spans="1:24" ht="17.399999999999999" customHeight="1">
      <c r="A79" s="150"/>
      <c r="B79" s="151"/>
      <c r="C79" s="151"/>
      <c r="D79" s="151"/>
      <c r="E79" s="151"/>
      <c r="F79" s="152"/>
      <c r="G79" s="611"/>
      <c r="H79" s="612"/>
      <c r="I79" s="612"/>
      <c r="J79" s="612"/>
      <c r="K79" s="612"/>
      <c r="L79" s="612"/>
      <c r="M79" s="612"/>
      <c r="N79" s="612"/>
      <c r="O79" s="612"/>
      <c r="P79" s="612"/>
      <c r="Q79" s="612"/>
      <c r="R79" s="612"/>
      <c r="S79" s="612"/>
      <c r="T79" s="612"/>
      <c r="U79" s="612"/>
      <c r="V79" s="612"/>
      <c r="W79" s="612"/>
      <c r="X79" s="613"/>
    </row>
    <row r="80" spans="1:24" ht="17.399999999999999" customHeight="1">
      <c r="A80" s="153"/>
      <c r="B80" s="154"/>
      <c r="C80" s="154"/>
      <c r="D80" s="154"/>
      <c r="E80" s="154"/>
      <c r="F80" s="155"/>
      <c r="G80" s="614"/>
      <c r="H80" s="591"/>
      <c r="I80" s="591"/>
      <c r="J80" s="591"/>
      <c r="K80" s="591"/>
      <c r="L80" s="591"/>
      <c r="M80" s="591"/>
      <c r="N80" s="591"/>
      <c r="O80" s="591"/>
      <c r="P80" s="591"/>
      <c r="Q80" s="591"/>
      <c r="R80" s="591"/>
      <c r="S80" s="591"/>
      <c r="T80" s="591"/>
      <c r="U80" s="591"/>
      <c r="V80" s="591"/>
      <c r="W80" s="591"/>
      <c r="X80" s="592"/>
    </row>
    <row r="81" spans="1:29">
      <c r="A81" s="5" t="s">
        <v>49</v>
      </c>
      <c r="B81" s="92"/>
      <c r="C81" s="92"/>
      <c r="D81" s="92"/>
      <c r="E81" s="92"/>
      <c r="F81" s="92"/>
      <c r="G81" s="92"/>
      <c r="H81" s="92"/>
      <c r="I81" s="92"/>
      <c r="J81" s="92"/>
      <c r="K81" s="92"/>
      <c r="L81" s="92"/>
      <c r="M81" s="92"/>
      <c r="N81" s="92"/>
      <c r="O81" s="92"/>
      <c r="P81" s="92"/>
      <c r="Q81" s="92"/>
      <c r="R81" s="92"/>
      <c r="S81" s="92"/>
      <c r="T81" s="92"/>
      <c r="U81" s="92"/>
      <c r="V81" s="92"/>
      <c r="W81" s="92"/>
      <c r="X81" s="92"/>
    </row>
    <row r="82" spans="1:29">
      <c r="A82" s="92"/>
      <c r="B82" s="92"/>
      <c r="C82" s="92"/>
      <c r="D82" s="92"/>
      <c r="E82" s="92"/>
      <c r="F82" s="92"/>
      <c r="G82" s="92"/>
      <c r="H82" s="92"/>
      <c r="I82" s="92"/>
      <c r="J82" s="92"/>
      <c r="K82" s="92"/>
      <c r="L82" s="92"/>
      <c r="M82" s="92"/>
      <c r="N82" s="92"/>
      <c r="O82" s="92"/>
      <c r="P82" s="92"/>
      <c r="Q82" s="92"/>
      <c r="R82" s="92"/>
      <c r="S82" s="92"/>
      <c r="T82" s="92"/>
      <c r="U82" s="92"/>
      <c r="V82" s="92"/>
      <c r="W82" s="92"/>
      <c r="X82" s="92"/>
    </row>
    <row r="83" spans="1:29" ht="24.75" customHeight="1">
      <c r="A83" s="2" t="s">
        <v>120</v>
      </c>
      <c r="B83" s="92"/>
      <c r="C83" s="92"/>
      <c r="D83" s="92"/>
      <c r="E83" s="92"/>
      <c r="F83" s="92"/>
      <c r="G83" s="92"/>
      <c r="H83" s="92"/>
      <c r="I83" s="92"/>
      <c r="J83" s="92"/>
      <c r="K83" s="92"/>
      <c r="L83" s="92"/>
      <c r="M83" s="92"/>
      <c r="N83" s="92"/>
      <c r="O83" s="92"/>
      <c r="P83" s="92"/>
      <c r="Q83" s="92"/>
      <c r="R83" s="92"/>
      <c r="S83" s="92"/>
      <c r="T83" s="92"/>
      <c r="U83" s="92"/>
      <c r="V83" s="92"/>
      <c r="W83" s="92"/>
      <c r="X83" s="92"/>
    </row>
    <row r="84" spans="1:29" ht="33.75" customHeight="1">
      <c r="A84" s="142" t="s">
        <v>190</v>
      </c>
      <c r="B84" s="142"/>
      <c r="C84" s="142"/>
      <c r="D84" s="142"/>
      <c r="E84" s="142"/>
      <c r="F84" s="142"/>
      <c r="G84" s="142"/>
      <c r="H84" s="142"/>
      <c r="I84" s="142"/>
      <c r="J84" s="142"/>
      <c r="K84" s="142"/>
      <c r="L84" s="142"/>
      <c r="M84" s="142"/>
      <c r="N84" s="142"/>
      <c r="O84" s="142"/>
      <c r="P84" s="142"/>
      <c r="Q84" s="142"/>
      <c r="R84" s="142"/>
      <c r="S84" s="142"/>
      <c r="T84" s="142"/>
      <c r="U84" s="142"/>
      <c r="V84" s="142"/>
      <c r="W84" s="142"/>
      <c r="X84" s="142"/>
    </row>
    <row r="85" spans="1:29" ht="18" customHeight="1">
      <c r="A85" s="142" t="s">
        <v>191</v>
      </c>
      <c r="B85" s="142"/>
      <c r="C85" s="142"/>
      <c r="D85" s="142"/>
      <c r="E85" s="142"/>
      <c r="F85" s="142"/>
      <c r="G85" s="142"/>
      <c r="H85" s="142"/>
      <c r="I85" s="142"/>
      <c r="J85" s="142"/>
      <c r="K85" s="142"/>
      <c r="L85" s="142"/>
      <c r="M85" s="142"/>
      <c r="N85" s="142"/>
      <c r="O85" s="142"/>
      <c r="P85" s="142"/>
      <c r="Q85" s="142"/>
      <c r="R85" s="142"/>
      <c r="S85" s="142"/>
      <c r="T85" s="142"/>
      <c r="U85" s="142"/>
      <c r="V85" s="142"/>
      <c r="W85" s="142"/>
      <c r="X85" s="142"/>
    </row>
    <row r="86" spans="1:29" ht="18" customHeight="1" thickBot="1">
      <c r="A86" s="142" t="s">
        <v>188</v>
      </c>
      <c r="B86" s="142"/>
      <c r="C86" s="142"/>
      <c r="D86" s="142"/>
      <c r="E86" s="142"/>
      <c r="F86" s="142"/>
      <c r="G86" s="142"/>
      <c r="H86" s="142"/>
      <c r="I86" s="142"/>
      <c r="J86" s="142"/>
      <c r="K86" s="142"/>
      <c r="L86" s="142"/>
      <c r="M86" s="142"/>
      <c r="N86" s="142"/>
      <c r="O86" s="142"/>
      <c r="P86" s="142"/>
      <c r="Q86" s="142"/>
      <c r="R86" s="142"/>
      <c r="S86" s="142"/>
      <c r="T86" s="142"/>
      <c r="U86" s="142"/>
      <c r="V86" s="142"/>
      <c r="W86" s="142"/>
      <c r="X86" s="142"/>
      <c r="Y86" s="35" t="s">
        <v>139</v>
      </c>
    </row>
    <row r="87" spans="1:29" ht="21.75" customHeight="1" thickTop="1">
      <c r="A87" s="143" t="s">
        <v>137</v>
      </c>
      <c r="B87" s="144"/>
      <c r="C87" s="144"/>
      <c r="D87" s="144"/>
      <c r="E87" s="144"/>
      <c r="F87" s="144"/>
      <c r="G87" s="144"/>
      <c r="H87" s="144"/>
      <c r="I87" s="144"/>
      <c r="J87" s="144"/>
      <c r="K87" s="144"/>
      <c r="L87" s="144"/>
      <c r="M87" s="144"/>
      <c r="N87" s="144"/>
      <c r="O87" s="144"/>
      <c r="P87" s="144"/>
      <c r="Q87" s="144"/>
      <c r="R87" s="144"/>
      <c r="S87" s="144"/>
      <c r="T87" s="144"/>
      <c r="U87" s="144"/>
      <c r="V87" s="144"/>
      <c r="W87" s="144"/>
      <c r="X87" s="145"/>
      <c r="Y87" s="36"/>
      <c r="Z87" s="36"/>
      <c r="AA87" s="36"/>
      <c r="AB87" s="36"/>
      <c r="AC87" s="36"/>
    </row>
    <row r="88" spans="1:29" ht="38.25" customHeight="1">
      <c r="A88" s="108" t="s">
        <v>122</v>
      </c>
      <c r="B88" s="109"/>
      <c r="C88" s="109"/>
      <c r="D88" s="109"/>
      <c r="E88" s="109"/>
      <c r="F88" s="110"/>
      <c r="G88" s="608" t="s">
        <v>228</v>
      </c>
      <c r="H88" s="603"/>
      <c r="I88" s="603"/>
      <c r="J88" s="603"/>
      <c r="K88" s="603"/>
      <c r="L88" s="603"/>
      <c r="M88" s="603"/>
      <c r="N88" s="603"/>
      <c r="O88" s="603"/>
      <c r="P88" s="603"/>
      <c r="Q88" s="603"/>
      <c r="R88" s="603"/>
      <c r="S88" s="34" t="s">
        <v>123</v>
      </c>
      <c r="T88" s="579" t="s">
        <v>227</v>
      </c>
      <c r="U88" s="579"/>
      <c r="V88" s="579"/>
      <c r="W88" s="579"/>
      <c r="X88" s="91" t="s">
        <v>124</v>
      </c>
    </row>
    <row r="89" spans="1:29" ht="38.25" customHeight="1">
      <c r="A89" s="108" t="s">
        <v>289</v>
      </c>
      <c r="B89" s="109"/>
      <c r="C89" s="109"/>
      <c r="D89" s="109"/>
      <c r="E89" s="109"/>
      <c r="F89" s="110"/>
      <c r="G89" s="182" t="s">
        <v>125</v>
      </c>
      <c r="H89" s="183"/>
      <c r="I89" s="603" t="s">
        <v>226</v>
      </c>
      <c r="J89" s="603"/>
      <c r="K89" s="603"/>
      <c r="L89" s="603"/>
      <c r="M89" s="615"/>
      <c r="N89" s="603">
        <v>1</v>
      </c>
      <c r="O89" s="603"/>
      <c r="P89" s="603"/>
      <c r="Q89" s="113" t="s">
        <v>126</v>
      </c>
      <c r="R89" s="113"/>
      <c r="S89" s="602">
        <v>30</v>
      </c>
      <c r="T89" s="603"/>
      <c r="U89" s="603"/>
      <c r="V89" s="603"/>
      <c r="W89" s="113" t="s">
        <v>127</v>
      </c>
      <c r="X89" s="114"/>
    </row>
    <row r="90" spans="1:29" ht="38.25" customHeight="1">
      <c r="A90" s="108" t="s">
        <v>290</v>
      </c>
      <c r="B90" s="109"/>
      <c r="C90" s="109"/>
      <c r="D90" s="109"/>
      <c r="E90" s="109"/>
      <c r="F90" s="110"/>
      <c r="G90" s="118" t="s">
        <v>128</v>
      </c>
      <c r="H90" s="113"/>
      <c r="I90" s="603">
        <v>1</v>
      </c>
      <c r="J90" s="603"/>
      <c r="K90" s="603"/>
      <c r="L90" s="603"/>
      <c r="M90" s="603"/>
      <c r="N90" s="112" t="s">
        <v>25</v>
      </c>
      <c r="O90" s="112"/>
      <c r="P90" s="140" t="s">
        <v>129</v>
      </c>
      <c r="Q90" s="113"/>
      <c r="R90" s="603" t="s">
        <v>225</v>
      </c>
      <c r="S90" s="603"/>
      <c r="T90" s="603"/>
      <c r="U90" s="603"/>
      <c r="V90" s="603"/>
      <c r="W90" s="112" t="s">
        <v>25</v>
      </c>
      <c r="X90" s="141"/>
    </row>
    <row r="91" spans="1:29" ht="38.25" customHeight="1">
      <c r="A91" s="108" t="s">
        <v>130</v>
      </c>
      <c r="B91" s="109"/>
      <c r="C91" s="109"/>
      <c r="D91" s="109"/>
      <c r="E91" s="109"/>
      <c r="F91" s="110"/>
      <c r="G91" s="118" t="s">
        <v>140</v>
      </c>
      <c r="H91" s="113"/>
      <c r="I91" s="603" t="s">
        <v>224</v>
      </c>
      <c r="J91" s="603"/>
      <c r="K91" s="603"/>
      <c r="L91" s="603"/>
      <c r="M91" s="603"/>
      <c r="N91" s="603"/>
      <c r="O91" s="603"/>
      <c r="P91" s="140" t="s">
        <v>141</v>
      </c>
      <c r="Q91" s="113"/>
      <c r="R91" s="603" t="s">
        <v>223</v>
      </c>
      <c r="S91" s="603"/>
      <c r="T91" s="603"/>
      <c r="U91" s="603"/>
      <c r="V91" s="603"/>
      <c r="W91" s="603"/>
      <c r="X91" s="604"/>
    </row>
    <row r="92" spans="1:29" ht="38.25" customHeight="1">
      <c r="A92" s="108" t="s">
        <v>131</v>
      </c>
      <c r="B92" s="109"/>
      <c r="C92" s="109"/>
      <c r="D92" s="109"/>
      <c r="E92" s="109"/>
      <c r="F92" s="110"/>
      <c r="G92" s="111" t="s">
        <v>143</v>
      </c>
      <c r="H92" s="112"/>
      <c r="I92" s="603">
        <v>2</v>
      </c>
      <c r="J92" s="603"/>
      <c r="K92" s="603"/>
      <c r="L92" s="603"/>
      <c r="M92" s="603"/>
      <c r="N92" s="603"/>
      <c r="O92" s="603"/>
      <c r="P92" s="113" t="s">
        <v>142</v>
      </c>
      <c r="Q92" s="113"/>
      <c r="R92" s="113"/>
      <c r="S92" s="113"/>
      <c r="T92" s="113"/>
      <c r="U92" s="113"/>
      <c r="V92" s="113"/>
      <c r="W92" s="113"/>
      <c r="X92" s="114"/>
    </row>
    <row r="93" spans="1:29" ht="38.25" customHeight="1">
      <c r="A93" s="122" t="s">
        <v>147</v>
      </c>
      <c r="B93" s="125" t="s">
        <v>132</v>
      </c>
      <c r="C93" s="126"/>
      <c r="D93" s="126"/>
      <c r="E93" s="126"/>
      <c r="F93" s="127"/>
      <c r="G93" s="616" t="s">
        <v>222</v>
      </c>
      <c r="H93" s="603"/>
      <c r="I93" s="603"/>
      <c r="J93" s="603"/>
      <c r="K93" s="603"/>
      <c r="L93" s="603"/>
      <c r="M93" s="603"/>
      <c r="N93" s="603"/>
      <c r="O93" s="603"/>
      <c r="P93" s="603"/>
      <c r="Q93" s="603"/>
      <c r="R93" s="603"/>
      <c r="S93" s="603"/>
      <c r="T93" s="603"/>
      <c r="U93" s="603"/>
      <c r="V93" s="603"/>
      <c r="W93" s="603"/>
      <c r="X93" s="604"/>
    </row>
    <row r="94" spans="1:29" ht="38.25" customHeight="1">
      <c r="A94" s="123"/>
      <c r="B94" s="125" t="s">
        <v>133</v>
      </c>
      <c r="C94" s="126"/>
      <c r="D94" s="126"/>
      <c r="E94" s="126"/>
      <c r="F94" s="127"/>
      <c r="G94" s="608" t="s">
        <v>221</v>
      </c>
      <c r="H94" s="603"/>
      <c r="I94" s="603"/>
      <c r="J94" s="603"/>
      <c r="K94" s="603"/>
      <c r="L94" s="603"/>
      <c r="M94" s="603"/>
      <c r="N94" s="603"/>
      <c r="O94" s="603"/>
      <c r="P94" s="603"/>
      <c r="Q94" s="603"/>
      <c r="R94" s="603"/>
      <c r="S94" s="603"/>
      <c r="T94" s="603"/>
      <c r="U94" s="603"/>
      <c r="V94" s="603"/>
      <c r="W94" s="603"/>
      <c r="X94" s="604"/>
    </row>
    <row r="95" spans="1:29" ht="52.5" customHeight="1">
      <c r="A95" s="123"/>
      <c r="B95" s="128" t="s">
        <v>134</v>
      </c>
      <c r="C95" s="129"/>
      <c r="D95" s="129"/>
      <c r="E95" s="129"/>
      <c r="F95" s="130"/>
      <c r="G95" s="593" t="s">
        <v>220</v>
      </c>
      <c r="H95" s="594"/>
      <c r="I95" s="594"/>
      <c r="J95" s="594"/>
      <c r="K95" s="594"/>
      <c r="L95" s="594"/>
      <c r="M95" s="594"/>
      <c r="N95" s="594"/>
      <c r="O95" s="594"/>
      <c r="P95" s="594"/>
      <c r="Q95" s="594"/>
      <c r="R95" s="594"/>
      <c r="S95" s="594"/>
      <c r="T95" s="594"/>
      <c r="U95" s="594"/>
      <c r="V95" s="594"/>
      <c r="W95" s="594"/>
      <c r="X95" s="595"/>
    </row>
    <row r="96" spans="1:29" ht="38.25" customHeight="1">
      <c r="A96" s="123"/>
      <c r="B96" s="131"/>
      <c r="C96" s="132"/>
      <c r="D96" s="132"/>
      <c r="E96" s="132"/>
      <c r="F96" s="133"/>
      <c r="G96" s="599"/>
      <c r="H96" s="600"/>
      <c r="I96" s="600"/>
      <c r="J96" s="600"/>
      <c r="K96" s="600"/>
      <c r="L96" s="600"/>
      <c r="M96" s="600"/>
      <c r="N96" s="600"/>
      <c r="O96" s="600"/>
      <c r="P96" s="600"/>
      <c r="Q96" s="600"/>
      <c r="R96" s="600"/>
      <c r="S96" s="600"/>
      <c r="T96" s="600"/>
      <c r="U96" s="600"/>
      <c r="V96" s="600"/>
      <c r="W96" s="600"/>
      <c r="X96" s="601"/>
    </row>
    <row r="97" spans="1:29" ht="80.400000000000006" customHeight="1">
      <c r="A97" s="123"/>
      <c r="B97" s="105" t="s">
        <v>135</v>
      </c>
      <c r="C97" s="106"/>
      <c r="D97" s="106"/>
      <c r="E97" s="106"/>
      <c r="F97" s="107"/>
      <c r="G97" s="616" t="s">
        <v>301</v>
      </c>
      <c r="H97" s="617"/>
      <c r="I97" s="617"/>
      <c r="J97" s="617"/>
      <c r="K97" s="617"/>
      <c r="L97" s="617"/>
      <c r="M97" s="617"/>
      <c r="N97" s="617"/>
      <c r="O97" s="617"/>
      <c r="P97" s="617"/>
      <c r="Q97" s="617"/>
      <c r="R97" s="617"/>
      <c r="S97" s="617"/>
      <c r="T97" s="617"/>
      <c r="U97" s="617"/>
      <c r="V97" s="617"/>
      <c r="W97" s="617"/>
      <c r="X97" s="618"/>
    </row>
    <row r="98" spans="1:29" ht="55.5" customHeight="1">
      <c r="A98" s="123"/>
      <c r="B98" s="105" t="s">
        <v>136</v>
      </c>
      <c r="C98" s="106"/>
      <c r="D98" s="106"/>
      <c r="E98" s="106"/>
      <c r="F98" s="107"/>
      <c r="G98" s="616" t="s">
        <v>302</v>
      </c>
      <c r="H98" s="617"/>
      <c r="I98" s="617"/>
      <c r="J98" s="617"/>
      <c r="K98" s="617"/>
      <c r="L98" s="617"/>
      <c r="M98" s="617"/>
      <c r="N98" s="617"/>
      <c r="O98" s="617"/>
      <c r="P98" s="617"/>
      <c r="Q98" s="617"/>
      <c r="R98" s="617"/>
      <c r="S98" s="617"/>
      <c r="T98" s="617"/>
      <c r="U98" s="617"/>
      <c r="V98" s="617"/>
      <c r="W98" s="617"/>
      <c r="X98" s="618"/>
    </row>
    <row r="99" spans="1:29" ht="48.15" customHeight="1" thickBot="1">
      <c r="A99" s="124"/>
      <c r="B99" s="105" t="s">
        <v>288</v>
      </c>
      <c r="C99" s="106"/>
      <c r="D99" s="106"/>
      <c r="E99" s="106"/>
      <c r="F99" s="107"/>
      <c r="G99" s="616" t="s">
        <v>303</v>
      </c>
      <c r="H99" s="617"/>
      <c r="I99" s="617"/>
      <c r="J99" s="617"/>
      <c r="K99" s="617"/>
      <c r="L99" s="617"/>
      <c r="M99" s="617"/>
      <c r="N99" s="617"/>
      <c r="O99" s="617"/>
      <c r="P99" s="617"/>
      <c r="Q99" s="617"/>
      <c r="R99" s="617"/>
      <c r="S99" s="617"/>
      <c r="T99" s="617"/>
      <c r="U99" s="617"/>
      <c r="V99" s="617"/>
      <c r="W99" s="617"/>
      <c r="X99" s="618"/>
      <c r="Y99" s="37"/>
      <c r="Z99" s="37"/>
      <c r="AA99" s="37"/>
      <c r="AB99" s="37"/>
      <c r="AC99" s="37"/>
    </row>
    <row r="100" spans="1:29" ht="15" thickTop="1">
      <c r="A100" s="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35" t="s">
        <v>138</v>
      </c>
    </row>
    <row r="101" spans="1:29" ht="24.75" customHeight="1">
      <c r="A101" s="2" t="s">
        <v>50</v>
      </c>
      <c r="B101" s="92"/>
      <c r="C101" s="92"/>
      <c r="D101" s="92"/>
      <c r="E101" s="92"/>
      <c r="F101" s="92"/>
      <c r="G101" s="92"/>
      <c r="H101" s="92"/>
      <c r="I101" s="92"/>
      <c r="J101" s="92"/>
      <c r="K101" s="92"/>
      <c r="L101" s="92"/>
      <c r="M101" s="92"/>
      <c r="N101" s="92"/>
      <c r="O101" s="92"/>
      <c r="P101" s="92"/>
      <c r="Q101" s="92"/>
      <c r="R101" s="92"/>
      <c r="S101" s="92"/>
      <c r="T101" s="92"/>
      <c r="U101" s="92"/>
      <c r="V101" s="92"/>
      <c r="W101" s="92"/>
      <c r="X101" s="92"/>
    </row>
    <row r="102" spans="1:29" ht="38.25" customHeight="1">
      <c r="A102" s="115" t="s">
        <v>45</v>
      </c>
      <c r="B102" s="116"/>
      <c r="C102" s="116"/>
      <c r="D102" s="116"/>
      <c r="E102" s="116"/>
      <c r="F102" s="117"/>
      <c r="G102" s="608" t="s">
        <v>219</v>
      </c>
      <c r="H102" s="603"/>
      <c r="I102" s="603"/>
      <c r="J102" s="603"/>
      <c r="K102" s="603"/>
      <c r="L102" s="603"/>
      <c r="M102" s="603"/>
      <c r="N102" s="603"/>
      <c r="O102" s="603"/>
      <c r="P102" s="603"/>
      <c r="Q102" s="603"/>
      <c r="R102" s="603"/>
      <c r="S102" s="603"/>
      <c r="T102" s="603"/>
      <c r="U102" s="603"/>
      <c r="V102" s="603"/>
      <c r="W102" s="603"/>
      <c r="X102" s="604"/>
    </row>
    <row r="103" spans="1:29" ht="38.25" customHeight="1">
      <c r="A103" s="115" t="s">
        <v>46</v>
      </c>
      <c r="B103" s="116"/>
      <c r="C103" s="116"/>
      <c r="D103" s="116"/>
      <c r="E103" s="116"/>
      <c r="F103" s="117"/>
      <c r="G103" s="608" t="s">
        <v>218</v>
      </c>
      <c r="H103" s="603"/>
      <c r="I103" s="603"/>
      <c r="J103" s="603"/>
      <c r="K103" s="603"/>
      <c r="L103" s="603"/>
      <c r="M103" s="603"/>
      <c r="N103" s="603"/>
      <c r="O103" s="603"/>
      <c r="P103" s="603"/>
      <c r="Q103" s="603"/>
      <c r="R103" s="603"/>
      <c r="S103" s="603"/>
      <c r="T103" s="603"/>
      <c r="U103" s="603"/>
      <c r="V103" s="603"/>
      <c r="W103" s="603"/>
      <c r="X103" s="604"/>
    </row>
    <row r="104" spans="1:29" ht="38.25" customHeight="1">
      <c r="A104" s="115" t="s">
        <v>47</v>
      </c>
      <c r="B104" s="116"/>
      <c r="C104" s="116"/>
      <c r="D104" s="116"/>
      <c r="E104" s="116"/>
      <c r="F104" s="117"/>
      <c r="G104" s="608" t="s">
        <v>217</v>
      </c>
      <c r="H104" s="603"/>
      <c r="I104" s="603"/>
      <c r="J104" s="603"/>
      <c r="K104" s="603"/>
      <c r="L104" s="603"/>
      <c r="M104" s="603"/>
      <c r="N104" s="603"/>
      <c r="O104" s="603"/>
      <c r="P104" s="603"/>
      <c r="Q104" s="603"/>
      <c r="R104" s="603"/>
      <c r="S104" s="603"/>
      <c r="T104" s="603"/>
      <c r="U104" s="603"/>
      <c r="V104" s="603"/>
      <c r="W104" s="603"/>
      <c r="X104" s="604"/>
    </row>
    <row r="105" spans="1:29" ht="38.25" customHeight="1">
      <c r="A105" s="115" t="s">
        <v>48</v>
      </c>
      <c r="B105" s="116"/>
      <c r="C105" s="116"/>
      <c r="D105" s="116"/>
      <c r="E105" s="116"/>
      <c r="F105" s="117"/>
      <c r="G105" s="575" t="s">
        <v>216</v>
      </c>
      <c r="H105" s="603"/>
      <c r="I105" s="603"/>
      <c r="J105" s="603"/>
      <c r="K105" s="603"/>
      <c r="L105" s="603"/>
      <c r="M105" s="603"/>
      <c r="N105" s="603"/>
      <c r="O105" s="603"/>
      <c r="P105" s="603"/>
      <c r="Q105" s="603"/>
      <c r="R105" s="603"/>
      <c r="S105" s="603"/>
      <c r="T105" s="603"/>
      <c r="U105" s="603"/>
      <c r="V105" s="603"/>
      <c r="W105" s="603"/>
      <c r="X105" s="604"/>
    </row>
    <row r="106" spans="1:29">
      <c r="A106" s="5" t="s">
        <v>192</v>
      </c>
      <c r="B106" s="92"/>
      <c r="C106" s="92"/>
      <c r="D106" s="92"/>
      <c r="E106" s="92"/>
      <c r="F106" s="92"/>
      <c r="G106" s="92"/>
      <c r="H106" s="92"/>
      <c r="I106" s="92"/>
      <c r="J106" s="92"/>
      <c r="K106" s="92"/>
      <c r="L106" s="92"/>
      <c r="M106" s="92"/>
      <c r="N106" s="92"/>
      <c r="O106" s="92"/>
      <c r="P106" s="92"/>
      <c r="Q106" s="92"/>
      <c r="R106" s="92"/>
      <c r="S106" s="92"/>
      <c r="T106" s="92"/>
      <c r="U106" s="92"/>
      <c r="V106" s="92"/>
      <c r="W106" s="92"/>
      <c r="X106" s="92"/>
    </row>
  </sheetData>
  <mergeCells count="167">
    <mergeCell ref="B98:F98"/>
    <mergeCell ref="A92:F92"/>
    <mergeCell ref="G92:H92"/>
    <mergeCell ref="I92:O92"/>
    <mergeCell ref="P92:X92"/>
    <mergeCell ref="A104:F104"/>
    <mergeCell ref="G104:X104"/>
    <mergeCell ref="A105:F105"/>
    <mergeCell ref="G105:X105"/>
    <mergeCell ref="G98:X98"/>
    <mergeCell ref="B99:F99"/>
    <mergeCell ref="G99:X99"/>
    <mergeCell ref="A102:F102"/>
    <mergeCell ref="G102:X102"/>
    <mergeCell ref="A103:F103"/>
    <mergeCell ref="G103:X103"/>
    <mergeCell ref="A93:A99"/>
    <mergeCell ref="B93:F93"/>
    <mergeCell ref="G93:X93"/>
    <mergeCell ref="B94:F94"/>
    <mergeCell ref="G94:X94"/>
    <mergeCell ref="B95:F96"/>
    <mergeCell ref="G95:X96"/>
    <mergeCell ref="B97:F97"/>
    <mergeCell ref="G97:X97"/>
    <mergeCell ref="A90:F90"/>
    <mergeCell ref="G90:H90"/>
    <mergeCell ref="I90:M90"/>
    <mergeCell ref="N90:O90"/>
    <mergeCell ref="P90:Q90"/>
    <mergeCell ref="R90:V90"/>
    <mergeCell ref="W90:X90"/>
    <mergeCell ref="A91:F91"/>
    <mergeCell ref="G91:H91"/>
    <mergeCell ref="I91:O91"/>
    <mergeCell ref="P91:Q91"/>
    <mergeCell ref="R91:X91"/>
    <mergeCell ref="A86:X86"/>
    <mergeCell ref="A87:X87"/>
    <mergeCell ref="A88:F88"/>
    <mergeCell ref="G88:R88"/>
    <mergeCell ref="T88:W88"/>
    <mergeCell ref="A89:F89"/>
    <mergeCell ref="G89:H89"/>
    <mergeCell ref="I89:M89"/>
    <mergeCell ref="N89:P89"/>
    <mergeCell ref="Q89:R89"/>
    <mergeCell ref="S89:V89"/>
    <mergeCell ref="W89:X89"/>
    <mergeCell ref="A73:F76"/>
    <mergeCell ref="G73:X76"/>
    <mergeCell ref="A77:F80"/>
    <mergeCell ref="G77:X80"/>
    <mergeCell ref="A84:X84"/>
    <mergeCell ref="A85:X85"/>
    <mergeCell ref="A71:F72"/>
    <mergeCell ref="G71:L71"/>
    <mergeCell ref="M71:O71"/>
    <mergeCell ref="P71:X71"/>
    <mergeCell ref="G72:L72"/>
    <mergeCell ref="M72:O72"/>
    <mergeCell ref="P72:X72"/>
    <mergeCell ref="A69:F69"/>
    <mergeCell ref="G69:O69"/>
    <mergeCell ref="P69:X69"/>
    <mergeCell ref="A70:F70"/>
    <mergeCell ref="G70:H70"/>
    <mergeCell ref="M70:N70"/>
    <mergeCell ref="O70:P70"/>
    <mergeCell ref="W70:X70"/>
    <mergeCell ref="G60:X60"/>
    <mergeCell ref="G61:X61"/>
    <mergeCell ref="G62:X62"/>
    <mergeCell ref="G63:X63"/>
    <mergeCell ref="G64:X64"/>
    <mergeCell ref="A65:F68"/>
    <mergeCell ref="G65:X68"/>
    <mergeCell ref="A51:F64"/>
    <mergeCell ref="G51:X51"/>
    <mergeCell ref="G52:X52"/>
    <mergeCell ref="G53:X53"/>
    <mergeCell ref="G54:X54"/>
    <mergeCell ref="G55:X55"/>
    <mergeCell ref="G56:X56"/>
    <mergeCell ref="G57:X57"/>
    <mergeCell ref="G58:X58"/>
    <mergeCell ref="A39:F39"/>
    <mergeCell ref="G39:M39"/>
    <mergeCell ref="N39:O39"/>
    <mergeCell ref="P39:S39"/>
    <mergeCell ref="T39:X39"/>
    <mergeCell ref="G59:X59"/>
    <mergeCell ref="G43:L43"/>
    <mergeCell ref="M43:V43"/>
    <mergeCell ref="W43:X43"/>
    <mergeCell ref="A46:F46"/>
    <mergeCell ref="G46:X46"/>
    <mergeCell ref="A47:F50"/>
    <mergeCell ref="G47:X50"/>
    <mergeCell ref="A40:F43"/>
    <mergeCell ref="G40:L40"/>
    <mergeCell ref="M40:V40"/>
    <mergeCell ref="W40:X40"/>
    <mergeCell ref="G41:L41"/>
    <mergeCell ref="M41:V41"/>
    <mergeCell ref="W41:X41"/>
    <mergeCell ref="G42:L42"/>
    <mergeCell ref="M42:V42"/>
    <mergeCell ref="W42:X42"/>
    <mergeCell ref="T26:X26"/>
    <mergeCell ref="A27:F31"/>
    <mergeCell ref="G27:X31"/>
    <mergeCell ref="A32:F34"/>
    <mergeCell ref="G32:X34"/>
    <mergeCell ref="A35:F38"/>
    <mergeCell ref="G35:J35"/>
    <mergeCell ref="K35:M35"/>
    <mergeCell ref="N35:O35"/>
    <mergeCell ref="P35:S35"/>
    <mergeCell ref="A25:F26"/>
    <mergeCell ref="G25:J25"/>
    <mergeCell ref="K25:M25"/>
    <mergeCell ref="N25:O25"/>
    <mergeCell ref="P25:S25"/>
    <mergeCell ref="T25:X25"/>
    <mergeCell ref="G26:J26"/>
    <mergeCell ref="K26:M26"/>
    <mergeCell ref="N26:O26"/>
    <mergeCell ref="P26:S26"/>
    <mergeCell ref="T35:V35"/>
    <mergeCell ref="W35:X35"/>
    <mergeCell ref="G36:X36"/>
    <mergeCell ref="G37:X38"/>
    <mergeCell ref="A19:F24"/>
    <mergeCell ref="G19:G20"/>
    <mergeCell ref="H19:X20"/>
    <mergeCell ref="G21:G22"/>
    <mergeCell ref="H21:X22"/>
    <mergeCell ref="G23:G24"/>
    <mergeCell ref="H23:X24"/>
    <mergeCell ref="A13:F13"/>
    <mergeCell ref="G13:I13"/>
    <mergeCell ref="K13:M13"/>
    <mergeCell ref="O13:Q13"/>
    <mergeCell ref="S13:X13"/>
    <mergeCell ref="A14:F18"/>
    <mergeCell ref="G14:X18"/>
    <mergeCell ref="A1:C2"/>
    <mergeCell ref="A3:X3"/>
    <mergeCell ref="A5:F5"/>
    <mergeCell ref="G5:X5"/>
    <mergeCell ref="A6:F6"/>
    <mergeCell ref="G6:X6"/>
    <mergeCell ref="A11:F11"/>
    <mergeCell ref="G11:X11"/>
    <mergeCell ref="A12:F12"/>
    <mergeCell ref="G12:I12"/>
    <mergeCell ref="K12:M12"/>
    <mergeCell ref="O12:Q12"/>
    <mergeCell ref="S12:X12"/>
    <mergeCell ref="A7:F7"/>
    <mergeCell ref="G7:X7"/>
    <mergeCell ref="A8:F8"/>
    <mergeCell ref="G8:X8"/>
    <mergeCell ref="A9:F10"/>
    <mergeCell ref="H9:X9"/>
    <mergeCell ref="G10:X10"/>
  </mergeCells>
  <phoneticPr fontId="3"/>
  <conditionalFormatting sqref="G5:X7 H9:X9 G10:X10 G12:I13 K12:M13 O12:Q13 H19:X24 K25:M26 T25:X26 G27:X31 K35:M35 T35:V35 G37:X38 G39:M39 M40:V43">
    <cfRule type="containsBlanks" dxfId="64" priority="28">
      <formula>LEN(TRIM(G5))=0</formula>
    </cfRule>
  </conditionalFormatting>
  <conditionalFormatting sqref="G46:X46 G52:X52 G64:X64 G69:O69 G102:X103">
    <cfRule type="containsBlanks" dxfId="63" priority="27">
      <formula>LEN(TRIM(G46))=0</formula>
    </cfRule>
  </conditionalFormatting>
  <conditionalFormatting sqref="T39:X39">
    <cfRule type="containsBlanks" dxfId="62" priority="26">
      <formula>LEN(TRIM(T39))=0</formula>
    </cfRule>
  </conditionalFormatting>
  <conditionalFormatting sqref="G58:X58">
    <cfRule type="containsBlanks" dxfId="61" priority="18">
      <formula>LEN(TRIM(G58))=0</formula>
    </cfRule>
  </conditionalFormatting>
  <conditionalFormatting sqref="G11:X11">
    <cfRule type="containsBlanks" dxfId="60" priority="24">
      <formula>LEN(TRIM(G11))=0</formula>
    </cfRule>
  </conditionalFormatting>
  <conditionalFormatting sqref="G89 I89 N89 S89">
    <cfRule type="containsBlanks" dxfId="59" priority="7">
      <formula>LEN(TRIM(G89))=0</formula>
    </cfRule>
  </conditionalFormatting>
  <conditionalFormatting sqref="G8:X8">
    <cfRule type="containsBlanks" dxfId="58" priority="25">
      <formula>LEN(TRIM(G8))=0</formula>
    </cfRule>
  </conditionalFormatting>
  <conditionalFormatting sqref="G14:X18">
    <cfRule type="containsBlanks" dxfId="57" priority="23">
      <formula>LEN(TRIM(G14))=0</formula>
    </cfRule>
  </conditionalFormatting>
  <conditionalFormatting sqref="G32:X34">
    <cfRule type="containsBlanks" dxfId="56" priority="22">
      <formula>LEN(TRIM(G32))=0</formula>
    </cfRule>
  </conditionalFormatting>
  <conditionalFormatting sqref="G47:X50">
    <cfRule type="containsBlanks" dxfId="55" priority="21">
      <formula>LEN(TRIM(G47))=0</formula>
    </cfRule>
  </conditionalFormatting>
  <conditionalFormatting sqref="G54:X54">
    <cfRule type="containsBlanks" dxfId="54" priority="20">
      <formula>LEN(TRIM(G54))=0</formula>
    </cfRule>
  </conditionalFormatting>
  <conditionalFormatting sqref="G56:X56">
    <cfRule type="containsBlanks" dxfId="53" priority="19">
      <formula>LEN(TRIM(G56))=0</formula>
    </cfRule>
  </conditionalFormatting>
  <conditionalFormatting sqref="G60:X60">
    <cfRule type="containsBlanks" dxfId="52" priority="17">
      <formula>LEN(TRIM(G60))=0</formula>
    </cfRule>
  </conditionalFormatting>
  <conditionalFormatting sqref="G62:X62">
    <cfRule type="containsBlanks" dxfId="51" priority="16">
      <formula>LEN(TRIM(G62))=0</formula>
    </cfRule>
  </conditionalFormatting>
  <conditionalFormatting sqref="G65:X68">
    <cfRule type="containsBlanks" dxfId="50" priority="15">
      <formula>LEN(TRIM(G65))=0</formula>
    </cfRule>
  </conditionalFormatting>
  <conditionalFormatting sqref="G70:H70 J70 L70 O70:P70 R70 T70 V70">
    <cfRule type="containsBlanks" dxfId="49" priority="14">
      <formula>LEN(TRIM(G70))=0</formula>
    </cfRule>
  </conditionalFormatting>
  <conditionalFormatting sqref="M71:O72">
    <cfRule type="containsBlanks" dxfId="48" priority="13">
      <formula>LEN(TRIM(M71))=0</formula>
    </cfRule>
  </conditionalFormatting>
  <conditionalFormatting sqref="G73:X76">
    <cfRule type="containsBlanks" dxfId="47" priority="12">
      <formula>LEN(TRIM(G73))=0</formula>
    </cfRule>
  </conditionalFormatting>
  <conditionalFormatting sqref="G77:X80">
    <cfRule type="containsBlanks" dxfId="46" priority="11">
      <formula>LEN(TRIM(G77))=0</formula>
    </cfRule>
  </conditionalFormatting>
  <conditionalFormatting sqref="I90">
    <cfRule type="containsBlanks" dxfId="45" priority="10">
      <formula>LEN(TRIM(I90))=0</formula>
    </cfRule>
  </conditionalFormatting>
  <conditionalFormatting sqref="I91 R91">
    <cfRule type="containsBlanks" dxfId="44" priority="9">
      <formula>LEN(TRIM(I91))=0</formula>
    </cfRule>
  </conditionalFormatting>
  <conditionalFormatting sqref="G88 S88:T88 X88">
    <cfRule type="containsBlanks" dxfId="43" priority="8">
      <formula>LEN(TRIM(G88))=0</formula>
    </cfRule>
  </conditionalFormatting>
  <conditionalFormatting sqref="I92">
    <cfRule type="containsBlanks" dxfId="42" priority="3">
      <formula>LEN(TRIM(I92))=0</formula>
    </cfRule>
  </conditionalFormatting>
  <conditionalFormatting sqref="Q89">
    <cfRule type="containsBlanks" dxfId="41" priority="6">
      <formula>LEN(TRIM(Q89))=0</formula>
    </cfRule>
  </conditionalFormatting>
  <conditionalFormatting sqref="W89">
    <cfRule type="containsBlanks" dxfId="40" priority="5">
      <formula>LEN(TRIM(W89))=0</formula>
    </cfRule>
  </conditionalFormatting>
  <conditionalFormatting sqref="R90">
    <cfRule type="containsBlanks" dxfId="39" priority="4">
      <formula>LEN(TRIM(R90))=0</formula>
    </cfRule>
  </conditionalFormatting>
  <conditionalFormatting sqref="G93:X99">
    <cfRule type="containsBlanks" dxfId="38" priority="2">
      <formula>LEN(TRIM(G93))=0</formula>
    </cfRule>
  </conditionalFormatting>
  <conditionalFormatting sqref="G104:X105">
    <cfRule type="containsBlanks" dxfId="37" priority="1">
      <formula>LEN(TRIM(G104))=0</formula>
    </cfRule>
  </conditionalFormatting>
  <dataValidations count="4">
    <dataValidation type="list" allowBlank="1" showInputMessage="1" showErrorMessage="1" sqref="T39:X39">
      <formula1>"あり,なし"</formula1>
    </dataValidation>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 allowBlank="1" showInputMessage="1" showErrorMessage="1" promptTitle="学年について" prompt="「1」年生、「低学」年生、「1～6」年生等、想定する対象学年を任意の表記で記入すること。" sqref="N89:P89"/>
    <dataValidation allowBlank="1" showInputMessage="1" showErrorMessage="1" promptTitle="内容及び時間配分について" prompt="複数回の実施計画とする場合は、回ごとの内容を記入すること。_x000a_第1回目：○○_x000a_第2回目：○○　等" sqref="G95:X95"/>
  </dataValidations>
  <hyperlinks>
    <hyperlink ref="G11" r:id="rId1" display="http://www.bunkaxxxxxx.co.jp"/>
    <hyperlink ref="G105" r:id="rId2" display="su.bunka@geijyutsu.co.jp"/>
  </hyperlinks>
  <printOptions horizontalCentered="1"/>
  <pageMargins left="0.7" right="0.7" top="0.75" bottom="0.75" header="0.3" footer="0.3"/>
  <pageSetup paperSize="9" scale="95" fitToWidth="0" fitToHeight="0" orientation="portrait" r:id="rId3"/>
  <headerFooter>
    <oddFooter>&amp;C&amp;P</oddFooter>
  </headerFooter>
  <rowBreaks count="3" manualBreakCount="3">
    <brk id="34" max="23" man="1"/>
    <brk id="44" max="23" man="1"/>
    <brk id="82" max="2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3"/>
  <sheetViews>
    <sheetView view="pageBreakPreview" zoomScaleNormal="85" zoomScaleSheetLayoutView="100" workbookViewId="0">
      <selection activeCell="J13" sqref="J13:L13"/>
    </sheetView>
  </sheetViews>
  <sheetFormatPr defaultColWidth="8" defaultRowHeight="13.2"/>
  <cols>
    <col min="1" max="1" width="2" style="10" customWidth="1"/>
    <col min="2" max="12" width="4.19921875" style="10" customWidth="1"/>
    <col min="13" max="15" width="4.19921875" style="14" customWidth="1"/>
    <col min="16" max="23" width="4.19921875" style="10" customWidth="1"/>
    <col min="24" max="27" width="5" style="10" customWidth="1"/>
    <col min="28" max="28" width="3.59765625" style="10" customWidth="1"/>
    <col min="29" max="16384" width="8" style="10"/>
  </cols>
  <sheetData>
    <row r="1" spans="1:27" ht="18" customHeight="1">
      <c r="A1" s="202" t="s">
        <v>273</v>
      </c>
      <c r="B1" s="202"/>
      <c r="C1" s="202"/>
      <c r="D1" s="202"/>
      <c r="P1" s="19" t="s">
        <v>112</v>
      </c>
      <c r="Q1" s="628" t="s">
        <v>575</v>
      </c>
      <c r="R1" s="628"/>
      <c r="S1" s="628"/>
      <c r="T1" s="628"/>
      <c r="U1" s="628"/>
      <c r="V1" s="628"/>
      <c r="W1" s="628"/>
      <c r="X1" s="628"/>
      <c r="Y1" s="628"/>
      <c r="Z1" s="628"/>
      <c r="AA1" s="628"/>
    </row>
    <row r="2" spans="1:27" ht="15" customHeight="1">
      <c r="A2" s="202"/>
      <c r="B2" s="202"/>
      <c r="C2" s="202"/>
      <c r="D2" s="202"/>
      <c r="E2" s="15"/>
    </row>
    <row r="3" spans="1:27" s="16" customFormat="1" ht="58.65" customHeight="1">
      <c r="B3" s="629" t="s">
        <v>293</v>
      </c>
      <c r="C3" s="561"/>
      <c r="D3" s="561"/>
      <c r="E3" s="561"/>
      <c r="F3" s="561"/>
      <c r="G3" s="561"/>
      <c r="H3" s="561"/>
      <c r="I3" s="561"/>
      <c r="J3" s="561"/>
      <c r="K3" s="561"/>
      <c r="L3" s="561"/>
      <c r="M3" s="561"/>
      <c r="N3" s="561"/>
      <c r="O3" s="561"/>
      <c r="P3" s="561"/>
      <c r="Q3" s="561"/>
      <c r="R3" s="561"/>
      <c r="S3" s="561"/>
      <c r="T3" s="561"/>
      <c r="U3" s="561"/>
      <c r="V3" s="561"/>
      <c r="W3" s="561"/>
      <c r="X3" s="561"/>
      <c r="Y3" s="561"/>
      <c r="Z3" s="561"/>
      <c r="AA3" s="561"/>
    </row>
    <row r="4" spans="1:27" s="16" customFormat="1" ht="17.399999999999999" customHeight="1">
      <c r="B4" s="31" t="s">
        <v>291</v>
      </c>
      <c r="C4" s="31"/>
      <c r="D4" s="17"/>
      <c r="E4" s="17"/>
      <c r="F4" s="17"/>
      <c r="G4" s="17"/>
      <c r="H4" s="17"/>
      <c r="I4" s="17"/>
      <c r="J4" s="17"/>
      <c r="K4" s="17"/>
      <c r="L4" s="17"/>
      <c r="M4" s="17"/>
      <c r="N4" s="17"/>
      <c r="O4" s="17"/>
      <c r="P4" s="17"/>
      <c r="Q4" s="17"/>
      <c r="R4" s="17"/>
      <c r="S4" s="17"/>
      <c r="T4" s="17"/>
      <c r="U4" s="17"/>
      <c r="V4" s="17"/>
      <c r="W4" s="17"/>
      <c r="X4" s="17"/>
      <c r="Y4" s="17"/>
      <c r="Z4" s="17"/>
      <c r="AA4" s="17"/>
    </row>
    <row r="5" spans="1:27" s="6" customFormat="1" ht="21.75" customHeight="1">
      <c r="B5" s="49" t="s">
        <v>201</v>
      </c>
      <c r="C5" s="53" t="s">
        <v>271</v>
      </c>
      <c r="D5" s="6" t="s">
        <v>203</v>
      </c>
      <c r="G5" s="51" t="s">
        <v>202</v>
      </c>
      <c r="H5" s="6" t="s">
        <v>204</v>
      </c>
      <c r="K5" s="6" t="s">
        <v>205</v>
      </c>
      <c r="Q5" s="7"/>
      <c r="R5" s="7"/>
    </row>
    <row r="6" spans="1:27" s="6" customFormat="1" ht="3.75" customHeight="1">
      <c r="Q6" s="7"/>
      <c r="R6" s="7"/>
    </row>
    <row r="7" spans="1:27" s="6" customFormat="1" ht="18.75" customHeight="1">
      <c r="B7" s="6" t="s">
        <v>56</v>
      </c>
      <c r="Q7" s="7"/>
      <c r="R7" s="7"/>
      <c r="S7" s="7"/>
      <c r="X7" s="17"/>
      <c r="Y7" s="17"/>
      <c r="Z7" s="17"/>
      <c r="AA7" s="46" t="s">
        <v>316</v>
      </c>
    </row>
    <row r="8" spans="1:27" ht="15" customHeight="1">
      <c r="B8" s="424" t="s">
        <v>57</v>
      </c>
      <c r="C8" s="425"/>
      <c r="D8" s="426"/>
      <c r="E8" s="507" t="s">
        <v>58</v>
      </c>
      <c r="F8" s="507"/>
      <c r="G8" s="507"/>
      <c r="H8" s="507"/>
      <c r="I8" s="507"/>
      <c r="J8" s="562" t="s">
        <v>59</v>
      </c>
      <c r="K8" s="563"/>
      <c r="L8" s="564"/>
      <c r="M8" s="565" t="s">
        <v>60</v>
      </c>
      <c r="N8" s="566"/>
      <c r="O8" s="566"/>
      <c r="P8" s="566"/>
      <c r="Q8" s="566"/>
      <c r="R8" s="566"/>
      <c r="S8" s="566"/>
      <c r="T8" s="566"/>
      <c r="U8" s="566"/>
      <c r="V8" s="566"/>
      <c r="W8" s="567"/>
      <c r="X8" s="424" t="s">
        <v>185</v>
      </c>
      <c r="Y8" s="425"/>
      <c r="Z8" s="425"/>
      <c r="AA8" s="426"/>
    </row>
    <row r="9" spans="1:27" ht="15" customHeight="1">
      <c r="B9" s="350" t="s">
        <v>61</v>
      </c>
      <c r="C9" s="351"/>
      <c r="D9" s="500"/>
      <c r="E9" s="535" t="s">
        <v>275</v>
      </c>
      <c r="F9" s="535"/>
      <c r="G9" s="535"/>
      <c r="H9" s="535"/>
      <c r="I9" s="535"/>
      <c r="J9" s="648">
        <f>T48</f>
        <v>1521000</v>
      </c>
      <c r="K9" s="649"/>
      <c r="L9" s="650"/>
      <c r="M9" s="305"/>
      <c r="N9" s="306"/>
      <c r="O9" s="306"/>
      <c r="P9" s="306"/>
      <c r="Q9" s="306"/>
      <c r="R9" s="306"/>
      <c r="S9" s="306"/>
      <c r="T9" s="306"/>
      <c r="U9" s="306"/>
      <c r="V9" s="306"/>
      <c r="W9" s="307"/>
      <c r="X9" s="619">
        <f>IFERROR((J9-T47)/J10,0)</f>
        <v>0.46037705809772728</v>
      </c>
      <c r="Y9" s="620"/>
      <c r="Z9" s="620"/>
      <c r="AA9" s="621"/>
    </row>
    <row r="10" spans="1:27" ht="15" customHeight="1">
      <c r="B10" s="514"/>
      <c r="C10" s="515"/>
      <c r="D10" s="516"/>
      <c r="E10" s="517" t="s">
        <v>62</v>
      </c>
      <c r="F10" s="517"/>
      <c r="G10" s="517"/>
      <c r="H10" s="517"/>
      <c r="I10" s="517"/>
      <c r="J10" s="622">
        <f>T81</f>
        <v>3014920</v>
      </c>
      <c r="K10" s="623"/>
      <c r="L10" s="624"/>
      <c r="M10" s="396"/>
      <c r="N10" s="397"/>
      <c r="O10" s="397"/>
      <c r="P10" s="397"/>
      <c r="Q10" s="397"/>
      <c r="R10" s="397"/>
      <c r="S10" s="397"/>
      <c r="T10" s="397"/>
      <c r="U10" s="397"/>
      <c r="V10" s="397"/>
      <c r="W10" s="398"/>
      <c r="X10" s="17"/>
      <c r="Y10" s="17"/>
      <c r="Z10" s="17"/>
      <c r="AA10" s="17"/>
    </row>
    <row r="11" spans="1:27" ht="15" customHeight="1" thickBot="1">
      <c r="B11" s="514"/>
      <c r="C11" s="515"/>
      <c r="D11" s="516"/>
      <c r="E11" s="555" t="s">
        <v>63</v>
      </c>
      <c r="F11" s="555"/>
      <c r="G11" s="555"/>
      <c r="H11" s="555"/>
      <c r="I11" s="555"/>
      <c r="J11" s="625">
        <f>T83</f>
        <v>453592</v>
      </c>
      <c r="K11" s="626"/>
      <c r="L11" s="627"/>
      <c r="M11" s="630"/>
      <c r="N11" s="631"/>
      <c r="O11" s="631"/>
      <c r="P11" s="631"/>
      <c r="Q11" s="631"/>
      <c r="R11" s="631"/>
      <c r="S11" s="631"/>
      <c r="T11" s="631"/>
      <c r="U11" s="631"/>
      <c r="V11" s="631"/>
      <c r="W11" s="632"/>
      <c r="X11" s="17"/>
      <c r="Y11" s="17"/>
      <c r="Z11" s="17"/>
      <c r="AA11" s="17"/>
    </row>
    <row r="12" spans="1:27" ht="15" customHeight="1" thickTop="1" thickBot="1">
      <c r="B12" s="514"/>
      <c r="C12" s="515"/>
      <c r="D12" s="516"/>
      <c r="E12" s="633" t="s">
        <v>313</v>
      </c>
      <c r="F12" s="634"/>
      <c r="G12" s="634"/>
      <c r="H12" s="634"/>
      <c r="I12" s="635"/>
      <c r="J12" s="636">
        <f>X116</f>
        <v>0</v>
      </c>
      <c r="K12" s="637"/>
      <c r="L12" s="638"/>
      <c r="M12" s="639"/>
      <c r="N12" s="640"/>
      <c r="O12" s="640"/>
      <c r="P12" s="640"/>
      <c r="Q12" s="640"/>
      <c r="R12" s="640"/>
      <c r="S12" s="640"/>
      <c r="T12" s="640"/>
      <c r="U12" s="640"/>
      <c r="V12" s="640"/>
      <c r="W12" s="641"/>
      <c r="X12" s="17"/>
      <c r="Y12" s="17"/>
      <c r="Z12" s="17"/>
      <c r="AA12" s="17"/>
    </row>
    <row r="13" spans="1:27" ht="15" customHeight="1" thickTop="1">
      <c r="B13" s="546"/>
      <c r="C13" s="547"/>
      <c r="D13" s="548"/>
      <c r="E13" s="542" t="s">
        <v>64</v>
      </c>
      <c r="F13" s="542"/>
      <c r="G13" s="542"/>
      <c r="H13" s="542"/>
      <c r="I13" s="542"/>
      <c r="J13" s="642">
        <f>SUM(J9:L12)</f>
        <v>4989512</v>
      </c>
      <c r="K13" s="643"/>
      <c r="L13" s="644"/>
      <c r="M13" s="645"/>
      <c r="N13" s="646"/>
      <c r="O13" s="646"/>
      <c r="P13" s="646"/>
      <c r="Q13" s="646"/>
      <c r="R13" s="646"/>
      <c r="S13" s="646"/>
      <c r="T13" s="646"/>
      <c r="U13" s="646"/>
      <c r="V13" s="646"/>
      <c r="W13" s="647"/>
      <c r="X13" s="17"/>
      <c r="Y13" s="17"/>
      <c r="Z13" s="17"/>
      <c r="AA13" s="17"/>
    </row>
    <row r="14" spans="1:27" ht="15" customHeight="1">
      <c r="B14" s="350" t="s">
        <v>65</v>
      </c>
      <c r="C14" s="351"/>
      <c r="D14" s="500"/>
      <c r="E14" s="517" t="s">
        <v>66</v>
      </c>
      <c r="F14" s="517"/>
      <c r="G14" s="517"/>
      <c r="H14" s="517"/>
      <c r="I14" s="517"/>
      <c r="J14" s="622">
        <f>T88</f>
        <v>0</v>
      </c>
      <c r="K14" s="623"/>
      <c r="L14" s="624"/>
      <c r="M14" s="305"/>
      <c r="N14" s="306"/>
      <c r="O14" s="306"/>
      <c r="P14" s="306"/>
      <c r="Q14" s="306"/>
      <c r="R14" s="306"/>
      <c r="S14" s="306"/>
      <c r="T14" s="306"/>
      <c r="U14" s="306"/>
      <c r="V14" s="306"/>
      <c r="W14" s="307"/>
      <c r="X14" s="17"/>
      <c r="Y14" s="17"/>
      <c r="Z14" s="17"/>
      <c r="AA14" s="17"/>
    </row>
    <row r="15" spans="1:27" ht="15" customHeight="1" thickBot="1">
      <c r="B15" s="514"/>
      <c r="C15" s="515"/>
      <c r="D15" s="516"/>
      <c r="E15" s="521" t="s">
        <v>67</v>
      </c>
      <c r="F15" s="521"/>
      <c r="G15" s="521"/>
      <c r="H15" s="521"/>
      <c r="I15" s="521"/>
      <c r="J15" s="651">
        <f>T89</f>
        <v>0</v>
      </c>
      <c r="K15" s="652"/>
      <c r="L15" s="653"/>
      <c r="M15" s="630"/>
      <c r="N15" s="631"/>
      <c r="O15" s="631"/>
      <c r="P15" s="631"/>
      <c r="Q15" s="631"/>
      <c r="R15" s="631"/>
      <c r="S15" s="631"/>
      <c r="T15" s="631"/>
      <c r="U15" s="631"/>
      <c r="V15" s="631"/>
      <c r="W15" s="632"/>
      <c r="X15" s="17"/>
      <c r="Y15" s="17"/>
      <c r="Z15" s="17"/>
      <c r="AA15" s="17"/>
    </row>
    <row r="16" spans="1:27" ht="15" customHeight="1" thickTop="1" thickBot="1">
      <c r="B16" s="514"/>
      <c r="C16" s="515"/>
      <c r="D16" s="516"/>
      <c r="E16" s="528" t="s">
        <v>64</v>
      </c>
      <c r="F16" s="528"/>
      <c r="G16" s="528"/>
      <c r="H16" s="528"/>
      <c r="I16" s="528"/>
      <c r="J16" s="654">
        <f>SUM(J14:L15)</f>
        <v>0</v>
      </c>
      <c r="K16" s="655"/>
      <c r="L16" s="656"/>
      <c r="M16" s="657"/>
      <c r="N16" s="658"/>
      <c r="O16" s="658"/>
      <c r="P16" s="658"/>
      <c r="Q16" s="658"/>
      <c r="R16" s="658"/>
      <c r="S16" s="658"/>
      <c r="T16" s="658"/>
      <c r="U16" s="658"/>
      <c r="V16" s="658"/>
      <c r="W16" s="659"/>
      <c r="X16" s="17"/>
      <c r="Y16" s="17"/>
      <c r="Z16" s="17"/>
      <c r="AA16" s="17"/>
    </row>
    <row r="17" spans="2:27" ht="15" customHeight="1" thickTop="1">
      <c r="B17" s="508" t="s">
        <v>78</v>
      </c>
      <c r="C17" s="508"/>
      <c r="D17" s="508"/>
      <c r="E17" s="508"/>
      <c r="F17" s="508"/>
      <c r="G17" s="508"/>
      <c r="H17" s="508"/>
      <c r="I17" s="508"/>
      <c r="J17" s="660">
        <f>J13-J16</f>
        <v>4989512</v>
      </c>
      <c r="K17" s="660"/>
      <c r="L17" s="660"/>
      <c r="M17" s="645"/>
      <c r="N17" s="646"/>
      <c r="O17" s="646"/>
      <c r="P17" s="646"/>
      <c r="Q17" s="646"/>
      <c r="R17" s="646"/>
      <c r="S17" s="646"/>
      <c r="T17" s="646"/>
      <c r="U17" s="646"/>
      <c r="V17" s="646"/>
      <c r="W17" s="647"/>
      <c r="X17" s="17"/>
      <c r="Y17" s="17"/>
      <c r="Z17" s="17"/>
      <c r="AA17" s="17"/>
    </row>
    <row r="18" spans="2:27" ht="6.75" customHeight="1">
      <c r="E18" s="18"/>
      <c r="X18" s="17"/>
      <c r="Y18" s="17"/>
      <c r="Z18" s="17"/>
      <c r="AA18" s="17"/>
    </row>
    <row r="19" spans="2:27" ht="15" customHeight="1">
      <c r="B19" s="8" t="s">
        <v>68</v>
      </c>
      <c r="C19" s="8"/>
    </row>
    <row r="20" spans="2:27" ht="15" customHeight="1" thickBot="1">
      <c r="B20" s="8" t="s">
        <v>69</v>
      </c>
      <c r="C20" s="8"/>
      <c r="AA20" s="19" t="s">
        <v>215</v>
      </c>
    </row>
    <row r="21" spans="2:27" ht="26.4" customHeight="1">
      <c r="B21" s="513" t="s">
        <v>274</v>
      </c>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8"/>
    </row>
    <row r="22" spans="2:27" ht="15" customHeight="1">
      <c r="B22" s="47"/>
      <c r="C22" s="94" t="s">
        <v>206</v>
      </c>
      <c r="D22" s="93"/>
      <c r="E22" s="93"/>
      <c r="F22" s="93"/>
      <c r="G22" s="93"/>
      <c r="H22" s="93"/>
      <c r="I22" s="93"/>
      <c r="J22" s="93"/>
      <c r="K22" s="93"/>
      <c r="L22" s="93"/>
      <c r="M22" s="93"/>
      <c r="N22" s="93"/>
      <c r="O22" s="93"/>
      <c r="P22" s="93"/>
      <c r="Q22" s="93"/>
      <c r="R22" s="93"/>
      <c r="S22" s="93"/>
      <c r="T22" s="93"/>
      <c r="U22" s="93"/>
      <c r="V22" s="93"/>
      <c r="W22" s="93"/>
      <c r="X22" s="93"/>
      <c r="Y22" s="93"/>
      <c r="Z22" s="93"/>
      <c r="AA22" s="43"/>
    </row>
    <row r="23" spans="2:27" ht="27" customHeight="1">
      <c r="B23" s="47"/>
      <c r="C23" s="22"/>
      <c r="D23" s="424" t="s">
        <v>149</v>
      </c>
      <c r="E23" s="425"/>
      <c r="F23" s="425"/>
      <c r="G23" s="426"/>
      <c r="H23" s="424" t="s">
        <v>151</v>
      </c>
      <c r="I23" s="425"/>
      <c r="J23" s="425"/>
      <c r="K23" s="426"/>
      <c r="L23" s="427" t="s">
        <v>166</v>
      </c>
      <c r="M23" s="428"/>
      <c r="N23" s="428"/>
      <c r="O23" s="429"/>
      <c r="P23" s="427" t="s">
        <v>165</v>
      </c>
      <c r="Q23" s="428"/>
      <c r="R23" s="428"/>
      <c r="S23" s="429"/>
      <c r="T23" s="427" t="s">
        <v>152</v>
      </c>
      <c r="U23" s="428"/>
      <c r="V23" s="428"/>
      <c r="W23" s="429"/>
      <c r="X23" s="427" t="s">
        <v>153</v>
      </c>
      <c r="Y23" s="428"/>
      <c r="Z23" s="428"/>
      <c r="AA23" s="430"/>
    </row>
    <row r="24" spans="2:27" ht="15" customHeight="1">
      <c r="B24" s="47"/>
      <c r="C24" s="22"/>
      <c r="D24" s="669">
        <v>1</v>
      </c>
      <c r="E24" s="670"/>
      <c r="F24" s="661" t="s">
        <v>25</v>
      </c>
      <c r="G24" s="662"/>
      <c r="H24" s="671">
        <v>1500</v>
      </c>
      <c r="I24" s="672"/>
      <c r="J24" s="672"/>
      <c r="K24" s="673"/>
      <c r="L24" s="669">
        <v>110</v>
      </c>
      <c r="M24" s="670"/>
      <c r="N24" s="661" t="s">
        <v>111</v>
      </c>
      <c r="O24" s="662"/>
      <c r="P24" s="669">
        <v>5</v>
      </c>
      <c r="Q24" s="670"/>
      <c r="R24" s="661" t="s">
        <v>164</v>
      </c>
      <c r="S24" s="662"/>
      <c r="T24" s="663">
        <f>D24*H24*L24*P24</f>
        <v>825000</v>
      </c>
      <c r="U24" s="664"/>
      <c r="V24" s="664"/>
      <c r="W24" s="665"/>
      <c r="X24" s="666" t="s">
        <v>270</v>
      </c>
      <c r="Y24" s="667"/>
      <c r="Z24" s="667"/>
      <c r="AA24" s="668"/>
    </row>
    <row r="25" spans="2:27" ht="15" customHeight="1">
      <c r="B25" s="47"/>
      <c r="C25" s="22"/>
      <c r="D25" s="669">
        <v>1</v>
      </c>
      <c r="E25" s="670"/>
      <c r="F25" s="661" t="s">
        <v>25</v>
      </c>
      <c r="G25" s="662"/>
      <c r="H25" s="671">
        <v>6000</v>
      </c>
      <c r="I25" s="672"/>
      <c r="J25" s="672"/>
      <c r="K25" s="673"/>
      <c r="L25" s="669">
        <v>8</v>
      </c>
      <c r="M25" s="670"/>
      <c r="N25" s="661" t="s">
        <v>269</v>
      </c>
      <c r="O25" s="662"/>
      <c r="P25" s="669">
        <v>9</v>
      </c>
      <c r="Q25" s="670"/>
      <c r="R25" s="661" t="s">
        <v>164</v>
      </c>
      <c r="S25" s="662"/>
      <c r="T25" s="663">
        <f>D25*H25*L25*P25</f>
        <v>432000</v>
      </c>
      <c r="U25" s="664"/>
      <c r="V25" s="664"/>
      <c r="W25" s="665"/>
      <c r="X25" s="666" t="s">
        <v>312</v>
      </c>
      <c r="Y25" s="667"/>
      <c r="Z25" s="667"/>
      <c r="AA25" s="668"/>
    </row>
    <row r="26" spans="2:27" ht="15" customHeight="1">
      <c r="B26" s="47"/>
      <c r="C26" s="22"/>
      <c r="D26" s="674"/>
      <c r="E26" s="675"/>
      <c r="F26" s="661" t="s">
        <v>25</v>
      </c>
      <c r="G26" s="662"/>
      <c r="H26" s="481"/>
      <c r="I26" s="482"/>
      <c r="J26" s="482"/>
      <c r="K26" s="483"/>
      <c r="L26" s="674"/>
      <c r="M26" s="675"/>
      <c r="N26" s="661" t="s">
        <v>111</v>
      </c>
      <c r="O26" s="662"/>
      <c r="P26" s="674"/>
      <c r="Q26" s="675"/>
      <c r="R26" s="661" t="s">
        <v>164</v>
      </c>
      <c r="S26" s="662"/>
      <c r="T26" s="663">
        <f>D26*H26*L26*P26</f>
        <v>0</v>
      </c>
      <c r="U26" s="664"/>
      <c r="V26" s="664"/>
      <c r="W26" s="665"/>
      <c r="X26" s="676" t="s">
        <v>268</v>
      </c>
      <c r="Y26" s="677"/>
      <c r="Z26" s="677"/>
      <c r="AA26" s="678"/>
    </row>
    <row r="27" spans="2:27" ht="15" customHeight="1">
      <c r="B27" s="47"/>
      <c r="C27" s="22"/>
      <c r="D27" s="679"/>
      <c r="E27" s="680"/>
      <c r="F27" s="661" t="s">
        <v>25</v>
      </c>
      <c r="G27" s="662"/>
      <c r="H27" s="481"/>
      <c r="I27" s="482"/>
      <c r="J27" s="482"/>
      <c r="K27" s="483"/>
      <c r="L27" s="679"/>
      <c r="M27" s="680"/>
      <c r="N27" s="661" t="s">
        <v>111</v>
      </c>
      <c r="O27" s="662"/>
      <c r="P27" s="679"/>
      <c r="Q27" s="680"/>
      <c r="R27" s="661" t="s">
        <v>164</v>
      </c>
      <c r="S27" s="662"/>
      <c r="T27" s="681">
        <f>D27*H27*L27*P27</f>
        <v>0</v>
      </c>
      <c r="U27" s="682"/>
      <c r="V27" s="682"/>
      <c r="W27" s="683"/>
      <c r="X27" s="684"/>
      <c r="Y27" s="685"/>
      <c r="Z27" s="685"/>
      <c r="AA27" s="686"/>
    </row>
    <row r="28" spans="2:27">
      <c r="B28" s="47"/>
      <c r="C28" s="23"/>
      <c r="D28" s="424" t="s">
        <v>71</v>
      </c>
      <c r="E28" s="425"/>
      <c r="F28" s="425"/>
      <c r="G28" s="425"/>
      <c r="H28" s="425"/>
      <c r="I28" s="425"/>
      <c r="J28" s="425"/>
      <c r="K28" s="425"/>
      <c r="L28" s="425"/>
      <c r="M28" s="425"/>
      <c r="N28" s="425"/>
      <c r="O28" s="425"/>
      <c r="P28" s="425"/>
      <c r="Q28" s="425"/>
      <c r="R28" s="425"/>
      <c r="S28" s="426"/>
      <c r="T28" s="681">
        <f>SUM(T24:W27)</f>
        <v>1257000</v>
      </c>
      <c r="U28" s="682"/>
      <c r="V28" s="682"/>
      <c r="W28" s="683"/>
      <c r="X28" s="494"/>
      <c r="Y28" s="495"/>
      <c r="Z28" s="495"/>
      <c r="AA28" s="496"/>
    </row>
    <row r="29" spans="2:27" ht="15" customHeight="1">
      <c r="B29" s="47"/>
      <c r="C29" s="94" t="s">
        <v>170</v>
      </c>
      <c r="D29" s="93"/>
      <c r="E29" s="93"/>
      <c r="F29" s="93"/>
      <c r="G29" s="93"/>
      <c r="H29" s="93"/>
      <c r="I29" s="93"/>
      <c r="J29" s="93"/>
      <c r="K29" s="93"/>
      <c r="L29" s="93"/>
      <c r="M29" s="93"/>
      <c r="N29" s="93"/>
      <c r="O29" s="93"/>
      <c r="P29" s="93"/>
      <c r="Q29" s="93"/>
      <c r="R29" s="93"/>
      <c r="S29" s="93"/>
      <c r="T29" s="93"/>
      <c r="U29" s="93"/>
      <c r="V29" s="93"/>
      <c r="W29" s="93"/>
      <c r="X29" s="93"/>
      <c r="Y29" s="93"/>
      <c r="Z29" s="93"/>
      <c r="AA29" s="43"/>
    </row>
    <row r="30" spans="2:27" ht="27" customHeight="1">
      <c r="B30" s="47"/>
      <c r="C30" s="22"/>
      <c r="D30" s="424" t="s">
        <v>167</v>
      </c>
      <c r="E30" s="425"/>
      <c r="F30" s="425"/>
      <c r="G30" s="426"/>
      <c r="H30" s="424" t="s">
        <v>151</v>
      </c>
      <c r="I30" s="425"/>
      <c r="J30" s="425"/>
      <c r="K30" s="426"/>
      <c r="L30" s="424" t="s">
        <v>149</v>
      </c>
      <c r="M30" s="425"/>
      <c r="N30" s="425"/>
      <c r="O30" s="426"/>
      <c r="P30" s="427" t="s">
        <v>165</v>
      </c>
      <c r="Q30" s="428"/>
      <c r="R30" s="428"/>
      <c r="S30" s="429"/>
      <c r="T30" s="427" t="s">
        <v>152</v>
      </c>
      <c r="U30" s="428"/>
      <c r="V30" s="428"/>
      <c r="W30" s="429"/>
      <c r="X30" s="427" t="s">
        <v>153</v>
      </c>
      <c r="Y30" s="428"/>
      <c r="Z30" s="428"/>
      <c r="AA30" s="430"/>
    </row>
    <row r="31" spans="2:27" ht="15" customHeight="1">
      <c r="B31" s="47"/>
      <c r="C31" s="22"/>
      <c r="D31" s="671" t="s">
        <v>267</v>
      </c>
      <c r="E31" s="672"/>
      <c r="F31" s="672"/>
      <c r="G31" s="673"/>
      <c r="H31" s="671">
        <v>9000</v>
      </c>
      <c r="I31" s="672"/>
      <c r="J31" s="672"/>
      <c r="K31" s="673"/>
      <c r="L31" s="669">
        <v>1</v>
      </c>
      <c r="M31" s="670"/>
      <c r="N31" s="661" t="s">
        <v>25</v>
      </c>
      <c r="O31" s="662"/>
      <c r="P31" s="669">
        <v>5</v>
      </c>
      <c r="Q31" s="670"/>
      <c r="R31" s="661" t="s">
        <v>164</v>
      </c>
      <c r="S31" s="662"/>
      <c r="T31" s="663">
        <f>H31*L31*P31</f>
        <v>45000</v>
      </c>
      <c r="U31" s="664"/>
      <c r="V31" s="664"/>
      <c r="W31" s="665"/>
      <c r="X31" s="684"/>
      <c r="Y31" s="685"/>
      <c r="Z31" s="685"/>
      <c r="AA31" s="686"/>
    </row>
    <row r="32" spans="2:27" ht="15" customHeight="1">
      <c r="B32" s="47"/>
      <c r="C32" s="22"/>
      <c r="D32" s="671" t="s">
        <v>267</v>
      </c>
      <c r="E32" s="672"/>
      <c r="F32" s="672"/>
      <c r="G32" s="673"/>
      <c r="H32" s="671">
        <v>4000</v>
      </c>
      <c r="I32" s="672"/>
      <c r="J32" s="672"/>
      <c r="K32" s="673"/>
      <c r="L32" s="669">
        <v>1</v>
      </c>
      <c r="M32" s="670"/>
      <c r="N32" s="661" t="s">
        <v>25</v>
      </c>
      <c r="O32" s="662"/>
      <c r="P32" s="669">
        <v>7</v>
      </c>
      <c r="Q32" s="670"/>
      <c r="R32" s="661" t="s">
        <v>164</v>
      </c>
      <c r="S32" s="662"/>
      <c r="T32" s="663">
        <f>H32*L32*P32</f>
        <v>28000</v>
      </c>
      <c r="U32" s="664"/>
      <c r="V32" s="664"/>
      <c r="W32" s="665"/>
      <c r="X32" s="684"/>
      <c r="Y32" s="685"/>
      <c r="Z32" s="685"/>
      <c r="AA32" s="686"/>
    </row>
    <row r="33" spans="2:27" ht="15" customHeight="1">
      <c r="B33" s="47"/>
      <c r="C33" s="22"/>
      <c r="D33" s="481"/>
      <c r="E33" s="482"/>
      <c r="F33" s="482"/>
      <c r="G33" s="483"/>
      <c r="H33" s="481"/>
      <c r="I33" s="482"/>
      <c r="J33" s="482"/>
      <c r="K33" s="483"/>
      <c r="L33" s="674"/>
      <c r="M33" s="675"/>
      <c r="N33" s="661" t="s">
        <v>25</v>
      </c>
      <c r="O33" s="662"/>
      <c r="P33" s="674"/>
      <c r="Q33" s="675"/>
      <c r="R33" s="661" t="s">
        <v>164</v>
      </c>
      <c r="S33" s="662"/>
      <c r="T33" s="663">
        <f>H33*L33*P33</f>
        <v>0</v>
      </c>
      <c r="U33" s="664"/>
      <c r="V33" s="664"/>
      <c r="W33" s="665"/>
      <c r="X33" s="684"/>
      <c r="Y33" s="685"/>
      <c r="Z33" s="685"/>
      <c r="AA33" s="686"/>
    </row>
    <row r="34" spans="2:27" ht="15" customHeight="1">
      <c r="B34" s="47"/>
      <c r="C34" s="22"/>
      <c r="D34" s="481"/>
      <c r="E34" s="482"/>
      <c r="F34" s="482"/>
      <c r="G34" s="483"/>
      <c r="H34" s="481"/>
      <c r="I34" s="482"/>
      <c r="J34" s="482"/>
      <c r="K34" s="483"/>
      <c r="L34" s="679"/>
      <c r="M34" s="680"/>
      <c r="N34" s="661" t="s">
        <v>25</v>
      </c>
      <c r="O34" s="662"/>
      <c r="P34" s="679"/>
      <c r="Q34" s="680"/>
      <c r="R34" s="661" t="s">
        <v>164</v>
      </c>
      <c r="S34" s="662"/>
      <c r="T34" s="681">
        <f>H34*L34*P34</f>
        <v>0</v>
      </c>
      <c r="U34" s="682"/>
      <c r="V34" s="682"/>
      <c r="W34" s="683"/>
      <c r="X34" s="684"/>
      <c r="Y34" s="685"/>
      <c r="Z34" s="685"/>
      <c r="AA34" s="686"/>
    </row>
    <row r="35" spans="2:27">
      <c r="B35" s="47"/>
      <c r="C35" s="22"/>
      <c r="D35" s="350" t="s">
        <v>71</v>
      </c>
      <c r="E35" s="351"/>
      <c r="F35" s="351"/>
      <c r="G35" s="351"/>
      <c r="H35" s="351"/>
      <c r="I35" s="351"/>
      <c r="J35" s="351"/>
      <c r="K35" s="351"/>
      <c r="L35" s="351"/>
      <c r="M35" s="351"/>
      <c r="N35" s="351"/>
      <c r="O35" s="351"/>
      <c r="P35" s="351"/>
      <c r="Q35" s="351"/>
      <c r="R35" s="351"/>
      <c r="S35" s="500"/>
      <c r="T35" s="687">
        <f>SUM(T31:W34)</f>
        <v>73000</v>
      </c>
      <c r="U35" s="688"/>
      <c r="V35" s="688"/>
      <c r="W35" s="689"/>
      <c r="X35" s="504"/>
      <c r="Y35" s="505"/>
      <c r="Z35" s="505"/>
      <c r="AA35" s="506"/>
    </row>
    <row r="36" spans="2:27" ht="15" customHeight="1">
      <c r="B36" s="47"/>
      <c r="C36" s="94" t="s">
        <v>171</v>
      </c>
      <c r="D36" s="93"/>
      <c r="E36" s="93"/>
      <c r="F36" s="93"/>
      <c r="G36" s="93"/>
      <c r="H36" s="93"/>
      <c r="I36" s="93"/>
      <c r="J36" s="93"/>
      <c r="K36" s="93"/>
      <c r="L36" s="93"/>
      <c r="M36" s="93"/>
      <c r="N36" s="93"/>
      <c r="O36" s="93"/>
      <c r="P36" s="93"/>
      <c r="Q36" s="93"/>
      <c r="R36" s="93"/>
      <c r="S36" s="93"/>
      <c r="T36" s="93"/>
      <c r="U36" s="93"/>
      <c r="V36" s="93"/>
      <c r="W36" s="93"/>
      <c r="X36" s="93"/>
      <c r="Y36" s="93"/>
      <c r="Z36" s="93"/>
      <c r="AA36" s="43"/>
    </row>
    <row r="37" spans="2:27" ht="24.75" customHeight="1">
      <c r="B37" s="47"/>
      <c r="C37" s="38"/>
      <c r="D37" s="424" t="s">
        <v>168</v>
      </c>
      <c r="E37" s="425"/>
      <c r="F37" s="425"/>
      <c r="G37" s="426"/>
      <c r="H37" s="507" t="s">
        <v>151</v>
      </c>
      <c r="I37" s="507"/>
      <c r="J37" s="507"/>
      <c r="K37" s="507"/>
      <c r="L37" s="507" t="s">
        <v>149</v>
      </c>
      <c r="M37" s="507"/>
      <c r="N37" s="507"/>
      <c r="O37" s="507"/>
      <c r="P37" s="507" t="s">
        <v>150</v>
      </c>
      <c r="Q37" s="507"/>
      <c r="R37" s="507"/>
      <c r="S37" s="507"/>
      <c r="T37" s="427" t="s">
        <v>152</v>
      </c>
      <c r="U37" s="428"/>
      <c r="V37" s="428"/>
      <c r="W37" s="429"/>
      <c r="X37" s="427" t="s">
        <v>153</v>
      </c>
      <c r="Y37" s="428"/>
      <c r="Z37" s="428"/>
      <c r="AA37" s="430"/>
    </row>
    <row r="38" spans="2:27" ht="15" customHeight="1">
      <c r="B38" s="47"/>
      <c r="C38" s="38"/>
      <c r="D38" s="671" t="s">
        <v>265</v>
      </c>
      <c r="E38" s="672"/>
      <c r="F38" s="672"/>
      <c r="G38" s="673"/>
      <c r="H38" s="690">
        <v>1500</v>
      </c>
      <c r="I38" s="690"/>
      <c r="J38" s="690"/>
      <c r="K38" s="690"/>
      <c r="L38" s="669">
        <v>1</v>
      </c>
      <c r="M38" s="670"/>
      <c r="N38" s="661" t="s">
        <v>25</v>
      </c>
      <c r="O38" s="662"/>
      <c r="P38" s="669">
        <v>10</v>
      </c>
      <c r="Q38" s="670"/>
      <c r="R38" s="661" t="s">
        <v>44</v>
      </c>
      <c r="S38" s="662"/>
      <c r="T38" s="663">
        <f>H38*L38*P38</f>
        <v>15000</v>
      </c>
      <c r="U38" s="664"/>
      <c r="V38" s="664"/>
      <c r="W38" s="665"/>
      <c r="X38" s="676" t="s">
        <v>266</v>
      </c>
      <c r="Y38" s="677"/>
      <c r="Z38" s="677"/>
      <c r="AA38" s="678"/>
    </row>
    <row r="39" spans="2:27" ht="15" customHeight="1">
      <c r="B39" s="47"/>
      <c r="C39" s="38"/>
      <c r="D39" s="671" t="s">
        <v>264</v>
      </c>
      <c r="E39" s="672"/>
      <c r="F39" s="672"/>
      <c r="G39" s="673"/>
      <c r="H39" s="690">
        <v>1000</v>
      </c>
      <c r="I39" s="690"/>
      <c r="J39" s="690"/>
      <c r="K39" s="690"/>
      <c r="L39" s="669">
        <v>1</v>
      </c>
      <c r="M39" s="670"/>
      <c r="N39" s="661" t="s">
        <v>25</v>
      </c>
      <c r="O39" s="662"/>
      <c r="P39" s="669">
        <v>5</v>
      </c>
      <c r="Q39" s="670"/>
      <c r="R39" s="661" t="s">
        <v>44</v>
      </c>
      <c r="S39" s="662"/>
      <c r="T39" s="663">
        <f>H39*L39*P39</f>
        <v>5000</v>
      </c>
      <c r="U39" s="664"/>
      <c r="V39" s="664"/>
      <c r="W39" s="665"/>
      <c r="X39" s="676" t="s">
        <v>266</v>
      </c>
      <c r="Y39" s="677"/>
      <c r="Z39" s="677"/>
      <c r="AA39" s="678"/>
    </row>
    <row r="40" spans="2:27" ht="15" customHeight="1">
      <c r="B40" s="47"/>
      <c r="C40" s="38"/>
      <c r="D40" s="671" t="s">
        <v>263</v>
      </c>
      <c r="E40" s="672"/>
      <c r="F40" s="672"/>
      <c r="G40" s="673"/>
      <c r="H40" s="690">
        <v>2000</v>
      </c>
      <c r="I40" s="690"/>
      <c r="J40" s="690"/>
      <c r="K40" s="690"/>
      <c r="L40" s="669">
        <v>1</v>
      </c>
      <c r="M40" s="670"/>
      <c r="N40" s="661" t="s">
        <v>25</v>
      </c>
      <c r="O40" s="662"/>
      <c r="P40" s="669">
        <v>7</v>
      </c>
      <c r="Q40" s="670"/>
      <c r="R40" s="661" t="s">
        <v>44</v>
      </c>
      <c r="S40" s="662"/>
      <c r="T40" s="663">
        <f>H40*L40*P40</f>
        <v>14000</v>
      </c>
      <c r="U40" s="664"/>
      <c r="V40" s="664"/>
      <c r="W40" s="665"/>
      <c r="X40" s="676" t="s">
        <v>266</v>
      </c>
      <c r="Y40" s="677"/>
      <c r="Z40" s="677"/>
      <c r="AA40" s="678"/>
    </row>
    <row r="41" spans="2:27" ht="15" customHeight="1">
      <c r="B41" s="47"/>
      <c r="C41" s="38"/>
      <c r="D41" s="671" t="s">
        <v>262</v>
      </c>
      <c r="E41" s="672"/>
      <c r="F41" s="672"/>
      <c r="G41" s="673"/>
      <c r="H41" s="690">
        <v>3000</v>
      </c>
      <c r="I41" s="690"/>
      <c r="J41" s="690"/>
      <c r="K41" s="690"/>
      <c r="L41" s="691">
        <v>1</v>
      </c>
      <c r="M41" s="692"/>
      <c r="N41" s="661" t="s">
        <v>25</v>
      </c>
      <c r="O41" s="662"/>
      <c r="P41" s="691">
        <v>8</v>
      </c>
      <c r="Q41" s="692"/>
      <c r="R41" s="661" t="s">
        <v>44</v>
      </c>
      <c r="S41" s="662"/>
      <c r="T41" s="681">
        <f>H41*L41*P41</f>
        <v>24000</v>
      </c>
      <c r="U41" s="682"/>
      <c r="V41" s="682"/>
      <c r="W41" s="683"/>
      <c r="X41" s="676" t="s">
        <v>266</v>
      </c>
      <c r="Y41" s="677"/>
      <c r="Z41" s="677"/>
      <c r="AA41" s="678"/>
    </row>
    <row r="42" spans="2:27" ht="15" customHeight="1">
      <c r="B42" s="47"/>
      <c r="C42" s="41"/>
      <c r="D42" s="424" t="s">
        <v>71</v>
      </c>
      <c r="E42" s="425"/>
      <c r="F42" s="425"/>
      <c r="G42" s="425"/>
      <c r="H42" s="425"/>
      <c r="I42" s="425"/>
      <c r="J42" s="425"/>
      <c r="K42" s="425"/>
      <c r="L42" s="425"/>
      <c r="M42" s="425"/>
      <c r="N42" s="425"/>
      <c r="O42" s="425"/>
      <c r="P42" s="425"/>
      <c r="Q42" s="425"/>
      <c r="R42" s="425"/>
      <c r="S42" s="426"/>
      <c r="T42" s="681">
        <f>SUM(T38:W41)</f>
        <v>58000</v>
      </c>
      <c r="U42" s="682"/>
      <c r="V42" s="682"/>
      <c r="W42" s="683"/>
      <c r="X42" s="494"/>
      <c r="Y42" s="495"/>
      <c r="Z42" s="495"/>
      <c r="AA42" s="496"/>
    </row>
    <row r="43" spans="2:27" ht="15" customHeight="1">
      <c r="B43" s="47"/>
      <c r="C43" s="94" t="s">
        <v>207</v>
      </c>
      <c r="D43" s="93"/>
      <c r="E43" s="93"/>
      <c r="F43" s="93"/>
      <c r="G43" s="93"/>
      <c r="H43" s="93"/>
      <c r="I43" s="93"/>
      <c r="J43" s="93"/>
      <c r="K43" s="93"/>
      <c r="L43" s="93"/>
      <c r="M43" s="93"/>
      <c r="N43" s="93"/>
      <c r="O43" s="93"/>
      <c r="P43" s="93"/>
      <c r="Q43" s="93"/>
      <c r="R43" s="93"/>
      <c r="S43" s="93"/>
      <c r="T43" s="93"/>
      <c r="U43" s="93"/>
      <c r="V43" s="93"/>
      <c r="W43" s="93"/>
      <c r="X43" s="93"/>
      <c r="Y43" s="93"/>
      <c r="Z43" s="93"/>
      <c r="AA43" s="43"/>
    </row>
    <row r="44" spans="2:27" ht="24.75" customHeight="1">
      <c r="B44" s="47"/>
      <c r="C44" s="38"/>
      <c r="D44" s="424" t="s">
        <v>172</v>
      </c>
      <c r="E44" s="425"/>
      <c r="F44" s="425"/>
      <c r="G44" s="426"/>
      <c r="H44" s="424" t="s">
        <v>281</v>
      </c>
      <c r="I44" s="425"/>
      <c r="J44" s="425"/>
      <c r="K44" s="426"/>
      <c r="L44" s="424" t="s">
        <v>178</v>
      </c>
      <c r="M44" s="425"/>
      <c r="N44" s="425"/>
      <c r="O44" s="425"/>
      <c r="P44" s="425"/>
      <c r="Q44" s="425"/>
      <c r="R44" s="425"/>
      <c r="S44" s="426"/>
      <c r="T44" s="427" t="s">
        <v>152</v>
      </c>
      <c r="U44" s="428"/>
      <c r="V44" s="428"/>
      <c r="W44" s="429"/>
      <c r="X44" s="427" t="s">
        <v>153</v>
      </c>
      <c r="Y44" s="428"/>
      <c r="Z44" s="428"/>
      <c r="AA44" s="430"/>
    </row>
    <row r="45" spans="2:27" ht="15" customHeight="1">
      <c r="B45" s="47"/>
      <c r="C45" s="38"/>
      <c r="D45" s="481" t="s">
        <v>281</v>
      </c>
      <c r="E45" s="482"/>
      <c r="F45" s="482"/>
      <c r="G45" s="483"/>
      <c r="H45" s="663">
        <f>IF(AND(C5="□",G5="■"),0,T28)</f>
        <v>1257000</v>
      </c>
      <c r="I45" s="664"/>
      <c r="J45" s="664"/>
      <c r="K45" s="665"/>
      <c r="L45" s="487">
        <v>0.1</v>
      </c>
      <c r="M45" s="232"/>
      <c r="N45" s="232"/>
      <c r="O45" s="232"/>
      <c r="P45" s="232"/>
      <c r="Q45" s="232"/>
      <c r="R45" s="232"/>
      <c r="S45" s="287"/>
      <c r="T45" s="663">
        <f>ROUNDDOWN(H45*10%,0)</f>
        <v>125700</v>
      </c>
      <c r="U45" s="664"/>
      <c r="V45" s="664"/>
      <c r="W45" s="665"/>
      <c r="X45" s="684"/>
      <c r="Y45" s="685"/>
      <c r="Z45" s="685"/>
      <c r="AA45" s="686"/>
    </row>
    <row r="46" spans="2:27" ht="15" customHeight="1">
      <c r="B46" s="47"/>
      <c r="C46" s="38"/>
      <c r="D46" s="481" t="s">
        <v>282</v>
      </c>
      <c r="E46" s="482"/>
      <c r="F46" s="482"/>
      <c r="G46" s="483"/>
      <c r="H46" s="663">
        <f>IF(AND(C5="□",G5="■"),0,T35)</f>
        <v>73000</v>
      </c>
      <c r="I46" s="664"/>
      <c r="J46" s="664"/>
      <c r="K46" s="665"/>
      <c r="L46" s="487">
        <v>0.1</v>
      </c>
      <c r="M46" s="232"/>
      <c r="N46" s="232"/>
      <c r="O46" s="232"/>
      <c r="P46" s="232"/>
      <c r="Q46" s="232"/>
      <c r="R46" s="232"/>
      <c r="S46" s="287"/>
      <c r="T46" s="663">
        <f>ROUNDDOWN(H46*10%,0)</f>
        <v>7300</v>
      </c>
      <c r="U46" s="664"/>
      <c r="V46" s="664"/>
      <c r="W46" s="665"/>
      <c r="X46" s="684"/>
      <c r="Y46" s="685"/>
      <c r="Z46" s="685"/>
      <c r="AA46" s="686"/>
    </row>
    <row r="47" spans="2:27" ht="21.75" customHeight="1" thickBot="1">
      <c r="B47" s="47"/>
      <c r="C47" s="469" t="s">
        <v>307</v>
      </c>
      <c r="D47" s="470" t="s">
        <v>180</v>
      </c>
      <c r="E47" s="470"/>
      <c r="F47" s="470"/>
      <c r="G47" s="470"/>
      <c r="H47" s="470"/>
      <c r="I47" s="470"/>
      <c r="J47" s="470"/>
      <c r="K47" s="470"/>
      <c r="L47" s="470"/>
      <c r="M47" s="470"/>
      <c r="N47" s="470"/>
      <c r="O47" s="470"/>
      <c r="P47" s="470"/>
      <c r="Q47" s="470"/>
      <c r="R47" s="470"/>
      <c r="S47" s="471"/>
      <c r="T47" s="693">
        <f>SUM(T45:W46)</f>
        <v>133000</v>
      </c>
      <c r="U47" s="694"/>
      <c r="V47" s="694"/>
      <c r="W47" s="695"/>
      <c r="X47" s="475"/>
      <c r="Y47" s="476"/>
      <c r="Z47" s="476"/>
      <c r="AA47" s="477"/>
    </row>
    <row r="48" spans="2:27" ht="21.75" customHeight="1" thickTop="1" thickBot="1">
      <c r="B48" s="374" t="s">
        <v>280</v>
      </c>
      <c r="C48" s="375"/>
      <c r="D48" s="375"/>
      <c r="E48" s="375"/>
      <c r="F48" s="375"/>
      <c r="G48" s="375"/>
      <c r="H48" s="375"/>
      <c r="I48" s="375"/>
      <c r="J48" s="375"/>
      <c r="K48" s="375"/>
      <c r="L48" s="375"/>
      <c r="M48" s="375"/>
      <c r="N48" s="375"/>
      <c r="O48" s="375"/>
      <c r="P48" s="375"/>
      <c r="Q48" s="375"/>
      <c r="R48" s="375"/>
      <c r="S48" s="376"/>
      <c r="T48" s="696">
        <f>SUM(T28,T35,T42,T47)</f>
        <v>1521000</v>
      </c>
      <c r="U48" s="697"/>
      <c r="V48" s="697"/>
      <c r="W48" s="698"/>
      <c r="X48" s="377"/>
      <c r="Y48" s="378"/>
      <c r="Z48" s="378"/>
      <c r="AA48" s="379"/>
    </row>
    <row r="49" spans="2:27" ht="26.4" customHeight="1">
      <c r="B49" s="466" t="s">
        <v>169</v>
      </c>
      <c r="C49" s="467"/>
      <c r="D49" s="467"/>
      <c r="E49" s="467"/>
      <c r="F49" s="467"/>
      <c r="G49" s="467"/>
      <c r="H49" s="467"/>
      <c r="I49" s="467"/>
      <c r="J49" s="467"/>
      <c r="K49" s="467"/>
      <c r="L49" s="467"/>
      <c r="M49" s="467"/>
      <c r="N49" s="467"/>
      <c r="O49" s="467"/>
      <c r="P49" s="467"/>
      <c r="Q49" s="467"/>
      <c r="R49" s="467"/>
      <c r="S49" s="467"/>
      <c r="T49" s="467"/>
      <c r="U49" s="467"/>
      <c r="V49" s="467"/>
      <c r="W49" s="467"/>
      <c r="X49" s="467"/>
      <c r="Y49" s="467"/>
      <c r="Z49" s="467"/>
      <c r="AA49" s="468"/>
    </row>
    <row r="50" spans="2:27" ht="24" customHeight="1">
      <c r="B50" s="95" t="s">
        <v>174</v>
      </c>
      <c r="C50" s="42"/>
      <c r="D50" s="96"/>
      <c r="E50" s="96"/>
      <c r="F50" s="96"/>
      <c r="G50" s="96"/>
      <c r="H50" s="96"/>
      <c r="I50" s="96"/>
      <c r="J50" s="96"/>
      <c r="K50" s="96"/>
      <c r="L50" s="96"/>
      <c r="M50" s="96"/>
      <c r="N50" s="96"/>
      <c r="O50" s="96"/>
      <c r="P50" s="96"/>
      <c r="Q50" s="96"/>
      <c r="R50" s="96"/>
      <c r="S50" s="96"/>
      <c r="T50" s="96"/>
      <c r="U50" s="96"/>
      <c r="V50" s="96"/>
      <c r="W50" s="96"/>
      <c r="X50" s="96"/>
      <c r="Y50" s="96"/>
      <c r="Z50" s="96"/>
      <c r="AA50" s="97"/>
    </row>
    <row r="51" spans="2:27" ht="15" customHeight="1">
      <c r="B51" s="44"/>
      <c r="C51" s="100" t="s">
        <v>283</v>
      </c>
      <c r="D51" s="94"/>
      <c r="E51" s="93"/>
      <c r="F51" s="93"/>
      <c r="G51" s="93"/>
      <c r="H51" s="93"/>
      <c r="I51" s="93"/>
      <c r="J51" s="93"/>
      <c r="K51" s="93"/>
      <c r="L51" s="93"/>
      <c r="M51" s="93"/>
      <c r="N51" s="93"/>
      <c r="O51" s="93"/>
      <c r="P51" s="93"/>
      <c r="Q51" s="93"/>
      <c r="R51" s="93"/>
      <c r="S51" s="93"/>
      <c r="T51" s="93"/>
      <c r="U51" s="93"/>
      <c r="V51" s="93"/>
      <c r="W51" s="93"/>
      <c r="X51" s="93"/>
      <c r="Y51" s="93"/>
      <c r="Z51" s="93"/>
      <c r="AA51" s="43"/>
    </row>
    <row r="52" spans="2:27" ht="24.75" customHeight="1">
      <c r="B52" s="44"/>
      <c r="C52" s="40"/>
      <c r="D52" s="424" t="s">
        <v>148</v>
      </c>
      <c r="E52" s="425"/>
      <c r="F52" s="425"/>
      <c r="G52" s="426"/>
      <c r="H52" s="424" t="s">
        <v>151</v>
      </c>
      <c r="I52" s="425"/>
      <c r="J52" s="425"/>
      <c r="K52" s="426"/>
      <c r="L52" s="424" t="s">
        <v>149</v>
      </c>
      <c r="M52" s="425"/>
      <c r="N52" s="425"/>
      <c r="O52" s="426"/>
      <c r="P52" s="424" t="s">
        <v>150</v>
      </c>
      <c r="Q52" s="425"/>
      <c r="R52" s="425"/>
      <c r="S52" s="426"/>
      <c r="T52" s="427" t="s">
        <v>152</v>
      </c>
      <c r="U52" s="428"/>
      <c r="V52" s="428"/>
      <c r="W52" s="429"/>
      <c r="X52" s="427" t="s">
        <v>153</v>
      </c>
      <c r="Y52" s="428"/>
      <c r="Z52" s="428"/>
      <c r="AA52" s="430"/>
    </row>
    <row r="53" spans="2:27" ht="15" customHeight="1">
      <c r="B53" s="44"/>
      <c r="C53" s="40"/>
      <c r="D53" s="699" t="s">
        <v>154</v>
      </c>
      <c r="E53" s="700"/>
      <c r="F53" s="700"/>
      <c r="G53" s="701"/>
      <c r="H53" s="702">
        <v>35650</v>
      </c>
      <c r="I53" s="354"/>
      <c r="J53" s="354"/>
      <c r="K53" s="355"/>
      <c r="L53" s="669">
        <v>1</v>
      </c>
      <c r="M53" s="670"/>
      <c r="N53" s="661" t="s">
        <v>25</v>
      </c>
      <c r="O53" s="662"/>
      <c r="P53" s="669">
        <v>30</v>
      </c>
      <c r="Q53" s="670"/>
      <c r="R53" s="661" t="s">
        <v>44</v>
      </c>
      <c r="S53" s="662"/>
      <c r="T53" s="663">
        <f t="shared" ref="T53:T62" si="0">H53*L53*P53</f>
        <v>1069500</v>
      </c>
      <c r="U53" s="664"/>
      <c r="V53" s="664"/>
      <c r="W53" s="665"/>
      <c r="X53" s="684"/>
      <c r="Y53" s="685"/>
      <c r="Z53" s="685"/>
      <c r="AA53" s="686"/>
    </row>
    <row r="54" spans="2:27" ht="15" customHeight="1">
      <c r="B54" s="44"/>
      <c r="C54" s="40"/>
      <c r="D54" s="699" t="s">
        <v>155</v>
      </c>
      <c r="E54" s="700"/>
      <c r="F54" s="700"/>
      <c r="G54" s="701"/>
      <c r="H54" s="481">
        <f>6520*1</f>
        <v>6520</v>
      </c>
      <c r="I54" s="482"/>
      <c r="J54" s="482"/>
      <c r="K54" s="483"/>
      <c r="L54" s="669">
        <v>1</v>
      </c>
      <c r="M54" s="670"/>
      <c r="N54" s="661" t="s">
        <v>25</v>
      </c>
      <c r="O54" s="662"/>
      <c r="P54" s="669">
        <v>10</v>
      </c>
      <c r="Q54" s="670"/>
      <c r="R54" s="661" t="s">
        <v>44</v>
      </c>
      <c r="S54" s="662"/>
      <c r="T54" s="663">
        <f t="shared" si="0"/>
        <v>65200</v>
      </c>
      <c r="U54" s="664"/>
      <c r="V54" s="664"/>
      <c r="W54" s="665"/>
      <c r="X54" s="684"/>
      <c r="Y54" s="685"/>
      <c r="Z54" s="685"/>
      <c r="AA54" s="686"/>
    </row>
    <row r="55" spans="2:27" ht="15" customHeight="1">
      <c r="B55" s="44"/>
      <c r="C55" s="40"/>
      <c r="D55" s="699" t="s">
        <v>156</v>
      </c>
      <c r="E55" s="700"/>
      <c r="F55" s="700"/>
      <c r="G55" s="701"/>
      <c r="H55" s="481">
        <f>6520*2</f>
        <v>13040</v>
      </c>
      <c r="I55" s="482"/>
      <c r="J55" s="482"/>
      <c r="K55" s="483"/>
      <c r="L55" s="669">
        <v>5</v>
      </c>
      <c r="M55" s="670"/>
      <c r="N55" s="661" t="s">
        <v>25</v>
      </c>
      <c r="O55" s="662"/>
      <c r="P55" s="669">
        <v>5</v>
      </c>
      <c r="Q55" s="670"/>
      <c r="R55" s="661" t="s">
        <v>44</v>
      </c>
      <c r="S55" s="662"/>
      <c r="T55" s="663">
        <f t="shared" si="0"/>
        <v>326000</v>
      </c>
      <c r="U55" s="664"/>
      <c r="V55" s="664"/>
      <c r="W55" s="665"/>
      <c r="X55" s="684"/>
      <c r="Y55" s="685"/>
      <c r="Z55" s="685"/>
      <c r="AA55" s="686"/>
    </row>
    <row r="56" spans="2:27" ht="15" customHeight="1">
      <c r="B56" s="44"/>
      <c r="C56" s="40"/>
      <c r="D56" s="703" t="s">
        <v>157</v>
      </c>
      <c r="E56" s="704"/>
      <c r="F56" s="704"/>
      <c r="G56" s="705"/>
      <c r="H56" s="481">
        <f t="shared" ref="H56" si="1">6520*3</f>
        <v>19560</v>
      </c>
      <c r="I56" s="482"/>
      <c r="J56" s="482"/>
      <c r="K56" s="483"/>
      <c r="L56" s="691">
        <v>5</v>
      </c>
      <c r="M56" s="692"/>
      <c r="N56" s="661" t="s">
        <v>25</v>
      </c>
      <c r="O56" s="662"/>
      <c r="P56" s="691">
        <v>3</v>
      </c>
      <c r="Q56" s="692"/>
      <c r="R56" s="661" t="s">
        <v>44</v>
      </c>
      <c r="S56" s="662"/>
      <c r="T56" s="681">
        <f t="shared" si="0"/>
        <v>293400</v>
      </c>
      <c r="U56" s="682"/>
      <c r="V56" s="682"/>
      <c r="W56" s="683"/>
      <c r="X56" s="706"/>
      <c r="Y56" s="707"/>
      <c r="Z56" s="707"/>
      <c r="AA56" s="708"/>
    </row>
    <row r="57" spans="2:27" ht="15" customHeight="1">
      <c r="B57" s="44"/>
      <c r="C57" s="40"/>
      <c r="D57" s="699" t="s">
        <v>158</v>
      </c>
      <c r="E57" s="700"/>
      <c r="F57" s="700"/>
      <c r="G57" s="701"/>
      <c r="H57" s="481">
        <f>6000*1</f>
        <v>6000</v>
      </c>
      <c r="I57" s="482"/>
      <c r="J57" s="482"/>
      <c r="K57" s="483"/>
      <c r="L57" s="691">
        <v>3</v>
      </c>
      <c r="M57" s="692"/>
      <c r="N57" s="661" t="s">
        <v>25</v>
      </c>
      <c r="O57" s="662"/>
      <c r="P57" s="691">
        <v>2</v>
      </c>
      <c r="Q57" s="692"/>
      <c r="R57" s="661" t="s">
        <v>44</v>
      </c>
      <c r="S57" s="662"/>
      <c r="T57" s="681">
        <f t="shared" si="0"/>
        <v>36000</v>
      </c>
      <c r="U57" s="682"/>
      <c r="V57" s="682"/>
      <c r="W57" s="683"/>
      <c r="X57" s="706"/>
      <c r="Y57" s="707"/>
      <c r="Z57" s="707"/>
      <c r="AA57" s="708"/>
    </row>
    <row r="58" spans="2:27" ht="15" customHeight="1">
      <c r="B58" s="44"/>
      <c r="C58" s="40"/>
      <c r="D58" s="699" t="s">
        <v>159</v>
      </c>
      <c r="E58" s="700"/>
      <c r="F58" s="700"/>
      <c r="G58" s="701"/>
      <c r="H58" s="481">
        <f>6000*2</f>
        <v>12000</v>
      </c>
      <c r="I58" s="482"/>
      <c r="J58" s="482"/>
      <c r="K58" s="483"/>
      <c r="L58" s="691">
        <v>2</v>
      </c>
      <c r="M58" s="692"/>
      <c r="N58" s="661" t="s">
        <v>25</v>
      </c>
      <c r="O58" s="662"/>
      <c r="P58" s="691">
        <v>8</v>
      </c>
      <c r="Q58" s="692"/>
      <c r="R58" s="661" t="s">
        <v>44</v>
      </c>
      <c r="S58" s="662"/>
      <c r="T58" s="681">
        <f t="shared" si="0"/>
        <v>192000</v>
      </c>
      <c r="U58" s="682"/>
      <c r="V58" s="682"/>
      <c r="W58" s="683"/>
      <c r="X58" s="706"/>
      <c r="Y58" s="707"/>
      <c r="Z58" s="707"/>
      <c r="AA58" s="708"/>
    </row>
    <row r="59" spans="2:27" ht="15" customHeight="1">
      <c r="B59" s="44"/>
      <c r="C59" s="40"/>
      <c r="D59" s="703" t="s">
        <v>160</v>
      </c>
      <c r="E59" s="704"/>
      <c r="F59" s="704"/>
      <c r="G59" s="705"/>
      <c r="H59" s="481">
        <f>6000*3</f>
        <v>18000</v>
      </c>
      <c r="I59" s="482"/>
      <c r="J59" s="482"/>
      <c r="K59" s="483"/>
      <c r="L59" s="691">
        <v>1</v>
      </c>
      <c r="M59" s="692"/>
      <c r="N59" s="661" t="s">
        <v>25</v>
      </c>
      <c r="O59" s="662"/>
      <c r="P59" s="691">
        <v>2</v>
      </c>
      <c r="Q59" s="692"/>
      <c r="R59" s="661" t="s">
        <v>44</v>
      </c>
      <c r="S59" s="662"/>
      <c r="T59" s="681">
        <f t="shared" si="0"/>
        <v>36000</v>
      </c>
      <c r="U59" s="682"/>
      <c r="V59" s="682"/>
      <c r="W59" s="683"/>
      <c r="X59" s="706"/>
      <c r="Y59" s="707"/>
      <c r="Z59" s="707"/>
      <c r="AA59" s="708"/>
    </row>
    <row r="60" spans="2:27" ht="15" customHeight="1">
      <c r="B60" s="44"/>
      <c r="C60" s="40"/>
      <c r="D60" s="699" t="s">
        <v>161</v>
      </c>
      <c r="E60" s="700"/>
      <c r="F60" s="700"/>
      <c r="G60" s="701"/>
      <c r="H60" s="481">
        <f>1480*1</f>
        <v>1480</v>
      </c>
      <c r="I60" s="482"/>
      <c r="J60" s="482"/>
      <c r="K60" s="483"/>
      <c r="L60" s="679"/>
      <c r="M60" s="680"/>
      <c r="N60" s="661" t="s">
        <v>25</v>
      </c>
      <c r="O60" s="662"/>
      <c r="P60" s="679"/>
      <c r="Q60" s="680"/>
      <c r="R60" s="661" t="s">
        <v>44</v>
      </c>
      <c r="S60" s="662"/>
      <c r="T60" s="681">
        <f t="shared" si="0"/>
        <v>0</v>
      </c>
      <c r="U60" s="682"/>
      <c r="V60" s="682"/>
      <c r="W60" s="683"/>
      <c r="X60" s="706"/>
      <c r="Y60" s="707"/>
      <c r="Z60" s="707"/>
      <c r="AA60" s="708"/>
    </row>
    <row r="61" spans="2:27" ht="15" customHeight="1">
      <c r="B61" s="44"/>
      <c r="C61" s="40"/>
      <c r="D61" s="699" t="s">
        <v>162</v>
      </c>
      <c r="E61" s="700"/>
      <c r="F61" s="700"/>
      <c r="G61" s="701"/>
      <c r="H61" s="481">
        <f>1480*2</f>
        <v>2960</v>
      </c>
      <c r="I61" s="482"/>
      <c r="J61" s="482"/>
      <c r="K61" s="483"/>
      <c r="L61" s="679"/>
      <c r="M61" s="680"/>
      <c r="N61" s="661" t="s">
        <v>25</v>
      </c>
      <c r="O61" s="662"/>
      <c r="P61" s="679"/>
      <c r="Q61" s="680"/>
      <c r="R61" s="661" t="s">
        <v>44</v>
      </c>
      <c r="S61" s="662"/>
      <c r="T61" s="681">
        <f t="shared" si="0"/>
        <v>0</v>
      </c>
      <c r="U61" s="682"/>
      <c r="V61" s="682"/>
      <c r="W61" s="683"/>
      <c r="X61" s="706"/>
      <c r="Y61" s="707"/>
      <c r="Z61" s="707"/>
      <c r="AA61" s="708"/>
    </row>
    <row r="62" spans="2:27" ht="15" customHeight="1">
      <c r="B62" s="44"/>
      <c r="C62" s="40"/>
      <c r="D62" s="703" t="s">
        <v>163</v>
      </c>
      <c r="E62" s="704"/>
      <c r="F62" s="704"/>
      <c r="G62" s="705"/>
      <c r="H62" s="448">
        <f>1480*3</f>
        <v>4440</v>
      </c>
      <c r="I62" s="449"/>
      <c r="J62" s="449"/>
      <c r="K62" s="450"/>
      <c r="L62" s="691">
        <v>1</v>
      </c>
      <c r="M62" s="692"/>
      <c r="N62" s="661" t="s">
        <v>25</v>
      </c>
      <c r="O62" s="662"/>
      <c r="P62" s="691">
        <v>3</v>
      </c>
      <c r="Q62" s="692"/>
      <c r="R62" s="661" t="s">
        <v>44</v>
      </c>
      <c r="S62" s="662"/>
      <c r="T62" s="681">
        <f t="shared" si="0"/>
        <v>13320</v>
      </c>
      <c r="U62" s="682"/>
      <c r="V62" s="682"/>
      <c r="W62" s="683"/>
      <c r="X62" s="706"/>
      <c r="Y62" s="707"/>
      <c r="Z62" s="707"/>
      <c r="AA62" s="708"/>
    </row>
    <row r="63" spans="2:27" ht="21.75" customHeight="1">
      <c r="B63" s="45"/>
      <c r="C63" s="365" t="s">
        <v>179</v>
      </c>
      <c r="D63" s="366"/>
      <c r="E63" s="366"/>
      <c r="F63" s="366"/>
      <c r="G63" s="366"/>
      <c r="H63" s="366"/>
      <c r="I63" s="366"/>
      <c r="J63" s="366"/>
      <c r="K63" s="366"/>
      <c r="L63" s="366"/>
      <c r="M63" s="366"/>
      <c r="N63" s="366"/>
      <c r="O63" s="366"/>
      <c r="P63" s="366"/>
      <c r="Q63" s="366"/>
      <c r="R63" s="366"/>
      <c r="S63" s="367"/>
      <c r="T63" s="709">
        <f>SUM(T53:W62)</f>
        <v>2031420</v>
      </c>
      <c r="U63" s="710"/>
      <c r="V63" s="710"/>
      <c r="W63" s="711"/>
      <c r="X63" s="436"/>
      <c r="Y63" s="437"/>
      <c r="Z63" s="437"/>
      <c r="AA63" s="438"/>
    </row>
    <row r="64" spans="2:27" ht="24" customHeight="1">
      <c r="B64" s="439" t="s">
        <v>175</v>
      </c>
      <c r="C64" s="440"/>
      <c r="D64" s="440"/>
      <c r="E64" s="440"/>
      <c r="F64" s="440"/>
      <c r="G64" s="440"/>
      <c r="H64" s="440"/>
      <c r="I64" s="440"/>
      <c r="J64" s="440"/>
      <c r="K64" s="440"/>
      <c r="L64" s="440"/>
      <c r="M64" s="440"/>
      <c r="N64" s="440"/>
      <c r="O64" s="440"/>
      <c r="P64" s="440"/>
      <c r="Q64" s="440"/>
      <c r="R64" s="440"/>
      <c r="S64" s="440"/>
      <c r="T64" s="440"/>
      <c r="U64" s="440"/>
      <c r="V64" s="440"/>
      <c r="W64" s="440"/>
      <c r="X64" s="440"/>
      <c r="Y64" s="440"/>
      <c r="Z64" s="440"/>
      <c r="AA64" s="441"/>
    </row>
    <row r="65" spans="2:27" ht="15" customHeight="1">
      <c r="B65" s="44"/>
      <c r="C65" s="100" t="s">
        <v>279</v>
      </c>
      <c r="D65" s="93"/>
      <c r="E65" s="93"/>
      <c r="F65" s="93"/>
      <c r="G65" s="93"/>
      <c r="H65" s="93"/>
      <c r="I65" s="93"/>
      <c r="J65" s="93"/>
      <c r="K65" s="93"/>
      <c r="L65" s="93"/>
      <c r="M65" s="93"/>
      <c r="N65" s="93"/>
      <c r="O65" s="93"/>
      <c r="P65" s="93"/>
      <c r="Q65" s="93"/>
      <c r="R65" s="93"/>
      <c r="S65" s="93"/>
      <c r="T65" s="93"/>
      <c r="U65" s="93"/>
      <c r="V65" s="93"/>
      <c r="W65" s="93"/>
      <c r="X65" s="93"/>
      <c r="Y65" s="93"/>
      <c r="Z65" s="93"/>
      <c r="AA65" s="43"/>
    </row>
    <row r="66" spans="2:27" ht="24.75" customHeight="1">
      <c r="B66" s="44"/>
      <c r="C66" s="40"/>
      <c r="D66" s="424" t="s">
        <v>168</v>
      </c>
      <c r="E66" s="425"/>
      <c r="F66" s="425"/>
      <c r="G66" s="426"/>
      <c r="H66" s="424" t="s">
        <v>151</v>
      </c>
      <c r="I66" s="425"/>
      <c r="J66" s="425"/>
      <c r="K66" s="426"/>
      <c r="L66" s="424" t="s">
        <v>149</v>
      </c>
      <c r="M66" s="425"/>
      <c r="N66" s="425"/>
      <c r="O66" s="426"/>
      <c r="P66" s="424" t="s">
        <v>150</v>
      </c>
      <c r="Q66" s="425"/>
      <c r="R66" s="425"/>
      <c r="S66" s="426"/>
      <c r="T66" s="427" t="s">
        <v>152</v>
      </c>
      <c r="U66" s="428"/>
      <c r="V66" s="428"/>
      <c r="W66" s="429"/>
      <c r="X66" s="427" t="s">
        <v>153</v>
      </c>
      <c r="Y66" s="428"/>
      <c r="Z66" s="428"/>
      <c r="AA66" s="430"/>
    </row>
    <row r="67" spans="2:27" ht="15" customHeight="1">
      <c r="B67" s="44"/>
      <c r="C67" s="38"/>
      <c r="D67" s="671" t="s">
        <v>265</v>
      </c>
      <c r="E67" s="672"/>
      <c r="F67" s="672"/>
      <c r="G67" s="673"/>
      <c r="H67" s="671">
        <v>2000</v>
      </c>
      <c r="I67" s="672"/>
      <c r="J67" s="672"/>
      <c r="K67" s="673"/>
      <c r="L67" s="669">
        <v>2</v>
      </c>
      <c r="M67" s="670"/>
      <c r="N67" s="661" t="s">
        <v>25</v>
      </c>
      <c r="O67" s="662"/>
      <c r="P67" s="669">
        <v>10</v>
      </c>
      <c r="Q67" s="670"/>
      <c r="R67" s="661" t="s">
        <v>44</v>
      </c>
      <c r="S67" s="662"/>
      <c r="T67" s="663">
        <f>H67*L67*P67</f>
        <v>40000</v>
      </c>
      <c r="U67" s="664"/>
      <c r="V67" s="664"/>
      <c r="W67" s="665"/>
      <c r="X67" s="684"/>
      <c r="Y67" s="685"/>
      <c r="Z67" s="685"/>
      <c r="AA67" s="686"/>
    </row>
    <row r="68" spans="2:27" ht="15" customHeight="1">
      <c r="B68" s="44"/>
      <c r="C68" s="38"/>
      <c r="D68" s="671" t="s">
        <v>264</v>
      </c>
      <c r="E68" s="672"/>
      <c r="F68" s="672"/>
      <c r="G68" s="673"/>
      <c r="H68" s="671">
        <v>1000</v>
      </c>
      <c r="I68" s="672"/>
      <c r="J68" s="672"/>
      <c r="K68" s="673"/>
      <c r="L68" s="669">
        <v>9</v>
      </c>
      <c r="M68" s="670"/>
      <c r="N68" s="661" t="s">
        <v>25</v>
      </c>
      <c r="O68" s="662"/>
      <c r="P68" s="669">
        <v>5</v>
      </c>
      <c r="Q68" s="670"/>
      <c r="R68" s="661" t="s">
        <v>44</v>
      </c>
      <c r="S68" s="662"/>
      <c r="T68" s="663">
        <f>H68*L68*P68</f>
        <v>45000</v>
      </c>
      <c r="U68" s="664"/>
      <c r="V68" s="664"/>
      <c r="W68" s="665"/>
      <c r="X68" s="684"/>
      <c r="Y68" s="685"/>
      <c r="Z68" s="685"/>
      <c r="AA68" s="686"/>
    </row>
    <row r="69" spans="2:27" ht="15" customHeight="1">
      <c r="B69" s="44"/>
      <c r="C69" s="22"/>
      <c r="D69" s="671" t="s">
        <v>263</v>
      </c>
      <c r="E69" s="672"/>
      <c r="F69" s="672"/>
      <c r="G69" s="673"/>
      <c r="H69" s="671">
        <v>2500</v>
      </c>
      <c r="I69" s="672"/>
      <c r="J69" s="672"/>
      <c r="K69" s="673"/>
      <c r="L69" s="669">
        <v>8</v>
      </c>
      <c r="M69" s="670"/>
      <c r="N69" s="661" t="s">
        <v>25</v>
      </c>
      <c r="O69" s="662"/>
      <c r="P69" s="669">
        <v>7</v>
      </c>
      <c r="Q69" s="670"/>
      <c r="R69" s="661" t="s">
        <v>44</v>
      </c>
      <c r="S69" s="662"/>
      <c r="T69" s="663">
        <f>H69*L69*P69</f>
        <v>140000</v>
      </c>
      <c r="U69" s="664"/>
      <c r="V69" s="664"/>
      <c r="W69" s="665"/>
      <c r="X69" s="684"/>
      <c r="Y69" s="685"/>
      <c r="Z69" s="685"/>
      <c r="AA69" s="686"/>
    </row>
    <row r="70" spans="2:27" ht="15" customHeight="1">
      <c r="B70" s="44"/>
      <c r="C70" s="38"/>
      <c r="D70" s="671" t="s">
        <v>262</v>
      </c>
      <c r="E70" s="672"/>
      <c r="F70" s="672"/>
      <c r="G70" s="673"/>
      <c r="H70" s="671">
        <v>5000</v>
      </c>
      <c r="I70" s="672"/>
      <c r="J70" s="672"/>
      <c r="K70" s="673"/>
      <c r="L70" s="691">
        <v>3</v>
      </c>
      <c r="M70" s="692"/>
      <c r="N70" s="661" t="s">
        <v>25</v>
      </c>
      <c r="O70" s="662"/>
      <c r="P70" s="691">
        <v>8</v>
      </c>
      <c r="Q70" s="692"/>
      <c r="R70" s="661" t="s">
        <v>44</v>
      </c>
      <c r="S70" s="662"/>
      <c r="T70" s="681">
        <f>H70*L70*P70</f>
        <v>120000</v>
      </c>
      <c r="U70" s="682"/>
      <c r="V70" s="682"/>
      <c r="W70" s="683"/>
      <c r="X70" s="684"/>
      <c r="Y70" s="685"/>
      <c r="Z70" s="685"/>
      <c r="AA70" s="686"/>
    </row>
    <row r="71" spans="2:27" ht="21.75" customHeight="1">
      <c r="B71" s="44"/>
      <c r="C71" s="365" t="s">
        <v>304</v>
      </c>
      <c r="D71" s="366"/>
      <c r="E71" s="366"/>
      <c r="F71" s="366"/>
      <c r="G71" s="366"/>
      <c r="H71" s="366"/>
      <c r="I71" s="366"/>
      <c r="J71" s="366"/>
      <c r="K71" s="366"/>
      <c r="L71" s="366"/>
      <c r="M71" s="366"/>
      <c r="N71" s="366"/>
      <c r="O71" s="366"/>
      <c r="P71" s="366"/>
      <c r="Q71" s="366"/>
      <c r="R71" s="366"/>
      <c r="S71" s="367"/>
      <c r="T71" s="709">
        <f>SUM(T67:W70)</f>
        <v>345000</v>
      </c>
      <c r="U71" s="710"/>
      <c r="V71" s="710"/>
      <c r="W71" s="711"/>
      <c r="X71" s="421"/>
      <c r="Y71" s="422"/>
      <c r="Z71" s="422"/>
      <c r="AA71" s="423"/>
    </row>
    <row r="72" spans="2:27" ht="24" customHeight="1">
      <c r="B72" s="95" t="s">
        <v>176</v>
      </c>
      <c r="C72" s="96"/>
      <c r="D72" s="96"/>
      <c r="E72" s="96"/>
      <c r="F72" s="96"/>
      <c r="G72" s="96"/>
      <c r="H72" s="96"/>
      <c r="I72" s="96"/>
      <c r="J72" s="96"/>
      <c r="K72" s="96"/>
      <c r="L72" s="96"/>
      <c r="M72" s="96"/>
      <c r="N72" s="96"/>
      <c r="O72" s="96"/>
      <c r="P72" s="96"/>
      <c r="Q72" s="96"/>
      <c r="R72" s="96"/>
      <c r="S72" s="96"/>
      <c r="T72" s="96"/>
      <c r="U72" s="96"/>
      <c r="V72" s="96"/>
      <c r="W72" s="96"/>
      <c r="X72" s="96"/>
      <c r="Y72" s="96"/>
      <c r="Z72" s="96"/>
      <c r="AA72" s="97"/>
    </row>
    <row r="73" spans="2:27" ht="15" customHeight="1">
      <c r="B73" s="44"/>
      <c r="C73" s="94" t="s">
        <v>182</v>
      </c>
      <c r="D73" s="93"/>
      <c r="E73" s="93"/>
      <c r="F73" s="93"/>
      <c r="G73" s="93"/>
      <c r="H73" s="93"/>
      <c r="I73" s="93"/>
      <c r="J73" s="93"/>
      <c r="K73" s="93"/>
      <c r="L73" s="93"/>
      <c r="M73" s="93"/>
      <c r="N73" s="93"/>
      <c r="O73" s="93"/>
      <c r="P73" s="93"/>
      <c r="Q73" s="93"/>
      <c r="R73" s="93"/>
      <c r="S73" s="93"/>
      <c r="T73" s="93"/>
      <c r="U73" s="93"/>
      <c r="V73" s="93"/>
      <c r="W73" s="93"/>
      <c r="X73" s="93"/>
      <c r="Y73" s="93"/>
      <c r="Z73" s="93"/>
      <c r="AA73" s="43"/>
    </row>
    <row r="74" spans="2:27" ht="24.75" customHeight="1">
      <c r="B74" s="44"/>
      <c r="C74" s="38"/>
      <c r="D74" s="424" t="s">
        <v>172</v>
      </c>
      <c r="E74" s="425"/>
      <c r="F74" s="425"/>
      <c r="G74" s="426"/>
      <c r="H74" s="424" t="s">
        <v>151</v>
      </c>
      <c r="I74" s="425"/>
      <c r="J74" s="425"/>
      <c r="K74" s="426"/>
      <c r="L74" s="424" t="s">
        <v>173</v>
      </c>
      <c r="M74" s="425"/>
      <c r="N74" s="425"/>
      <c r="O74" s="426"/>
      <c r="P74" s="424" t="s">
        <v>150</v>
      </c>
      <c r="Q74" s="425"/>
      <c r="R74" s="425"/>
      <c r="S74" s="426"/>
      <c r="T74" s="427" t="s">
        <v>152</v>
      </c>
      <c r="U74" s="428"/>
      <c r="V74" s="428"/>
      <c r="W74" s="429"/>
      <c r="X74" s="427" t="s">
        <v>153</v>
      </c>
      <c r="Y74" s="428"/>
      <c r="Z74" s="428"/>
      <c r="AA74" s="430"/>
    </row>
    <row r="75" spans="2:27" ht="15" customHeight="1">
      <c r="B75" s="44"/>
      <c r="C75" s="38"/>
      <c r="D75" s="671" t="s">
        <v>261</v>
      </c>
      <c r="E75" s="672"/>
      <c r="F75" s="672"/>
      <c r="G75" s="673"/>
      <c r="H75" s="671">
        <v>30000</v>
      </c>
      <c r="I75" s="672"/>
      <c r="J75" s="672"/>
      <c r="K75" s="673"/>
      <c r="L75" s="669">
        <v>1</v>
      </c>
      <c r="M75" s="670"/>
      <c r="N75" s="712" t="s">
        <v>256</v>
      </c>
      <c r="O75" s="713"/>
      <c r="P75" s="669">
        <v>10</v>
      </c>
      <c r="Q75" s="670"/>
      <c r="R75" s="661" t="s">
        <v>44</v>
      </c>
      <c r="S75" s="662"/>
      <c r="T75" s="663">
        <f>H75*L75*P75</f>
        <v>300000</v>
      </c>
      <c r="U75" s="664"/>
      <c r="V75" s="664"/>
      <c r="W75" s="665"/>
      <c r="X75" s="684"/>
      <c r="Y75" s="685"/>
      <c r="Z75" s="685"/>
      <c r="AA75" s="686"/>
    </row>
    <row r="76" spans="2:27" ht="15" customHeight="1">
      <c r="B76" s="44"/>
      <c r="C76" s="38"/>
      <c r="D76" s="671" t="s">
        <v>260</v>
      </c>
      <c r="E76" s="672"/>
      <c r="F76" s="672"/>
      <c r="G76" s="673"/>
      <c r="H76" s="671">
        <v>550</v>
      </c>
      <c r="I76" s="672"/>
      <c r="J76" s="672"/>
      <c r="K76" s="673"/>
      <c r="L76" s="669">
        <v>1</v>
      </c>
      <c r="M76" s="670"/>
      <c r="N76" s="712" t="s">
        <v>256</v>
      </c>
      <c r="O76" s="713"/>
      <c r="P76" s="669">
        <v>18</v>
      </c>
      <c r="Q76" s="670"/>
      <c r="R76" s="661" t="s">
        <v>44</v>
      </c>
      <c r="S76" s="662"/>
      <c r="T76" s="663">
        <f>H76*L76*P76</f>
        <v>9900</v>
      </c>
      <c r="U76" s="664"/>
      <c r="V76" s="664"/>
      <c r="W76" s="665"/>
      <c r="X76" s="684"/>
      <c r="Y76" s="685"/>
      <c r="Z76" s="685"/>
      <c r="AA76" s="686"/>
    </row>
    <row r="77" spans="2:27" ht="15" customHeight="1">
      <c r="B77" s="44"/>
      <c r="C77" s="38"/>
      <c r="D77" s="671" t="s">
        <v>259</v>
      </c>
      <c r="E77" s="672"/>
      <c r="F77" s="672"/>
      <c r="G77" s="673"/>
      <c r="H77" s="671">
        <v>500</v>
      </c>
      <c r="I77" s="672"/>
      <c r="J77" s="672"/>
      <c r="K77" s="673"/>
      <c r="L77" s="669">
        <v>30</v>
      </c>
      <c r="M77" s="670"/>
      <c r="N77" s="712" t="s">
        <v>258</v>
      </c>
      <c r="O77" s="713"/>
      <c r="P77" s="669">
        <v>5</v>
      </c>
      <c r="Q77" s="670"/>
      <c r="R77" s="661" t="s">
        <v>44</v>
      </c>
      <c r="S77" s="662"/>
      <c r="T77" s="663">
        <f>H77*L77*P77</f>
        <v>75000</v>
      </c>
      <c r="U77" s="664"/>
      <c r="V77" s="664"/>
      <c r="W77" s="665"/>
      <c r="X77" s="684"/>
      <c r="Y77" s="685"/>
      <c r="Z77" s="685"/>
      <c r="AA77" s="686"/>
    </row>
    <row r="78" spans="2:27" ht="15" customHeight="1">
      <c r="B78" s="44"/>
      <c r="C78" s="38"/>
      <c r="D78" s="671" t="s">
        <v>257</v>
      </c>
      <c r="E78" s="672"/>
      <c r="F78" s="672"/>
      <c r="G78" s="673"/>
      <c r="H78" s="671">
        <v>1000</v>
      </c>
      <c r="I78" s="672"/>
      <c r="J78" s="672"/>
      <c r="K78" s="673"/>
      <c r="L78" s="691">
        <v>50</v>
      </c>
      <c r="M78" s="692"/>
      <c r="N78" s="712" t="s">
        <v>256</v>
      </c>
      <c r="O78" s="713"/>
      <c r="P78" s="691">
        <v>5</v>
      </c>
      <c r="Q78" s="692"/>
      <c r="R78" s="661" t="s">
        <v>44</v>
      </c>
      <c r="S78" s="662"/>
      <c r="T78" s="681">
        <f>H78*L78*P78</f>
        <v>250000</v>
      </c>
      <c r="U78" s="682"/>
      <c r="V78" s="682"/>
      <c r="W78" s="683"/>
      <c r="X78" s="684"/>
      <c r="Y78" s="685"/>
      <c r="Z78" s="685"/>
      <c r="AA78" s="686"/>
    </row>
    <row r="79" spans="2:27" ht="15" customHeight="1">
      <c r="B79" s="44"/>
      <c r="C79" s="38"/>
      <c r="D79" s="671" t="s">
        <v>255</v>
      </c>
      <c r="E79" s="672"/>
      <c r="F79" s="672"/>
      <c r="G79" s="673"/>
      <c r="H79" s="671">
        <v>1800</v>
      </c>
      <c r="I79" s="672"/>
      <c r="J79" s="672"/>
      <c r="K79" s="673"/>
      <c r="L79" s="669">
        <v>1</v>
      </c>
      <c r="M79" s="670"/>
      <c r="N79" s="712" t="s">
        <v>254</v>
      </c>
      <c r="O79" s="713"/>
      <c r="P79" s="669">
        <v>2</v>
      </c>
      <c r="Q79" s="670"/>
      <c r="R79" s="661" t="s">
        <v>44</v>
      </c>
      <c r="S79" s="662"/>
      <c r="T79" s="663">
        <f>H79*L79*P79</f>
        <v>3600</v>
      </c>
      <c r="U79" s="664"/>
      <c r="V79" s="664"/>
      <c r="W79" s="665"/>
      <c r="X79" s="684"/>
      <c r="Y79" s="685"/>
      <c r="Z79" s="685"/>
      <c r="AA79" s="686"/>
    </row>
    <row r="80" spans="2:27" ht="21.75" customHeight="1" thickBot="1">
      <c r="B80" s="44"/>
      <c r="C80" s="365" t="s">
        <v>305</v>
      </c>
      <c r="D80" s="366" t="s">
        <v>180</v>
      </c>
      <c r="E80" s="366"/>
      <c r="F80" s="366"/>
      <c r="G80" s="366"/>
      <c r="H80" s="366"/>
      <c r="I80" s="366"/>
      <c r="J80" s="366"/>
      <c r="K80" s="366"/>
      <c r="L80" s="366"/>
      <c r="M80" s="366"/>
      <c r="N80" s="366"/>
      <c r="O80" s="366"/>
      <c r="P80" s="366"/>
      <c r="Q80" s="366"/>
      <c r="R80" s="366"/>
      <c r="S80" s="367"/>
      <c r="T80" s="714">
        <f>SUM(T75:W79)</f>
        <v>638500</v>
      </c>
      <c r="U80" s="715"/>
      <c r="V80" s="715"/>
      <c r="W80" s="716"/>
      <c r="X80" s="371"/>
      <c r="Y80" s="372"/>
      <c r="Z80" s="372"/>
      <c r="AA80" s="373"/>
    </row>
    <row r="81" spans="2:28" ht="21.15" customHeight="1" thickTop="1" thickBot="1">
      <c r="B81" s="374" t="s">
        <v>309</v>
      </c>
      <c r="C81" s="375"/>
      <c r="D81" s="375"/>
      <c r="E81" s="375"/>
      <c r="F81" s="375"/>
      <c r="G81" s="375"/>
      <c r="H81" s="375"/>
      <c r="I81" s="375"/>
      <c r="J81" s="375"/>
      <c r="K81" s="375"/>
      <c r="L81" s="375"/>
      <c r="M81" s="375"/>
      <c r="N81" s="375"/>
      <c r="O81" s="375"/>
      <c r="P81" s="375"/>
      <c r="Q81" s="375"/>
      <c r="R81" s="375"/>
      <c r="S81" s="376"/>
      <c r="T81" s="717">
        <f>T63+T71+T80</f>
        <v>3014920</v>
      </c>
      <c r="U81" s="718"/>
      <c r="V81" s="718"/>
      <c r="W81" s="719"/>
      <c r="X81" s="377"/>
      <c r="Y81" s="378"/>
      <c r="Z81" s="378"/>
      <c r="AA81" s="379"/>
    </row>
    <row r="82" spans="2:28" ht="21.15" customHeight="1">
      <c r="B82" s="338" t="s">
        <v>315</v>
      </c>
      <c r="C82" s="339"/>
      <c r="D82" s="339"/>
      <c r="E82" s="339"/>
      <c r="F82" s="339"/>
      <c r="G82" s="339"/>
      <c r="H82" s="339"/>
      <c r="I82" s="339"/>
      <c r="J82" s="339"/>
      <c r="K82" s="339"/>
      <c r="L82" s="339"/>
      <c r="M82" s="339"/>
      <c r="N82" s="339"/>
      <c r="O82" s="339"/>
      <c r="P82" s="339"/>
      <c r="Q82" s="339"/>
      <c r="R82" s="339"/>
      <c r="S82" s="340"/>
      <c r="T82" s="720">
        <f>T48+T81</f>
        <v>4535920</v>
      </c>
      <c r="U82" s="721"/>
      <c r="V82" s="721"/>
      <c r="W82" s="722"/>
      <c r="X82" s="344"/>
      <c r="Y82" s="345"/>
      <c r="Z82" s="345"/>
      <c r="AA82" s="346"/>
    </row>
    <row r="83" spans="2:28" ht="21.15" customHeight="1" thickBot="1">
      <c r="B83" s="347" t="s">
        <v>310</v>
      </c>
      <c r="C83" s="348"/>
      <c r="D83" s="348"/>
      <c r="E83" s="348"/>
      <c r="F83" s="348"/>
      <c r="G83" s="348"/>
      <c r="H83" s="348"/>
      <c r="I83" s="348"/>
      <c r="J83" s="348"/>
      <c r="K83" s="349"/>
      <c r="L83" s="350" t="s">
        <v>181</v>
      </c>
      <c r="M83" s="351"/>
      <c r="N83" s="351"/>
      <c r="O83" s="352"/>
      <c r="P83" s="723">
        <v>10</v>
      </c>
      <c r="Q83" s="723"/>
      <c r="R83" s="354" t="s">
        <v>177</v>
      </c>
      <c r="S83" s="355"/>
      <c r="T83" s="724">
        <f>ROUNDDOWN(T82*P83%,0)</f>
        <v>453592</v>
      </c>
      <c r="U83" s="725"/>
      <c r="V83" s="725"/>
      <c r="W83" s="726"/>
      <c r="X83" s="359"/>
      <c r="Y83" s="360"/>
      <c r="Z83" s="360"/>
      <c r="AA83" s="361"/>
    </row>
    <row r="84" spans="2:28" ht="21.15" customHeight="1" thickTop="1" thickBot="1">
      <c r="B84" s="321" t="s">
        <v>311</v>
      </c>
      <c r="C84" s="322"/>
      <c r="D84" s="322"/>
      <c r="E84" s="322"/>
      <c r="F84" s="322"/>
      <c r="G84" s="322"/>
      <c r="H84" s="322"/>
      <c r="I84" s="322"/>
      <c r="J84" s="322"/>
      <c r="K84" s="322"/>
      <c r="L84" s="322"/>
      <c r="M84" s="322"/>
      <c r="N84" s="322"/>
      <c r="O84" s="322"/>
      <c r="P84" s="322"/>
      <c r="Q84" s="322"/>
      <c r="R84" s="322"/>
      <c r="S84" s="323"/>
      <c r="T84" s="717">
        <f>T82+T83</f>
        <v>4989512</v>
      </c>
      <c r="U84" s="718"/>
      <c r="V84" s="718"/>
      <c r="W84" s="719"/>
      <c r="X84" s="327"/>
      <c r="Y84" s="328"/>
      <c r="Z84" s="328"/>
      <c r="AA84" s="329"/>
    </row>
    <row r="85" spans="2:28" ht="15" customHeight="1">
      <c r="B85" s="20"/>
      <c r="C85" s="20"/>
      <c r="D85" s="20"/>
      <c r="E85" s="20"/>
      <c r="F85" s="20"/>
      <c r="G85" s="20"/>
      <c r="H85" s="20"/>
      <c r="I85" s="20"/>
      <c r="J85" s="20"/>
      <c r="K85" s="20"/>
      <c r="L85" s="20"/>
      <c r="M85" s="98"/>
      <c r="N85" s="98"/>
      <c r="O85" s="98"/>
      <c r="P85" s="21"/>
      <c r="Q85" s="21"/>
      <c r="R85" s="21"/>
      <c r="S85" s="22"/>
      <c r="T85" s="22"/>
      <c r="U85" s="22"/>
      <c r="V85" s="22"/>
      <c r="W85" s="22"/>
      <c r="X85" s="22"/>
      <c r="Y85" s="22"/>
      <c r="Z85" s="22"/>
      <c r="AA85" s="22"/>
    </row>
    <row r="86" spans="2:28" ht="15" customHeight="1" thickBot="1">
      <c r="B86" s="39" t="s">
        <v>72</v>
      </c>
      <c r="C86" s="39"/>
      <c r="D86" s="22"/>
      <c r="E86" s="22"/>
      <c r="F86" s="22"/>
      <c r="G86" s="22"/>
      <c r="H86" s="22"/>
      <c r="I86" s="22"/>
      <c r="J86" s="22"/>
      <c r="K86" s="22"/>
      <c r="L86" s="22"/>
      <c r="M86" s="98"/>
      <c r="N86" s="98"/>
      <c r="O86" s="98"/>
      <c r="P86" s="22"/>
      <c r="Q86" s="22"/>
      <c r="R86" s="22"/>
      <c r="S86" s="22"/>
      <c r="T86" s="22"/>
      <c r="U86" s="22"/>
      <c r="V86" s="22"/>
      <c r="W86" s="22"/>
      <c r="X86" s="22"/>
      <c r="Y86" s="22"/>
      <c r="Z86" s="22"/>
      <c r="AA86" s="22"/>
    </row>
    <row r="87" spans="2:28" ht="15" customHeight="1">
      <c r="B87" s="330" t="s">
        <v>73</v>
      </c>
      <c r="C87" s="331"/>
      <c r="D87" s="331"/>
      <c r="E87" s="331"/>
      <c r="F87" s="331"/>
      <c r="G87" s="332"/>
      <c r="H87" s="333" t="s">
        <v>74</v>
      </c>
      <c r="I87" s="331"/>
      <c r="J87" s="331"/>
      <c r="K87" s="331"/>
      <c r="L87" s="331"/>
      <c r="M87" s="331"/>
      <c r="N87" s="331"/>
      <c r="O87" s="331"/>
      <c r="P87" s="331"/>
      <c r="Q87" s="331"/>
      <c r="R87" s="331"/>
      <c r="S87" s="332"/>
      <c r="T87" s="334" t="s">
        <v>183</v>
      </c>
      <c r="U87" s="335"/>
      <c r="V87" s="335"/>
      <c r="W87" s="336"/>
      <c r="X87" s="334" t="s">
        <v>184</v>
      </c>
      <c r="Y87" s="335"/>
      <c r="Z87" s="335"/>
      <c r="AA87" s="337"/>
    </row>
    <row r="88" spans="2:28" ht="15" customHeight="1">
      <c r="B88" s="727" t="s">
        <v>75</v>
      </c>
      <c r="C88" s="232"/>
      <c r="D88" s="232"/>
      <c r="E88" s="232"/>
      <c r="F88" s="232"/>
      <c r="G88" s="287"/>
      <c r="H88" s="231"/>
      <c r="I88" s="232"/>
      <c r="J88" s="232"/>
      <c r="K88" s="232"/>
      <c r="L88" s="232"/>
      <c r="M88" s="232"/>
      <c r="N88" s="232"/>
      <c r="O88" s="232"/>
      <c r="P88" s="232"/>
      <c r="Q88" s="232"/>
      <c r="R88" s="232"/>
      <c r="S88" s="287"/>
      <c r="T88" s="481"/>
      <c r="U88" s="482"/>
      <c r="V88" s="482"/>
      <c r="W88" s="483"/>
      <c r="X88" s="728"/>
      <c r="Y88" s="729"/>
      <c r="Z88" s="729"/>
      <c r="AA88" s="730"/>
    </row>
    <row r="89" spans="2:28" ht="15" customHeight="1" thickBot="1">
      <c r="B89" s="731" t="s">
        <v>76</v>
      </c>
      <c r="C89" s="353"/>
      <c r="D89" s="353"/>
      <c r="E89" s="353"/>
      <c r="F89" s="353"/>
      <c r="G89" s="732"/>
      <c r="H89" s="733"/>
      <c r="I89" s="353"/>
      <c r="J89" s="353"/>
      <c r="K89" s="353"/>
      <c r="L89" s="353"/>
      <c r="M89" s="353"/>
      <c r="N89" s="353"/>
      <c r="O89" s="353"/>
      <c r="P89" s="353"/>
      <c r="Q89" s="353"/>
      <c r="R89" s="353"/>
      <c r="S89" s="732"/>
      <c r="T89" s="734"/>
      <c r="U89" s="735"/>
      <c r="V89" s="735"/>
      <c r="W89" s="736"/>
      <c r="X89" s="737"/>
      <c r="Y89" s="738"/>
      <c r="Z89" s="738"/>
      <c r="AA89" s="739"/>
    </row>
    <row r="90" spans="2:28" ht="15" customHeight="1" thickTop="1" thickBot="1">
      <c r="B90" s="740" t="s">
        <v>77</v>
      </c>
      <c r="C90" s="741"/>
      <c r="D90" s="741"/>
      <c r="E90" s="741"/>
      <c r="F90" s="741"/>
      <c r="G90" s="742"/>
      <c r="H90" s="743"/>
      <c r="I90" s="741"/>
      <c r="J90" s="741"/>
      <c r="K90" s="741"/>
      <c r="L90" s="741"/>
      <c r="M90" s="741"/>
      <c r="N90" s="741"/>
      <c r="O90" s="741"/>
      <c r="P90" s="741"/>
      <c r="Q90" s="741"/>
      <c r="R90" s="741"/>
      <c r="S90" s="742"/>
      <c r="T90" s="744">
        <f>SUM(T88:W89)</f>
        <v>0</v>
      </c>
      <c r="U90" s="745"/>
      <c r="V90" s="745"/>
      <c r="W90" s="746"/>
      <c r="X90" s="747"/>
      <c r="Y90" s="748"/>
      <c r="Z90" s="748"/>
      <c r="AA90" s="749"/>
    </row>
    <row r="91" spans="2:28" ht="8.4" customHeight="1">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row>
    <row r="92" spans="2:28" s="6" customFormat="1" ht="42.75" customHeight="1">
      <c r="B92" s="9" t="s">
        <v>79</v>
      </c>
      <c r="C92" s="290" t="s">
        <v>292</v>
      </c>
      <c r="D92" s="290"/>
      <c r="E92" s="290"/>
      <c r="F92" s="290"/>
      <c r="G92" s="290"/>
      <c r="H92" s="290"/>
      <c r="I92" s="290"/>
      <c r="J92" s="290"/>
      <c r="K92" s="290"/>
      <c r="L92" s="290"/>
      <c r="M92" s="290"/>
      <c r="N92" s="290"/>
      <c r="O92" s="290"/>
      <c r="P92" s="290"/>
      <c r="Q92" s="290"/>
      <c r="R92" s="290"/>
      <c r="S92" s="290"/>
      <c r="T92" s="290"/>
      <c r="U92" s="290"/>
      <c r="V92" s="290"/>
      <c r="W92" s="290"/>
      <c r="X92" s="290"/>
      <c r="Y92" s="290"/>
      <c r="Z92" s="290"/>
      <c r="AA92" s="290"/>
      <c r="AB92" s="48" t="s">
        <v>186</v>
      </c>
    </row>
    <row r="93" spans="2:28" s="6" customFormat="1">
      <c r="B93" s="9" t="s">
        <v>80</v>
      </c>
      <c r="C93" s="290" t="s">
        <v>193</v>
      </c>
      <c r="D93" s="290"/>
      <c r="E93" s="290"/>
      <c r="F93" s="290"/>
      <c r="G93" s="290"/>
      <c r="H93" s="290"/>
      <c r="I93" s="290"/>
      <c r="J93" s="290"/>
      <c r="K93" s="290"/>
      <c r="L93" s="290"/>
      <c r="M93" s="290"/>
      <c r="N93" s="290"/>
      <c r="O93" s="290"/>
      <c r="P93" s="290"/>
      <c r="Q93" s="290"/>
      <c r="R93" s="290"/>
      <c r="S93" s="290"/>
      <c r="T93" s="290"/>
      <c r="U93" s="290"/>
      <c r="V93" s="290"/>
      <c r="W93" s="290"/>
      <c r="X93" s="290"/>
      <c r="Y93" s="290"/>
      <c r="Z93" s="290"/>
      <c r="AA93" s="290"/>
    </row>
    <row r="94" spans="2:28" s="6" customFormat="1">
      <c r="B94" s="9" t="s">
        <v>81</v>
      </c>
      <c r="C94" s="290" t="s">
        <v>194</v>
      </c>
      <c r="D94" s="290"/>
      <c r="E94" s="290"/>
      <c r="F94" s="290"/>
      <c r="G94" s="290"/>
      <c r="H94" s="290"/>
      <c r="I94" s="290"/>
      <c r="J94" s="290"/>
      <c r="K94" s="290"/>
      <c r="L94" s="290"/>
      <c r="M94" s="290"/>
      <c r="N94" s="290"/>
      <c r="O94" s="290"/>
      <c r="P94" s="290"/>
      <c r="Q94" s="290"/>
      <c r="R94" s="290"/>
      <c r="S94" s="290"/>
      <c r="T94" s="290"/>
      <c r="U94" s="290"/>
      <c r="V94" s="290"/>
      <c r="W94" s="290"/>
      <c r="X94" s="290"/>
      <c r="Y94" s="290"/>
      <c r="Z94" s="290"/>
      <c r="AA94" s="290"/>
    </row>
    <row r="95" spans="2:28" s="6" customFormat="1">
      <c r="B95" s="9" t="s">
        <v>83</v>
      </c>
      <c r="C95" s="217" t="s">
        <v>195</v>
      </c>
      <c r="D95" s="217"/>
      <c r="E95" s="217"/>
      <c r="F95" s="217"/>
      <c r="G95" s="217"/>
      <c r="H95" s="217"/>
      <c r="I95" s="217"/>
      <c r="J95" s="217"/>
      <c r="K95" s="217"/>
      <c r="L95" s="217"/>
      <c r="M95" s="217"/>
      <c r="N95" s="217"/>
      <c r="O95" s="217"/>
      <c r="P95" s="217"/>
      <c r="Q95" s="217"/>
      <c r="R95" s="217"/>
      <c r="S95" s="217"/>
      <c r="T95" s="217"/>
      <c r="U95" s="217"/>
      <c r="V95" s="217"/>
      <c r="W95" s="217"/>
      <c r="X95" s="217"/>
      <c r="Y95" s="217"/>
      <c r="Z95" s="217"/>
      <c r="AA95" s="217"/>
    </row>
    <row r="96" spans="2:28" s="6" customFormat="1" ht="26.4">
      <c r="B96" s="9" t="s">
        <v>82</v>
      </c>
      <c r="C96" s="227" t="s">
        <v>571</v>
      </c>
      <c r="D96" s="227"/>
      <c r="E96" s="227"/>
      <c r="F96" s="227"/>
      <c r="G96" s="227"/>
      <c r="H96" s="227"/>
      <c r="I96" s="227"/>
      <c r="J96" s="227"/>
      <c r="K96" s="227"/>
      <c r="L96" s="227"/>
      <c r="M96" s="227"/>
      <c r="N96" s="227"/>
      <c r="O96" s="227"/>
      <c r="P96" s="227"/>
      <c r="Q96" s="227"/>
      <c r="R96" s="227"/>
      <c r="S96" s="227"/>
      <c r="T96" s="227"/>
      <c r="U96" s="227"/>
      <c r="V96" s="227"/>
      <c r="W96" s="227"/>
      <c r="X96" s="227"/>
      <c r="Y96" s="227"/>
      <c r="Z96" s="227"/>
      <c r="AA96" s="227"/>
      <c r="AB96" s="48" t="s">
        <v>186</v>
      </c>
    </row>
    <row r="98" spans="2:27" s="16" customFormat="1" ht="21.75" customHeight="1">
      <c r="B98" s="31" t="s">
        <v>187</v>
      </c>
      <c r="C98" s="31"/>
      <c r="D98" s="17"/>
      <c r="E98" s="17"/>
      <c r="F98" s="17"/>
      <c r="G98" s="17"/>
      <c r="H98" s="17"/>
      <c r="I98" s="17"/>
      <c r="J98" s="17"/>
      <c r="K98" s="17"/>
      <c r="L98" s="17"/>
      <c r="M98" s="17"/>
      <c r="N98" s="17"/>
      <c r="O98" s="17"/>
      <c r="P98" s="17"/>
      <c r="Q98" s="17"/>
      <c r="R98" s="17"/>
      <c r="S98" s="17"/>
      <c r="T98" s="17"/>
      <c r="U98" s="17"/>
      <c r="V98" s="17"/>
      <c r="W98" s="17"/>
      <c r="X98" s="17"/>
      <c r="Y98" s="17"/>
      <c r="Z98" s="17"/>
      <c r="AA98" s="17"/>
    </row>
    <row r="99" spans="2:27" ht="16.5" customHeight="1">
      <c r="B99" s="10" t="s">
        <v>196</v>
      </c>
    </row>
    <row r="101" spans="2:27">
      <c r="B101" s="11" t="s">
        <v>84</v>
      </c>
      <c r="C101" s="11"/>
      <c r="D101" s="11"/>
      <c r="E101" s="11"/>
      <c r="F101" s="11"/>
      <c r="G101" s="11"/>
      <c r="H101" s="11"/>
      <c r="I101" s="11"/>
      <c r="J101" s="11"/>
      <c r="K101" s="11"/>
      <c r="L101" s="11"/>
      <c r="M101" s="11"/>
      <c r="N101" s="11"/>
      <c r="O101" s="11"/>
      <c r="P101" s="11"/>
      <c r="Q101" s="11"/>
      <c r="R101" s="11"/>
    </row>
    <row r="102" spans="2:27" ht="35.4" customHeight="1">
      <c r="B102" s="265" t="s">
        <v>85</v>
      </c>
      <c r="C102" s="266"/>
      <c r="D102" s="266"/>
      <c r="E102" s="266"/>
      <c r="F102" s="266"/>
      <c r="G102" s="266"/>
      <c r="H102" s="266"/>
      <c r="I102" s="266"/>
      <c r="J102" s="267"/>
      <c r="K102" s="118"/>
      <c r="L102" s="113"/>
      <c r="M102" s="113"/>
      <c r="N102" s="113"/>
      <c r="O102" s="113"/>
      <c r="P102" s="113"/>
      <c r="Q102" s="113"/>
      <c r="R102" s="113"/>
      <c r="S102" s="113"/>
      <c r="T102" s="113"/>
      <c r="U102" s="113"/>
      <c r="V102" s="113"/>
      <c r="W102" s="113"/>
      <c r="X102" s="113"/>
      <c r="Y102" s="113"/>
      <c r="Z102" s="113"/>
      <c r="AA102" s="114"/>
    </row>
    <row r="103" spans="2:27" ht="35.4" customHeight="1">
      <c r="B103" s="115" t="s">
        <v>86</v>
      </c>
      <c r="C103" s="116"/>
      <c r="D103" s="116"/>
      <c r="E103" s="116"/>
      <c r="F103" s="116"/>
      <c r="G103" s="116"/>
      <c r="H103" s="116"/>
      <c r="I103" s="116"/>
      <c r="J103" s="117"/>
      <c r="K103" s="231"/>
      <c r="L103" s="232"/>
      <c r="M103" s="232"/>
      <c r="N103" s="232"/>
      <c r="O103" s="232"/>
      <c r="P103" s="232"/>
      <c r="Q103" s="232"/>
      <c r="R103" s="232"/>
      <c r="S103" s="232"/>
      <c r="T103" s="232"/>
      <c r="U103" s="232"/>
      <c r="V103" s="232"/>
      <c r="W103" s="232"/>
      <c r="X103" s="232"/>
      <c r="Y103" s="232"/>
      <c r="Z103" s="232"/>
      <c r="AA103" s="287"/>
    </row>
    <row r="104" spans="2:27" ht="35.4" customHeight="1">
      <c r="B104" s="265" t="s">
        <v>87</v>
      </c>
      <c r="C104" s="266"/>
      <c r="D104" s="266"/>
      <c r="E104" s="266"/>
      <c r="F104" s="266"/>
      <c r="G104" s="266"/>
      <c r="H104" s="266"/>
      <c r="I104" s="266"/>
      <c r="J104" s="267"/>
      <c r="K104" s="231"/>
      <c r="L104" s="232"/>
      <c r="M104" s="232"/>
      <c r="N104" s="232"/>
      <c r="O104" s="232"/>
      <c r="P104" s="232"/>
      <c r="Q104" s="232"/>
      <c r="R104" s="232"/>
      <c r="S104" s="232"/>
      <c r="T104" s="232"/>
      <c r="U104" s="232"/>
      <c r="V104" s="232"/>
      <c r="W104" s="232"/>
      <c r="X104" s="232"/>
      <c r="Y104" s="232"/>
      <c r="Z104" s="232"/>
      <c r="AA104" s="287"/>
    </row>
    <row r="105" spans="2:27" ht="35.4" customHeight="1">
      <c r="B105" s="265" t="s">
        <v>88</v>
      </c>
      <c r="C105" s="266"/>
      <c r="D105" s="266"/>
      <c r="E105" s="266"/>
      <c r="F105" s="266"/>
      <c r="G105" s="266"/>
      <c r="H105" s="266"/>
      <c r="I105" s="266"/>
      <c r="J105" s="267"/>
      <c r="K105" s="231"/>
      <c r="L105" s="232"/>
      <c r="M105" s="232"/>
      <c r="N105" s="232"/>
      <c r="O105" s="232"/>
      <c r="P105" s="232"/>
      <c r="Q105" s="232"/>
      <c r="R105" s="232"/>
      <c r="S105" s="232"/>
      <c r="T105" s="232"/>
      <c r="U105" s="232"/>
      <c r="V105" s="232"/>
      <c r="W105" s="232"/>
      <c r="X105" s="232"/>
      <c r="Y105" s="232"/>
      <c r="Z105" s="232"/>
      <c r="AA105" s="287"/>
    </row>
    <row r="106" spans="2:27" ht="9" customHeight="1">
      <c r="B106" s="12"/>
      <c r="C106" s="12"/>
      <c r="D106" s="12"/>
      <c r="E106" s="12"/>
      <c r="F106" s="12"/>
      <c r="G106" s="12"/>
      <c r="H106" s="12"/>
      <c r="I106" s="12"/>
      <c r="J106" s="12"/>
      <c r="K106" s="22"/>
      <c r="L106" s="22"/>
      <c r="M106" s="22"/>
      <c r="N106" s="22"/>
      <c r="O106" s="22"/>
      <c r="P106" s="22"/>
      <c r="Q106" s="22"/>
      <c r="R106" s="22"/>
      <c r="S106" s="22"/>
      <c r="T106" s="22"/>
      <c r="U106" s="22"/>
      <c r="V106" s="22"/>
      <c r="W106" s="22"/>
      <c r="X106" s="22"/>
      <c r="Y106" s="22"/>
      <c r="Z106" s="22"/>
      <c r="AA106" s="22"/>
    </row>
    <row r="107" spans="2:27" ht="21.15" customHeight="1">
      <c r="B107" s="92" t="s">
        <v>102</v>
      </c>
      <c r="C107" s="92"/>
      <c r="D107" s="92"/>
      <c r="E107" s="92"/>
      <c r="F107" s="92"/>
      <c r="G107" s="92"/>
      <c r="H107" s="92"/>
      <c r="I107" s="92"/>
      <c r="J107" s="92"/>
      <c r="L107" s="13"/>
      <c r="M107" s="13"/>
      <c r="N107" s="13"/>
      <c r="O107" s="13"/>
      <c r="P107" s="13"/>
      <c r="Q107" s="13"/>
      <c r="R107" s="13"/>
      <c r="AA107" s="19" t="s">
        <v>215</v>
      </c>
    </row>
    <row r="108" spans="2:27" ht="21.15" customHeight="1">
      <c r="B108" s="288" t="s">
        <v>89</v>
      </c>
      <c r="C108" s="288"/>
      <c r="D108" s="288"/>
      <c r="E108" s="288"/>
      <c r="F108" s="288"/>
      <c r="G108" s="288"/>
      <c r="H108" s="179" t="s">
        <v>90</v>
      </c>
      <c r="I108" s="180"/>
      <c r="J108" s="180"/>
      <c r="K108" s="180"/>
      <c r="L108" s="180"/>
      <c r="M108" s="180"/>
      <c r="N108" s="180"/>
      <c r="O108" s="180"/>
      <c r="P108" s="180"/>
      <c r="Q108" s="180"/>
      <c r="R108" s="180"/>
      <c r="S108" s="180"/>
      <c r="T108" s="180"/>
      <c r="U108" s="180"/>
      <c r="V108" s="180"/>
      <c r="W108" s="181"/>
      <c r="X108" s="288" t="s">
        <v>91</v>
      </c>
      <c r="Y108" s="288"/>
      <c r="Z108" s="288"/>
      <c r="AA108" s="288"/>
    </row>
    <row r="109" spans="2:27" ht="21.15" customHeight="1">
      <c r="B109" s="288"/>
      <c r="C109" s="288"/>
      <c r="D109" s="288"/>
      <c r="E109" s="288"/>
      <c r="F109" s="288"/>
      <c r="G109" s="288"/>
      <c r="H109" s="289"/>
      <c r="I109" s="289"/>
      <c r="J109" s="289"/>
      <c r="K109" s="289"/>
      <c r="L109" s="289"/>
      <c r="M109" s="289"/>
      <c r="N109" s="125"/>
      <c r="O109" s="126"/>
      <c r="P109" s="126"/>
      <c r="Q109" s="127"/>
      <c r="R109" s="198" t="s">
        <v>94</v>
      </c>
      <c r="S109" s="285"/>
      <c r="T109" s="25" t="s">
        <v>95</v>
      </c>
      <c r="U109" s="198" t="s">
        <v>94</v>
      </c>
      <c r="V109" s="285"/>
      <c r="W109" s="25" t="s">
        <v>95</v>
      </c>
      <c r="X109" s="288"/>
      <c r="Y109" s="288"/>
      <c r="Z109" s="288"/>
      <c r="AA109" s="288"/>
    </row>
    <row r="110" spans="2:27" ht="21.15" customHeight="1">
      <c r="B110" s="286" t="s">
        <v>96</v>
      </c>
      <c r="C110" s="286"/>
      <c r="D110" s="286"/>
      <c r="E110" s="274" t="s">
        <v>97</v>
      </c>
      <c r="F110" s="274"/>
      <c r="G110" s="274"/>
      <c r="H110" s="275"/>
      <c r="I110" s="275"/>
      <c r="J110" s="275"/>
      <c r="K110" s="275"/>
      <c r="L110" s="275"/>
      <c r="M110" s="275"/>
      <c r="N110" s="269"/>
      <c r="O110" s="270"/>
      <c r="P110" s="270"/>
      <c r="Q110" s="271"/>
      <c r="R110" s="272"/>
      <c r="S110" s="273"/>
      <c r="T110" s="26"/>
      <c r="U110" s="272"/>
      <c r="V110" s="273"/>
      <c r="W110" s="29"/>
      <c r="X110" s="264">
        <f t="shared" ref="X110:X114" si="2">N110*R110*U110</f>
        <v>0</v>
      </c>
      <c r="Y110" s="264"/>
      <c r="Z110" s="264"/>
      <c r="AA110" s="264"/>
    </row>
    <row r="111" spans="2:27" ht="21.15" customHeight="1">
      <c r="B111" s="276" t="s">
        <v>103</v>
      </c>
      <c r="C111" s="277"/>
      <c r="D111" s="278"/>
      <c r="E111" s="274" t="s">
        <v>98</v>
      </c>
      <c r="F111" s="274"/>
      <c r="G111" s="274"/>
      <c r="H111" s="275"/>
      <c r="I111" s="275"/>
      <c r="J111" s="275"/>
      <c r="K111" s="275"/>
      <c r="L111" s="275"/>
      <c r="M111" s="275"/>
      <c r="N111" s="269"/>
      <c r="O111" s="270"/>
      <c r="P111" s="270"/>
      <c r="Q111" s="271"/>
      <c r="R111" s="272"/>
      <c r="S111" s="273"/>
      <c r="T111" s="26"/>
      <c r="U111" s="272"/>
      <c r="V111" s="273"/>
      <c r="W111" s="29"/>
      <c r="X111" s="264">
        <f t="shared" si="2"/>
        <v>0</v>
      </c>
      <c r="Y111" s="264"/>
      <c r="Z111" s="264"/>
      <c r="AA111" s="264"/>
    </row>
    <row r="112" spans="2:27" ht="21.15" customHeight="1">
      <c r="B112" s="279"/>
      <c r="C112" s="280"/>
      <c r="D112" s="281"/>
      <c r="E112" s="274" t="s">
        <v>99</v>
      </c>
      <c r="F112" s="274"/>
      <c r="G112" s="274"/>
      <c r="H112" s="275"/>
      <c r="I112" s="275"/>
      <c r="J112" s="275"/>
      <c r="K112" s="275"/>
      <c r="L112" s="275"/>
      <c r="M112" s="275"/>
      <c r="N112" s="269"/>
      <c r="O112" s="270"/>
      <c r="P112" s="270"/>
      <c r="Q112" s="271"/>
      <c r="R112" s="272"/>
      <c r="S112" s="273"/>
      <c r="T112" s="26"/>
      <c r="U112" s="272"/>
      <c r="V112" s="273"/>
      <c r="W112" s="29"/>
      <c r="X112" s="264">
        <f t="shared" si="2"/>
        <v>0</v>
      </c>
      <c r="Y112" s="264"/>
      <c r="Z112" s="264"/>
      <c r="AA112" s="264"/>
    </row>
    <row r="113" spans="2:27" ht="21.15" customHeight="1">
      <c r="B113" s="282"/>
      <c r="C113" s="283"/>
      <c r="D113" s="284"/>
      <c r="E113" s="274" t="s">
        <v>104</v>
      </c>
      <c r="F113" s="274"/>
      <c r="G113" s="274"/>
      <c r="H113" s="275"/>
      <c r="I113" s="275"/>
      <c r="J113" s="275"/>
      <c r="K113" s="275"/>
      <c r="L113" s="275"/>
      <c r="M113" s="275"/>
      <c r="N113" s="269"/>
      <c r="O113" s="270"/>
      <c r="P113" s="270"/>
      <c r="Q113" s="271"/>
      <c r="R113" s="272"/>
      <c r="S113" s="273"/>
      <c r="T113" s="26"/>
      <c r="U113" s="272"/>
      <c r="V113" s="273"/>
      <c r="W113" s="29"/>
      <c r="X113" s="264">
        <f t="shared" si="2"/>
        <v>0</v>
      </c>
      <c r="Y113" s="264"/>
      <c r="Z113" s="264"/>
      <c r="AA113" s="264"/>
    </row>
    <row r="114" spans="2:27" ht="21.15" customHeight="1">
      <c r="B114" s="265" t="s">
        <v>100</v>
      </c>
      <c r="C114" s="266"/>
      <c r="D114" s="266"/>
      <c r="E114" s="266"/>
      <c r="F114" s="266"/>
      <c r="G114" s="267"/>
      <c r="H114" s="268"/>
      <c r="I114" s="268"/>
      <c r="J114" s="268"/>
      <c r="K114" s="268"/>
      <c r="L114" s="268"/>
      <c r="M114" s="268"/>
      <c r="N114" s="269"/>
      <c r="O114" s="270"/>
      <c r="P114" s="270"/>
      <c r="Q114" s="271"/>
      <c r="R114" s="272"/>
      <c r="S114" s="273"/>
      <c r="T114" s="27"/>
      <c r="U114" s="272"/>
      <c r="V114" s="273"/>
      <c r="W114" s="29"/>
      <c r="X114" s="264">
        <f t="shared" si="2"/>
        <v>0</v>
      </c>
      <c r="Y114" s="264"/>
      <c r="Z114" s="264"/>
      <c r="AA114" s="264"/>
    </row>
    <row r="115" spans="2:27" ht="21.15" customHeight="1" thickBot="1">
      <c r="B115" s="257" t="s">
        <v>63</v>
      </c>
      <c r="C115" s="257"/>
      <c r="D115" s="257"/>
      <c r="E115" s="257"/>
      <c r="F115" s="257"/>
      <c r="G115" s="257"/>
      <c r="H115" s="750" t="s">
        <v>314</v>
      </c>
      <c r="I115" s="750"/>
      <c r="J115" s="750"/>
      <c r="K115" s="750"/>
      <c r="L115" s="750"/>
      <c r="M115" s="750"/>
      <c r="N115" s="259"/>
      <c r="O115" s="260"/>
      <c r="P115" s="260"/>
      <c r="Q115" s="261"/>
      <c r="R115" s="262"/>
      <c r="S115" s="263"/>
      <c r="T115" s="28"/>
      <c r="U115" s="262"/>
      <c r="V115" s="263"/>
      <c r="W115" s="30"/>
      <c r="X115" s="264"/>
      <c r="Y115" s="264"/>
      <c r="Z115" s="264"/>
      <c r="AA115" s="264"/>
    </row>
    <row r="116" spans="2:27" ht="21.15" customHeight="1" thickTop="1">
      <c r="B116" s="248" t="s">
        <v>101</v>
      </c>
      <c r="C116" s="249"/>
      <c r="D116" s="249"/>
      <c r="E116" s="249"/>
      <c r="F116" s="249"/>
      <c r="G116" s="249"/>
      <c r="H116" s="249"/>
      <c r="I116" s="249"/>
      <c r="J116" s="249"/>
      <c r="K116" s="249"/>
      <c r="L116" s="249"/>
      <c r="M116" s="249"/>
      <c r="N116" s="249"/>
      <c r="O116" s="249"/>
      <c r="P116" s="249"/>
      <c r="Q116" s="249"/>
      <c r="R116" s="249"/>
      <c r="S116" s="249"/>
      <c r="T116" s="249"/>
      <c r="U116" s="249"/>
      <c r="V116" s="249"/>
      <c r="W116" s="250"/>
      <c r="X116" s="251">
        <f>SUM(X110:AA115)</f>
        <v>0</v>
      </c>
      <c r="Y116" s="251"/>
      <c r="Z116" s="251"/>
      <c r="AA116" s="251"/>
    </row>
    <row r="118" spans="2:27" ht="16.2">
      <c r="B118" s="33" t="s">
        <v>108</v>
      </c>
      <c r="C118" s="33"/>
      <c r="D118" s="32"/>
      <c r="E118" s="32"/>
      <c r="F118" s="32"/>
      <c r="G118" s="32"/>
      <c r="H118" s="32"/>
      <c r="I118" s="32"/>
      <c r="J118" s="32"/>
      <c r="K118" s="32"/>
      <c r="L118" s="32"/>
      <c r="M118" s="32"/>
      <c r="N118" s="32"/>
      <c r="O118" s="32"/>
      <c r="P118" s="32"/>
      <c r="Q118" s="32"/>
      <c r="R118" s="32"/>
    </row>
    <row r="119" spans="2:27">
      <c r="B119" s="252" t="s">
        <v>573</v>
      </c>
      <c r="C119" s="252"/>
      <c r="D119" s="252"/>
      <c r="E119" s="252"/>
      <c r="F119" s="252"/>
      <c r="G119" s="252"/>
      <c r="H119" s="252"/>
      <c r="I119" s="252"/>
      <c r="J119" s="252"/>
      <c r="K119" s="252"/>
      <c r="L119" s="252"/>
      <c r="M119" s="252"/>
      <c r="N119" s="252"/>
      <c r="O119" s="252"/>
      <c r="P119" s="252"/>
      <c r="Q119" s="252"/>
      <c r="R119" s="252"/>
    </row>
    <row r="120" spans="2:27" ht="22.65" customHeight="1">
      <c r="B120" s="253" t="s">
        <v>105</v>
      </c>
      <c r="C120" s="253"/>
      <c r="D120" s="253"/>
      <c r="E120" s="253"/>
      <c r="F120" s="253"/>
      <c r="G120" s="253"/>
      <c r="H120" s="253"/>
      <c r="I120" s="253"/>
      <c r="J120" s="253"/>
      <c r="K120" s="253"/>
      <c r="L120" s="253"/>
      <c r="M120" s="253"/>
      <c r="N120" s="254" t="s">
        <v>109</v>
      </c>
      <c r="O120" s="255"/>
      <c r="P120" s="255"/>
      <c r="Q120" s="255"/>
      <c r="R120" s="256"/>
      <c r="S120" s="254" t="s">
        <v>110</v>
      </c>
      <c r="T120" s="255"/>
      <c r="U120" s="255"/>
      <c r="V120" s="255"/>
      <c r="W120" s="256"/>
      <c r="X120" s="254" t="s">
        <v>106</v>
      </c>
      <c r="Y120" s="255"/>
      <c r="Z120" s="255"/>
      <c r="AA120" s="256"/>
    </row>
    <row r="121" spans="2:27" ht="33.75" customHeight="1">
      <c r="B121" s="247" t="s">
        <v>208</v>
      </c>
      <c r="C121" s="247"/>
      <c r="D121" s="247"/>
      <c r="E121" s="247"/>
      <c r="F121" s="247"/>
      <c r="G121" s="247"/>
      <c r="H121" s="247"/>
      <c r="I121" s="247"/>
      <c r="J121" s="247"/>
      <c r="K121" s="247"/>
      <c r="L121" s="247"/>
      <c r="M121" s="247"/>
      <c r="N121" s="751">
        <v>1</v>
      </c>
      <c r="O121" s="752"/>
      <c r="P121" s="752"/>
      <c r="Q121" s="228" t="s">
        <v>111</v>
      </c>
      <c r="R121" s="229"/>
      <c r="S121" s="608">
        <v>30</v>
      </c>
      <c r="T121" s="603"/>
      <c r="U121" s="603"/>
      <c r="V121" s="228" t="s">
        <v>44</v>
      </c>
      <c r="W121" s="229"/>
      <c r="X121" s="753">
        <f>N121*S121</f>
        <v>30</v>
      </c>
      <c r="Y121" s="754"/>
      <c r="Z121" s="228" t="s">
        <v>70</v>
      </c>
      <c r="AA121" s="229"/>
    </row>
    <row r="122" spans="2:27" ht="33.75" customHeight="1">
      <c r="B122" s="239" t="s">
        <v>119</v>
      </c>
      <c r="C122" s="239"/>
      <c r="D122" s="239"/>
      <c r="E122" s="239"/>
      <c r="F122" s="239"/>
      <c r="G122" s="239"/>
      <c r="H122" s="239"/>
      <c r="I122" s="239"/>
      <c r="J122" s="239"/>
      <c r="K122" s="239"/>
      <c r="L122" s="239"/>
      <c r="M122" s="239"/>
      <c r="N122" s="751">
        <v>28</v>
      </c>
      <c r="O122" s="752"/>
      <c r="P122" s="752"/>
      <c r="Q122" s="228" t="s">
        <v>111</v>
      </c>
      <c r="R122" s="229"/>
      <c r="S122" s="242"/>
      <c r="T122" s="243"/>
      <c r="U122" s="243"/>
      <c r="V122" s="243"/>
      <c r="W122" s="244"/>
      <c r="X122" s="753">
        <f>N122</f>
        <v>28</v>
      </c>
      <c r="Y122" s="754"/>
      <c r="Z122" s="228" t="s">
        <v>70</v>
      </c>
      <c r="AA122" s="229"/>
    </row>
    <row r="123" spans="2:27" ht="33.75" customHeight="1">
      <c r="B123" s="239" t="s">
        <v>209</v>
      </c>
      <c r="C123" s="239"/>
      <c r="D123" s="239"/>
      <c r="E123" s="239"/>
      <c r="F123" s="239"/>
      <c r="G123" s="239"/>
      <c r="H123" s="239"/>
      <c r="I123" s="239"/>
      <c r="J123" s="239"/>
      <c r="K123" s="239"/>
      <c r="L123" s="239"/>
      <c r="M123" s="239"/>
      <c r="N123" s="751">
        <v>6</v>
      </c>
      <c r="O123" s="752"/>
      <c r="P123" s="752"/>
      <c r="Q123" s="228" t="s">
        <v>111</v>
      </c>
      <c r="R123" s="229"/>
      <c r="S123" s="608">
        <v>30</v>
      </c>
      <c r="T123" s="603"/>
      <c r="U123" s="603"/>
      <c r="V123" s="228" t="s">
        <v>44</v>
      </c>
      <c r="W123" s="229"/>
      <c r="X123" s="753">
        <f t="shared" ref="X123:X128" si="3">N123*S123</f>
        <v>180</v>
      </c>
      <c r="Y123" s="754"/>
      <c r="Z123" s="228" t="s">
        <v>70</v>
      </c>
      <c r="AA123" s="229"/>
    </row>
    <row r="124" spans="2:27" ht="33.75" customHeight="1">
      <c r="B124" s="239" t="s">
        <v>210</v>
      </c>
      <c r="C124" s="239"/>
      <c r="D124" s="239"/>
      <c r="E124" s="239"/>
      <c r="F124" s="239"/>
      <c r="G124" s="239"/>
      <c r="H124" s="239"/>
      <c r="I124" s="239"/>
      <c r="J124" s="239"/>
      <c r="K124" s="239"/>
      <c r="L124" s="239"/>
      <c r="M124" s="239"/>
      <c r="N124" s="751">
        <v>2</v>
      </c>
      <c r="O124" s="752"/>
      <c r="P124" s="752"/>
      <c r="Q124" s="228" t="s">
        <v>111</v>
      </c>
      <c r="R124" s="229"/>
      <c r="S124" s="608">
        <v>16</v>
      </c>
      <c r="T124" s="603"/>
      <c r="U124" s="603"/>
      <c r="V124" s="228" t="s">
        <v>44</v>
      </c>
      <c r="W124" s="229"/>
      <c r="X124" s="753">
        <f t="shared" si="3"/>
        <v>32</v>
      </c>
      <c r="Y124" s="754"/>
      <c r="Z124" s="228" t="s">
        <v>70</v>
      </c>
      <c r="AA124" s="229"/>
    </row>
    <row r="125" spans="2:27" ht="33.75" customHeight="1">
      <c r="B125" s="239" t="s">
        <v>211</v>
      </c>
      <c r="C125" s="239"/>
      <c r="D125" s="239"/>
      <c r="E125" s="239"/>
      <c r="F125" s="239"/>
      <c r="G125" s="239"/>
      <c r="H125" s="239"/>
      <c r="I125" s="239"/>
      <c r="J125" s="239"/>
      <c r="K125" s="239"/>
      <c r="L125" s="239"/>
      <c r="M125" s="239"/>
      <c r="N125" s="751">
        <v>4</v>
      </c>
      <c r="O125" s="752"/>
      <c r="P125" s="752"/>
      <c r="Q125" s="228" t="s">
        <v>111</v>
      </c>
      <c r="R125" s="229"/>
      <c r="S125" s="608">
        <v>30</v>
      </c>
      <c r="T125" s="603"/>
      <c r="U125" s="603"/>
      <c r="V125" s="228" t="s">
        <v>44</v>
      </c>
      <c r="W125" s="229"/>
      <c r="X125" s="753">
        <f t="shared" si="3"/>
        <v>120</v>
      </c>
      <c r="Y125" s="754"/>
      <c r="Z125" s="228" t="s">
        <v>70</v>
      </c>
      <c r="AA125" s="229"/>
    </row>
    <row r="126" spans="2:27" ht="33.75" customHeight="1">
      <c r="B126" s="239" t="s">
        <v>212</v>
      </c>
      <c r="C126" s="239"/>
      <c r="D126" s="239"/>
      <c r="E126" s="239"/>
      <c r="F126" s="239"/>
      <c r="G126" s="239"/>
      <c r="H126" s="239"/>
      <c r="I126" s="239"/>
      <c r="J126" s="239"/>
      <c r="K126" s="239"/>
      <c r="L126" s="239"/>
      <c r="M126" s="239"/>
      <c r="N126" s="751">
        <f>3*1</f>
        <v>3</v>
      </c>
      <c r="O126" s="752"/>
      <c r="P126" s="752"/>
      <c r="Q126" s="228" t="s">
        <v>111</v>
      </c>
      <c r="R126" s="229"/>
      <c r="S126" s="608">
        <v>30</v>
      </c>
      <c r="T126" s="603"/>
      <c r="U126" s="603"/>
      <c r="V126" s="228" t="s">
        <v>44</v>
      </c>
      <c r="W126" s="229"/>
      <c r="X126" s="753">
        <f t="shared" si="3"/>
        <v>90</v>
      </c>
      <c r="Y126" s="754"/>
      <c r="Z126" s="228" t="s">
        <v>70</v>
      </c>
      <c r="AA126" s="229"/>
    </row>
    <row r="127" spans="2:27" ht="33.75" customHeight="1">
      <c r="B127" s="239" t="s">
        <v>213</v>
      </c>
      <c r="C127" s="239"/>
      <c r="D127" s="239"/>
      <c r="E127" s="239"/>
      <c r="F127" s="239"/>
      <c r="G127" s="239"/>
      <c r="H127" s="239"/>
      <c r="I127" s="239"/>
      <c r="J127" s="239"/>
      <c r="K127" s="239"/>
      <c r="L127" s="239"/>
      <c r="M127" s="239"/>
      <c r="N127" s="751">
        <v>10</v>
      </c>
      <c r="O127" s="752"/>
      <c r="P127" s="752"/>
      <c r="Q127" s="228" t="s">
        <v>111</v>
      </c>
      <c r="R127" s="229"/>
      <c r="S127" s="608">
        <v>30</v>
      </c>
      <c r="T127" s="603"/>
      <c r="U127" s="603"/>
      <c r="V127" s="228" t="s">
        <v>44</v>
      </c>
      <c r="W127" s="229"/>
      <c r="X127" s="753">
        <f t="shared" si="3"/>
        <v>300</v>
      </c>
      <c r="Y127" s="754"/>
      <c r="Z127" s="228" t="s">
        <v>70</v>
      </c>
      <c r="AA127" s="229"/>
    </row>
    <row r="128" spans="2:27" ht="33.75" customHeight="1" thickBot="1">
      <c r="B128" s="230" t="s">
        <v>214</v>
      </c>
      <c r="C128" s="230"/>
      <c r="D128" s="230"/>
      <c r="E128" s="230"/>
      <c r="F128" s="230"/>
      <c r="G128" s="230"/>
      <c r="H128" s="230"/>
      <c r="I128" s="230"/>
      <c r="J128" s="230"/>
      <c r="K128" s="230"/>
      <c r="L128" s="230"/>
      <c r="M128" s="230"/>
      <c r="N128" s="751">
        <v>4</v>
      </c>
      <c r="O128" s="752"/>
      <c r="P128" s="752"/>
      <c r="Q128" s="233" t="s">
        <v>111</v>
      </c>
      <c r="R128" s="234"/>
      <c r="S128" s="608">
        <v>30</v>
      </c>
      <c r="T128" s="603"/>
      <c r="U128" s="603"/>
      <c r="V128" s="233" t="s">
        <v>44</v>
      </c>
      <c r="W128" s="234"/>
      <c r="X128" s="757">
        <f t="shared" si="3"/>
        <v>120</v>
      </c>
      <c r="Y128" s="758"/>
      <c r="Z128" s="237" t="s">
        <v>70</v>
      </c>
      <c r="AA128" s="238"/>
    </row>
    <row r="129" spans="2:27" ht="33.75" customHeight="1" thickTop="1">
      <c r="B129" s="218" t="s">
        <v>107</v>
      </c>
      <c r="C129" s="219"/>
      <c r="D129" s="219"/>
      <c r="E129" s="219"/>
      <c r="F129" s="219"/>
      <c r="G129" s="219"/>
      <c r="H129" s="219"/>
      <c r="I129" s="219"/>
      <c r="J129" s="219"/>
      <c r="K129" s="219"/>
      <c r="L129" s="219"/>
      <c r="M129" s="219"/>
      <c r="N129" s="219"/>
      <c r="O129" s="219"/>
      <c r="P129" s="219"/>
      <c r="Q129" s="219"/>
      <c r="R129" s="219"/>
      <c r="S129" s="219"/>
      <c r="T129" s="219"/>
      <c r="U129" s="219"/>
      <c r="V129" s="219"/>
      <c r="W129" s="220"/>
      <c r="X129" s="755">
        <f>SUM(X121:Y128)</f>
        <v>900</v>
      </c>
      <c r="Y129" s="756"/>
      <c r="Z129" s="223" t="s">
        <v>70</v>
      </c>
      <c r="AA129" s="224"/>
    </row>
    <row r="130" spans="2:27" ht="25.5" customHeight="1">
      <c r="B130" s="225" t="s">
        <v>197</v>
      </c>
      <c r="C130" s="225"/>
      <c r="D130" s="225"/>
      <c r="E130" s="225"/>
      <c r="F130" s="225"/>
      <c r="G130" s="225"/>
      <c r="H130" s="225"/>
      <c r="I130" s="225"/>
      <c r="J130" s="225"/>
      <c r="K130" s="225"/>
      <c r="L130" s="225"/>
      <c r="M130" s="225"/>
      <c r="N130" s="225"/>
      <c r="O130" s="225"/>
      <c r="P130" s="225"/>
      <c r="Q130" s="225"/>
      <c r="R130" s="225"/>
      <c r="S130" s="225"/>
      <c r="T130" s="225"/>
      <c r="U130" s="225"/>
      <c r="V130" s="225"/>
      <c r="W130" s="225"/>
      <c r="X130" s="225"/>
      <c r="Y130" s="225"/>
      <c r="Z130" s="225"/>
      <c r="AA130" s="225"/>
    </row>
    <row r="131" spans="2:27">
      <c r="B131" s="142" t="s">
        <v>198</v>
      </c>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c r="AA131" s="142"/>
    </row>
    <row r="132" spans="2:27" ht="30.75" customHeight="1">
      <c r="B132" s="227" t="s">
        <v>199</v>
      </c>
      <c r="C132" s="227"/>
      <c r="D132" s="227"/>
      <c r="E132" s="227"/>
      <c r="F132" s="227"/>
      <c r="G132" s="227"/>
      <c r="H132" s="227"/>
      <c r="I132" s="227"/>
      <c r="J132" s="227"/>
      <c r="K132" s="227"/>
      <c r="L132" s="227"/>
      <c r="M132" s="227"/>
      <c r="N132" s="227"/>
      <c r="O132" s="227"/>
      <c r="P132" s="227"/>
      <c r="Q132" s="227"/>
      <c r="R132" s="227"/>
      <c r="S132" s="227"/>
      <c r="T132" s="227"/>
      <c r="U132" s="227"/>
      <c r="V132" s="227"/>
      <c r="W132" s="227"/>
      <c r="X132" s="227"/>
      <c r="Y132" s="227"/>
      <c r="Z132" s="227"/>
      <c r="AA132" s="227"/>
    </row>
    <row r="133" spans="2:27">
      <c r="B133" s="217" t="s">
        <v>284</v>
      </c>
      <c r="C133" s="217"/>
      <c r="D133" s="217"/>
      <c r="E133" s="217"/>
      <c r="F133" s="217"/>
      <c r="G133" s="217"/>
      <c r="H133" s="217"/>
      <c r="I133" s="217"/>
      <c r="J133" s="217"/>
      <c r="K133" s="217"/>
      <c r="L133" s="217"/>
      <c r="M133" s="217"/>
      <c r="N133" s="217"/>
      <c r="O133" s="217"/>
      <c r="P133" s="217"/>
      <c r="Q133" s="217"/>
      <c r="R133" s="217"/>
      <c r="S133" s="217"/>
      <c r="T133" s="217"/>
      <c r="U133" s="217"/>
      <c r="V133" s="217"/>
      <c r="W133" s="217"/>
      <c r="X133" s="217"/>
      <c r="Y133" s="217"/>
      <c r="Z133" s="217"/>
      <c r="AA133" s="217"/>
    </row>
  </sheetData>
  <mergeCells count="526">
    <mergeCell ref="B133:AA133"/>
    <mergeCell ref="B129:W129"/>
    <mergeCell ref="X129:Y129"/>
    <mergeCell ref="Z129:AA129"/>
    <mergeCell ref="B130:AA130"/>
    <mergeCell ref="B131:AA131"/>
    <mergeCell ref="B132:AA132"/>
    <mergeCell ref="Z127:AA127"/>
    <mergeCell ref="B128:M128"/>
    <mergeCell ref="N128:P128"/>
    <mergeCell ref="Q128:R128"/>
    <mergeCell ref="S128:U128"/>
    <mergeCell ref="V128:W128"/>
    <mergeCell ref="X128:Y128"/>
    <mergeCell ref="Z128:AA128"/>
    <mergeCell ref="B127:M127"/>
    <mergeCell ref="N127:P127"/>
    <mergeCell ref="Q127:R127"/>
    <mergeCell ref="S127:U127"/>
    <mergeCell ref="V127:W127"/>
    <mergeCell ref="X127:Y127"/>
    <mergeCell ref="Z125:AA125"/>
    <mergeCell ref="B126:M126"/>
    <mergeCell ref="N126:P126"/>
    <mergeCell ref="Q126:R126"/>
    <mergeCell ref="S126:U126"/>
    <mergeCell ref="V126:W126"/>
    <mergeCell ref="X126:Y126"/>
    <mergeCell ref="Z126:AA126"/>
    <mergeCell ref="B125:M125"/>
    <mergeCell ref="N125:P125"/>
    <mergeCell ref="Q125:R125"/>
    <mergeCell ref="S125:U125"/>
    <mergeCell ref="V125:W125"/>
    <mergeCell ref="X125:Y125"/>
    <mergeCell ref="Z123:AA123"/>
    <mergeCell ref="B124:M124"/>
    <mergeCell ref="N124:P124"/>
    <mergeCell ref="Q124:R124"/>
    <mergeCell ref="S124:U124"/>
    <mergeCell ref="V124:W124"/>
    <mergeCell ref="X124:Y124"/>
    <mergeCell ref="Z124:AA124"/>
    <mergeCell ref="B123:M123"/>
    <mergeCell ref="N123:P123"/>
    <mergeCell ref="Q123:R123"/>
    <mergeCell ref="S123:U123"/>
    <mergeCell ref="V123:W123"/>
    <mergeCell ref="X123:Y123"/>
    <mergeCell ref="Z121:AA121"/>
    <mergeCell ref="B122:M122"/>
    <mergeCell ref="N122:P122"/>
    <mergeCell ref="Q122:R122"/>
    <mergeCell ref="S122:W122"/>
    <mergeCell ref="X122:Y122"/>
    <mergeCell ref="Z122:AA122"/>
    <mergeCell ref="B121:M121"/>
    <mergeCell ref="N121:P121"/>
    <mergeCell ref="Q121:R121"/>
    <mergeCell ref="S121:U121"/>
    <mergeCell ref="V121:W121"/>
    <mergeCell ref="X121:Y121"/>
    <mergeCell ref="B116:W116"/>
    <mergeCell ref="X116:AA116"/>
    <mergeCell ref="B119:R119"/>
    <mergeCell ref="B120:M120"/>
    <mergeCell ref="N120:R120"/>
    <mergeCell ref="S120:W120"/>
    <mergeCell ref="X120:AA120"/>
    <mergeCell ref="B115:G115"/>
    <mergeCell ref="H115:M115"/>
    <mergeCell ref="N115:Q115"/>
    <mergeCell ref="R115:S115"/>
    <mergeCell ref="U115:V115"/>
    <mergeCell ref="X115:AA115"/>
    <mergeCell ref="B114:G114"/>
    <mergeCell ref="H114:M114"/>
    <mergeCell ref="N114:Q114"/>
    <mergeCell ref="R114:S114"/>
    <mergeCell ref="U114:V114"/>
    <mergeCell ref="X114:AA114"/>
    <mergeCell ref="N112:Q112"/>
    <mergeCell ref="R112:S112"/>
    <mergeCell ref="U112:V112"/>
    <mergeCell ref="X112:AA112"/>
    <mergeCell ref="E113:G113"/>
    <mergeCell ref="H113:M113"/>
    <mergeCell ref="N113:Q113"/>
    <mergeCell ref="R113:S113"/>
    <mergeCell ref="U113:V113"/>
    <mergeCell ref="X113:AA113"/>
    <mergeCell ref="B111:D113"/>
    <mergeCell ref="E111:G111"/>
    <mergeCell ref="H111:M111"/>
    <mergeCell ref="N111:Q111"/>
    <mergeCell ref="R111:S111"/>
    <mergeCell ref="U111:V111"/>
    <mergeCell ref="X111:AA111"/>
    <mergeCell ref="E112:G112"/>
    <mergeCell ref="H112:M112"/>
    <mergeCell ref="U109:V109"/>
    <mergeCell ref="B110:D110"/>
    <mergeCell ref="E110:G110"/>
    <mergeCell ref="H110:M110"/>
    <mergeCell ref="N110:Q110"/>
    <mergeCell ref="R110:S110"/>
    <mergeCell ref="U110:V110"/>
    <mergeCell ref="B104:J104"/>
    <mergeCell ref="K104:AA104"/>
    <mergeCell ref="B105:J105"/>
    <mergeCell ref="K105:AA105"/>
    <mergeCell ref="B108:G109"/>
    <mergeCell ref="H108:W108"/>
    <mergeCell ref="X108:AA109"/>
    <mergeCell ref="H109:M109"/>
    <mergeCell ref="N109:Q109"/>
    <mergeCell ref="R109:S109"/>
    <mergeCell ref="X110:AA110"/>
    <mergeCell ref="C94:AA94"/>
    <mergeCell ref="C95:AA95"/>
    <mergeCell ref="C96:AA96"/>
    <mergeCell ref="B102:J102"/>
    <mergeCell ref="K102:AA102"/>
    <mergeCell ref="B103:J103"/>
    <mergeCell ref="K103:AA103"/>
    <mergeCell ref="B90:G90"/>
    <mergeCell ref="H90:S90"/>
    <mergeCell ref="T90:W90"/>
    <mergeCell ref="X90:AA90"/>
    <mergeCell ref="C92:AA92"/>
    <mergeCell ref="C93:AA93"/>
    <mergeCell ref="B88:G88"/>
    <mergeCell ref="H88:S88"/>
    <mergeCell ref="T88:W88"/>
    <mergeCell ref="X88:AA88"/>
    <mergeCell ref="B89:G89"/>
    <mergeCell ref="H89:S89"/>
    <mergeCell ref="T89:W89"/>
    <mergeCell ref="X89:AA89"/>
    <mergeCell ref="B84:S84"/>
    <mergeCell ref="T84:W84"/>
    <mergeCell ref="X84:AA84"/>
    <mergeCell ref="B87:G87"/>
    <mergeCell ref="H87:S87"/>
    <mergeCell ref="T87:W87"/>
    <mergeCell ref="X87:AA87"/>
    <mergeCell ref="B82:S82"/>
    <mergeCell ref="T82:W82"/>
    <mergeCell ref="X82:AA82"/>
    <mergeCell ref="B83:K83"/>
    <mergeCell ref="L83:O83"/>
    <mergeCell ref="P83:Q83"/>
    <mergeCell ref="R83:S83"/>
    <mergeCell ref="T83:W83"/>
    <mergeCell ref="X83:AA83"/>
    <mergeCell ref="T79:W79"/>
    <mergeCell ref="X79:AA79"/>
    <mergeCell ref="C80:S80"/>
    <mergeCell ref="T80:W80"/>
    <mergeCell ref="X80:AA80"/>
    <mergeCell ref="B81:S81"/>
    <mergeCell ref="T81:W81"/>
    <mergeCell ref="X81:AA81"/>
    <mergeCell ref="D79:G79"/>
    <mergeCell ref="H79:K79"/>
    <mergeCell ref="L79:M79"/>
    <mergeCell ref="N79:O79"/>
    <mergeCell ref="P79:Q79"/>
    <mergeCell ref="R79:S79"/>
    <mergeCell ref="T77:W77"/>
    <mergeCell ref="X77:AA77"/>
    <mergeCell ref="D78:G78"/>
    <mergeCell ref="H78:K78"/>
    <mergeCell ref="L78:M78"/>
    <mergeCell ref="N78:O78"/>
    <mergeCell ref="P78:Q78"/>
    <mergeCell ref="R78:S78"/>
    <mergeCell ref="T78:W78"/>
    <mergeCell ref="X78:AA78"/>
    <mergeCell ref="D77:G77"/>
    <mergeCell ref="H77:K77"/>
    <mergeCell ref="L77:M77"/>
    <mergeCell ref="N77:O77"/>
    <mergeCell ref="P77:Q77"/>
    <mergeCell ref="R77:S77"/>
    <mergeCell ref="T75:W75"/>
    <mergeCell ref="X75:AA75"/>
    <mergeCell ref="D76:G76"/>
    <mergeCell ref="H76:K76"/>
    <mergeCell ref="L76:M76"/>
    <mergeCell ref="N76:O76"/>
    <mergeCell ref="P76:Q76"/>
    <mergeCell ref="R76:S76"/>
    <mergeCell ref="T76:W76"/>
    <mergeCell ref="X76:AA76"/>
    <mergeCell ref="D75:G75"/>
    <mergeCell ref="H75:K75"/>
    <mergeCell ref="L75:M75"/>
    <mergeCell ref="N75:O75"/>
    <mergeCell ref="P75:Q75"/>
    <mergeCell ref="R75:S75"/>
    <mergeCell ref="C71:S71"/>
    <mergeCell ref="T71:W71"/>
    <mergeCell ref="X71:AA71"/>
    <mergeCell ref="D74:G74"/>
    <mergeCell ref="H74:K74"/>
    <mergeCell ref="L74:O74"/>
    <mergeCell ref="P74:S74"/>
    <mergeCell ref="T74:W74"/>
    <mergeCell ref="X74:AA74"/>
    <mergeCell ref="T69:W69"/>
    <mergeCell ref="X69:AA69"/>
    <mergeCell ref="D70:G70"/>
    <mergeCell ref="H70:K70"/>
    <mergeCell ref="L70:M70"/>
    <mergeCell ref="N70:O70"/>
    <mergeCell ref="P70:Q70"/>
    <mergeCell ref="R70:S70"/>
    <mergeCell ref="T70:W70"/>
    <mergeCell ref="X70:AA70"/>
    <mergeCell ref="D69:G69"/>
    <mergeCell ref="H69:K69"/>
    <mergeCell ref="L69:M69"/>
    <mergeCell ref="N69:O69"/>
    <mergeCell ref="P69:Q69"/>
    <mergeCell ref="R69:S69"/>
    <mergeCell ref="T67:W67"/>
    <mergeCell ref="X67:AA67"/>
    <mergeCell ref="D68:G68"/>
    <mergeCell ref="H68:K68"/>
    <mergeCell ref="L68:M68"/>
    <mergeCell ref="N68:O68"/>
    <mergeCell ref="P68:Q68"/>
    <mergeCell ref="R68:S68"/>
    <mergeCell ref="T68:W68"/>
    <mergeCell ref="X68:AA68"/>
    <mergeCell ref="D67:G67"/>
    <mergeCell ref="H67:K67"/>
    <mergeCell ref="L67:M67"/>
    <mergeCell ref="N67:O67"/>
    <mergeCell ref="P67:Q67"/>
    <mergeCell ref="R67:S67"/>
    <mergeCell ref="C63:S63"/>
    <mergeCell ref="T63:W63"/>
    <mergeCell ref="X63:AA63"/>
    <mergeCell ref="B64:AA64"/>
    <mergeCell ref="D66:G66"/>
    <mergeCell ref="H66:K66"/>
    <mergeCell ref="L66:O66"/>
    <mergeCell ref="P66:S66"/>
    <mergeCell ref="T66:W66"/>
    <mergeCell ref="X66:AA66"/>
    <mergeCell ref="T61:W61"/>
    <mergeCell ref="X61:AA61"/>
    <mergeCell ref="D62:G62"/>
    <mergeCell ref="H62:K62"/>
    <mergeCell ref="L62:M62"/>
    <mergeCell ref="N62:O62"/>
    <mergeCell ref="P62:Q62"/>
    <mergeCell ref="R62:S62"/>
    <mergeCell ref="T62:W62"/>
    <mergeCell ref="X62:AA62"/>
    <mergeCell ref="D61:G61"/>
    <mergeCell ref="H61:K61"/>
    <mergeCell ref="L61:M61"/>
    <mergeCell ref="N61:O61"/>
    <mergeCell ref="P61:Q61"/>
    <mergeCell ref="R61:S61"/>
    <mergeCell ref="T59:W59"/>
    <mergeCell ref="X59:AA59"/>
    <mergeCell ref="D60:G60"/>
    <mergeCell ref="H60:K60"/>
    <mergeCell ref="L60:M60"/>
    <mergeCell ref="N60:O60"/>
    <mergeCell ref="P60:Q60"/>
    <mergeCell ref="R60:S60"/>
    <mergeCell ref="T60:W60"/>
    <mergeCell ref="X60:AA60"/>
    <mergeCell ref="D59:G59"/>
    <mergeCell ref="H59:K59"/>
    <mergeCell ref="L59:M59"/>
    <mergeCell ref="N59:O59"/>
    <mergeCell ref="P59:Q59"/>
    <mergeCell ref="R59:S59"/>
    <mergeCell ref="T57:W57"/>
    <mergeCell ref="X57:AA57"/>
    <mergeCell ref="D58:G58"/>
    <mergeCell ref="H58:K58"/>
    <mergeCell ref="L58:M58"/>
    <mergeCell ref="N58:O58"/>
    <mergeCell ref="P58:Q58"/>
    <mergeCell ref="R58:S58"/>
    <mergeCell ref="T58:W58"/>
    <mergeCell ref="X58:AA58"/>
    <mergeCell ref="D57:G57"/>
    <mergeCell ref="H57:K57"/>
    <mergeCell ref="L57:M57"/>
    <mergeCell ref="N57:O57"/>
    <mergeCell ref="P57:Q57"/>
    <mergeCell ref="R57:S57"/>
    <mergeCell ref="T55:W55"/>
    <mergeCell ref="X55:AA55"/>
    <mergeCell ref="D56:G56"/>
    <mergeCell ref="H56:K56"/>
    <mergeCell ref="L56:M56"/>
    <mergeCell ref="N56:O56"/>
    <mergeCell ref="P56:Q56"/>
    <mergeCell ref="R56:S56"/>
    <mergeCell ref="T56:W56"/>
    <mergeCell ref="X56:AA56"/>
    <mergeCell ref="D55:G55"/>
    <mergeCell ref="H55:K55"/>
    <mergeCell ref="L55:M55"/>
    <mergeCell ref="N55:O55"/>
    <mergeCell ref="P55:Q55"/>
    <mergeCell ref="R55:S55"/>
    <mergeCell ref="T53:W53"/>
    <mergeCell ref="X53:AA53"/>
    <mergeCell ref="D54:G54"/>
    <mergeCell ref="H54:K54"/>
    <mergeCell ref="L54:M54"/>
    <mergeCell ref="N54:O54"/>
    <mergeCell ref="P54:Q54"/>
    <mergeCell ref="R54:S54"/>
    <mergeCell ref="T54:W54"/>
    <mergeCell ref="X54:AA54"/>
    <mergeCell ref="D53:G53"/>
    <mergeCell ref="H53:K53"/>
    <mergeCell ref="L53:M53"/>
    <mergeCell ref="N53:O53"/>
    <mergeCell ref="P53:Q53"/>
    <mergeCell ref="R53:S53"/>
    <mergeCell ref="B49:AA49"/>
    <mergeCell ref="D52:G52"/>
    <mergeCell ref="H52:K52"/>
    <mergeCell ref="L52:O52"/>
    <mergeCell ref="P52:S52"/>
    <mergeCell ref="T52:W52"/>
    <mergeCell ref="X52:AA52"/>
    <mergeCell ref="C47:S47"/>
    <mergeCell ref="T47:W47"/>
    <mergeCell ref="X47:AA47"/>
    <mergeCell ref="B48:S48"/>
    <mergeCell ref="T48:W48"/>
    <mergeCell ref="X48:AA48"/>
    <mergeCell ref="D45:G45"/>
    <mergeCell ref="H45:K45"/>
    <mergeCell ref="L45:S45"/>
    <mergeCell ref="T45:W45"/>
    <mergeCell ref="X45:AA45"/>
    <mergeCell ref="D46:G46"/>
    <mergeCell ref="H46:K46"/>
    <mergeCell ref="L46:S46"/>
    <mergeCell ref="T46:W46"/>
    <mergeCell ref="X46:AA46"/>
    <mergeCell ref="D42:S42"/>
    <mergeCell ref="T42:W42"/>
    <mergeCell ref="X42:AA42"/>
    <mergeCell ref="D44:G44"/>
    <mergeCell ref="H44:K44"/>
    <mergeCell ref="L44:S44"/>
    <mergeCell ref="T44:W44"/>
    <mergeCell ref="X44:AA44"/>
    <mergeCell ref="T40:W40"/>
    <mergeCell ref="X40:AA40"/>
    <mergeCell ref="D41:G41"/>
    <mergeCell ref="H41:K41"/>
    <mergeCell ref="L41:M41"/>
    <mergeCell ref="N41:O41"/>
    <mergeCell ref="P41:Q41"/>
    <mergeCell ref="R41:S41"/>
    <mergeCell ref="T41:W41"/>
    <mergeCell ref="X41:AA41"/>
    <mergeCell ref="D40:G40"/>
    <mergeCell ref="H40:K40"/>
    <mergeCell ref="L40:M40"/>
    <mergeCell ref="N40:O40"/>
    <mergeCell ref="P40:Q40"/>
    <mergeCell ref="R40:S40"/>
    <mergeCell ref="T38:W38"/>
    <mergeCell ref="X38:AA38"/>
    <mergeCell ref="D39:G39"/>
    <mergeCell ref="H39:K39"/>
    <mergeCell ref="L39:M39"/>
    <mergeCell ref="N39:O39"/>
    <mergeCell ref="P39:Q39"/>
    <mergeCell ref="R39:S39"/>
    <mergeCell ref="T39:W39"/>
    <mergeCell ref="X39:AA39"/>
    <mergeCell ref="D38:G38"/>
    <mergeCell ref="H38:K38"/>
    <mergeCell ref="L38:M38"/>
    <mergeCell ref="N38:O38"/>
    <mergeCell ref="P38:Q38"/>
    <mergeCell ref="R38:S38"/>
    <mergeCell ref="D35:S35"/>
    <mergeCell ref="T35:W35"/>
    <mergeCell ref="X35:AA35"/>
    <mergeCell ref="D37:G37"/>
    <mergeCell ref="H37:K37"/>
    <mergeCell ref="L37:O37"/>
    <mergeCell ref="P37:S37"/>
    <mergeCell ref="T37:W37"/>
    <mergeCell ref="X37:AA37"/>
    <mergeCell ref="T33:W33"/>
    <mergeCell ref="X33:AA33"/>
    <mergeCell ref="D34:G34"/>
    <mergeCell ref="H34:K34"/>
    <mergeCell ref="L34:M34"/>
    <mergeCell ref="N34:O34"/>
    <mergeCell ref="P34:Q34"/>
    <mergeCell ref="R34:S34"/>
    <mergeCell ref="T34:W34"/>
    <mergeCell ref="X34:AA34"/>
    <mergeCell ref="D33:G33"/>
    <mergeCell ref="H33:K33"/>
    <mergeCell ref="L33:M33"/>
    <mergeCell ref="N33:O33"/>
    <mergeCell ref="P33:Q33"/>
    <mergeCell ref="R33:S33"/>
    <mergeCell ref="T31:W31"/>
    <mergeCell ref="X31:AA31"/>
    <mergeCell ref="D32:G32"/>
    <mergeCell ref="H32:K32"/>
    <mergeCell ref="L32:M32"/>
    <mergeCell ref="N32:O32"/>
    <mergeCell ref="P32:Q32"/>
    <mergeCell ref="R32:S32"/>
    <mergeCell ref="T32:W32"/>
    <mergeCell ref="X32:AA32"/>
    <mergeCell ref="D31:G31"/>
    <mergeCell ref="H31:K31"/>
    <mergeCell ref="L31:M31"/>
    <mergeCell ref="N31:O31"/>
    <mergeCell ref="P31:Q31"/>
    <mergeCell ref="R31:S31"/>
    <mergeCell ref="D28:S28"/>
    <mergeCell ref="T28:W28"/>
    <mergeCell ref="X28:AA28"/>
    <mergeCell ref="D30:G30"/>
    <mergeCell ref="H30:K30"/>
    <mergeCell ref="L30:O30"/>
    <mergeCell ref="P30:S30"/>
    <mergeCell ref="T30:W30"/>
    <mergeCell ref="X30:AA30"/>
    <mergeCell ref="D27:E27"/>
    <mergeCell ref="F27:G27"/>
    <mergeCell ref="H27:K27"/>
    <mergeCell ref="L27:M27"/>
    <mergeCell ref="N27:O27"/>
    <mergeCell ref="P27:Q27"/>
    <mergeCell ref="R27:S27"/>
    <mergeCell ref="T27:W27"/>
    <mergeCell ref="X27:AA27"/>
    <mergeCell ref="D26:E26"/>
    <mergeCell ref="F26:G26"/>
    <mergeCell ref="H26:K26"/>
    <mergeCell ref="L26:M26"/>
    <mergeCell ref="N26:O26"/>
    <mergeCell ref="P26:Q26"/>
    <mergeCell ref="R26:S26"/>
    <mergeCell ref="T26:W26"/>
    <mergeCell ref="X26:AA26"/>
    <mergeCell ref="R24:S24"/>
    <mergeCell ref="T24:W24"/>
    <mergeCell ref="X24:AA24"/>
    <mergeCell ref="D25:E25"/>
    <mergeCell ref="F25:G25"/>
    <mergeCell ref="H25:K25"/>
    <mergeCell ref="L25:M25"/>
    <mergeCell ref="N25:O25"/>
    <mergeCell ref="P25:Q25"/>
    <mergeCell ref="R25:S25"/>
    <mergeCell ref="D24:E24"/>
    <mergeCell ref="F24:G24"/>
    <mergeCell ref="H24:K24"/>
    <mergeCell ref="L24:M24"/>
    <mergeCell ref="N24:O24"/>
    <mergeCell ref="P24:Q24"/>
    <mergeCell ref="T25:W25"/>
    <mergeCell ref="X25:AA25"/>
    <mergeCell ref="B17:I17"/>
    <mergeCell ref="J17:L17"/>
    <mergeCell ref="M17:W17"/>
    <mergeCell ref="B21:AA21"/>
    <mergeCell ref="D23:G23"/>
    <mergeCell ref="H23:K23"/>
    <mergeCell ref="L23:O23"/>
    <mergeCell ref="P23:S23"/>
    <mergeCell ref="T23:W23"/>
    <mergeCell ref="X23:AA23"/>
    <mergeCell ref="B14:D16"/>
    <mergeCell ref="E14:I14"/>
    <mergeCell ref="J14:L14"/>
    <mergeCell ref="M14:W14"/>
    <mergeCell ref="E15:I15"/>
    <mergeCell ref="J15:L15"/>
    <mergeCell ref="M15:W15"/>
    <mergeCell ref="E16:I16"/>
    <mergeCell ref="J16:L16"/>
    <mergeCell ref="M16:W16"/>
    <mergeCell ref="E12:I12"/>
    <mergeCell ref="J12:L12"/>
    <mergeCell ref="M12:W12"/>
    <mergeCell ref="E13:I13"/>
    <mergeCell ref="J13:L13"/>
    <mergeCell ref="M13:W13"/>
    <mergeCell ref="B9:D13"/>
    <mergeCell ref="E9:I9"/>
    <mergeCell ref="J9:L9"/>
    <mergeCell ref="M9:W9"/>
    <mergeCell ref="X9:AA9"/>
    <mergeCell ref="E10:I10"/>
    <mergeCell ref="J10:L10"/>
    <mergeCell ref="M10:W10"/>
    <mergeCell ref="E11:I11"/>
    <mergeCell ref="J11:L11"/>
    <mergeCell ref="A1:D2"/>
    <mergeCell ref="Q1:AA1"/>
    <mergeCell ref="B3:AA3"/>
    <mergeCell ref="B8:D8"/>
    <mergeCell ref="E8:I8"/>
    <mergeCell ref="J8:L8"/>
    <mergeCell ref="M8:W8"/>
    <mergeCell ref="X8:AA8"/>
    <mergeCell ref="M11:W11"/>
  </mergeCells>
  <phoneticPr fontId="3"/>
  <conditionalFormatting sqref="H27 X88:X89 H88:H89 M14:M15 M9:M12">
    <cfRule type="containsBlanks" dxfId="36" priority="37">
      <formula>LEN(TRIM(H9))=0</formula>
    </cfRule>
  </conditionalFormatting>
  <conditionalFormatting sqref="P33:Q33">
    <cfRule type="containsBlanks" dxfId="35" priority="33">
      <formula>LEN(TRIM(P33))=0</formula>
    </cfRule>
  </conditionalFormatting>
  <conditionalFormatting sqref="L33:M34">
    <cfRule type="containsBlanks" dxfId="34" priority="30">
      <formula>LEN(TRIM(L33))=0</formula>
    </cfRule>
  </conditionalFormatting>
  <conditionalFormatting sqref="D27:E27">
    <cfRule type="containsBlanks" dxfId="33" priority="31">
      <formula>LEN(TRIM(D27))=0</formula>
    </cfRule>
  </conditionalFormatting>
  <conditionalFormatting sqref="L27:M27">
    <cfRule type="containsBlanks" dxfId="32" priority="36">
      <formula>LEN(TRIM(L27))=0</formula>
    </cfRule>
  </conditionalFormatting>
  <conditionalFormatting sqref="P34:Q34">
    <cfRule type="containsBlanks" dxfId="31" priority="32">
      <formula>LEN(TRIM(P34))=0</formula>
    </cfRule>
  </conditionalFormatting>
  <conditionalFormatting sqref="P27:Q27">
    <cfRule type="containsBlanks" dxfId="30" priority="35">
      <formula>LEN(TRIM(P27))=0</formula>
    </cfRule>
  </conditionalFormatting>
  <conditionalFormatting sqref="P83">
    <cfRule type="containsBlanks" dxfId="29" priority="29">
      <formula>LEN(TRIM(P83))=0</formula>
    </cfRule>
  </conditionalFormatting>
  <conditionalFormatting sqref="D33:D34 H33:H34">
    <cfRule type="containsBlanks" dxfId="28" priority="34">
      <formula>LEN(TRIM(D33))=0</formula>
    </cfRule>
  </conditionalFormatting>
  <conditionalFormatting sqref="L45">
    <cfRule type="containsBlanks" dxfId="27" priority="28">
      <formula>LEN(TRIM(L45))=0</formula>
    </cfRule>
  </conditionalFormatting>
  <conditionalFormatting sqref="X9:AA9">
    <cfRule type="cellIs" dxfId="26" priority="27" operator="between">
      <formula>0.5</formula>
      <formula>1</formula>
    </cfRule>
  </conditionalFormatting>
  <conditionalFormatting sqref="AA7">
    <cfRule type="expression" dxfId="25" priority="26">
      <formula>$X$9&lt;=50%</formula>
    </cfRule>
  </conditionalFormatting>
  <conditionalFormatting sqref="X27:AA27 X31:AA34 X53:AA62 X67:AA70 X75:AA79 X45:AA45">
    <cfRule type="containsBlanks" dxfId="24" priority="25">
      <formula>LEN(TRIM(X27))=0</formula>
    </cfRule>
  </conditionalFormatting>
  <conditionalFormatting sqref="H24:H26">
    <cfRule type="containsBlanks" dxfId="23" priority="24">
      <formula>LEN(TRIM(H24))=0</formula>
    </cfRule>
  </conditionalFormatting>
  <conditionalFormatting sqref="L24:M26">
    <cfRule type="containsBlanks" dxfId="22" priority="23">
      <formula>LEN(TRIM(L24))=0</formula>
    </cfRule>
  </conditionalFormatting>
  <conditionalFormatting sqref="P24:Q26">
    <cfRule type="containsBlanks" dxfId="21" priority="22">
      <formula>LEN(TRIM(P24))=0</formula>
    </cfRule>
  </conditionalFormatting>
  <conditionalFormatting sqref="D24:E26">
    <cfRule type="containsBlanks" dxfId="20" priority="21">
      <formula>LEN(TRIM(D24))=0</formula>
    </cfRule>
  </conditionalFormatting>
  <conditionalFormatting sqref="X24:AA26">
    <cfRule type="containsBlanks" dxfId="19" priority="20">
      <formula>LEN(TRIM(X24))=0</formula>
    </cfRule>
  </conditionalFormatting>
  <conditionalFormatting sqref="P31:Q32">
    <cfRule type="containsBlanks" dxfId="18" priority="18">
      <formula>LEN(TRIM(P31))=0</formula>
    </cfRule>
  </conditionalFormatting>
  <conditionalFormatting sqref="L31:M32">
    <cfRule type="containsBlanks" dxfId="17" priority="17">
      <formula>LEN(TRIM(L31))=0</formula>
    </cfRule>
  </conditionalFormatting>
  <conditionalFormatting sqref="D31:D32 H31:H32">
    <cfRule type="containsBlanks" dxfId="16" priority="19">
      <formula>LEN(TRIM(D31))=0</formula>
    </cfRule>
  </conditionalFormatting>
  <conditionalFormatting sqref="H38:H41 D38:D41">
    <cfRule type="containsBlanks" dxfId="15" priority="16">
      <formula>LEN(TRIM(D38))=0</formula>
    </cfRule>
  </conditionalFormatting>
  <conditionalFormatting sqref="L38:M41 P38:Q41">
    <cfRule type="containsBlanks" dxfId="14" priority="15">
      <formula>LEN(TRIM(L38))=0</formula>
    </cfRule>
  </conditionalFormatting>
  <conditionalFormatting sqref="X38:AA41">
    <cfRule type="containsBlanks" dxfId="13" priority="14">
      <formula>LEN(TRIM(X38))=0</formula>
    </cfRule>
  </conditionalFormatting>
  <conditionalFormatting sqref="L53:L62 P53:P62">
    <cfRule type="containsBlanks" dxfId="12" priority="13">
      <formula>LEN(TRIM(L53))=0</formula>
    </cfRule>
  </conditionalFormatting>
  <conditionalFormatting sqref="L69:L70 P69:P70 H69:H70 D69:D70">
    <cfRule type="containsBlanks" dxfId="11" priority="12">
      <formula>LEN(TRIM(D69))=0</formula>
    </cfRule>
  </conditionalFormatting>
  <conditionalFormatting sqref="L67:L68 P67:P68">
    <cfRule type="containsBlanks" dxfId="10" priority="10">
      <formula>LEN(TRIM(L67))=0</formula>
    </cfRule>
  </conditionalFormatting>
  <conditionalFormatting sqref="H67:H68 D67:D68">
    <cfRule type="containsBlanks" dxfId="9" priority="11">
      <formula>LEN(TRIM(D67))=0</formula>
    </cfRule>
  </conditionalFormatting>
  <conditionalFormatting sqref="L79 P79">
    <cfRule type="containsBlanks" dxfId="8" priority="6">
      <formula>LEN(TRIM(L79))=0</formula>
    </cfRule>
  </conditionalFormatting>
  <conditionalFormatting sqref="L75:L78 P75:P78">
    <cfRule type="containsBlanks" dxfId="7" priority="8">
      <formula>LEN(TRIM(L75))=0</formula>
    </cfRule>
  </conditionalFormatting>
  <conditionalFormatting sqref="H75:H78 D75:D78">
    <cfRule type="containsBlanks" dxfId="6" priority="9">
      <formula>LEN(TRIM(D75))=0</formula>
    </cfRule>
  </conditionalFormatting>
  <conditionalFormatting sqref="D79 H79">
    <cfRule type="containsBlanks" dxfId="5" priority="7">
      <formula>LEN(TRIM(D79))=0</formula>
    </cfRule>
  </conditionalFormatting>
  <conditionalFormatting sqref="N121:P128 S121:U121 S123:U128">
    <cfRule type="containsBlanks" dxfId="4" priority="5">
      <formula>LEN(TRIM(N121))=0</formula>
    </cfRule>
  </conditionalFormatting>
  <conditionalFormatting sqref="L46">
    <cfRule type="containsBlanks" dxfId="3" priority="4">
      <formula>LEN(TRIM(L46))=0</formula>
    </cfRule>
  </conditionalFormatting>
  <conditionalFormatting sqref="X46:AA46">
    <cfRule type="containsBlanks" dxfId="2" priority="3">
      <formula>LEN(TRIM(X46))=0</formula>
    </cfRule>
  </conditionalFormatting>
  <conditionalFormatting sqref="T88:W89">
    <cfRule type="containsBlanks" dxfId="1" priority="2">
      <formula>LEN(TRIM(T88))=0</formula>
    </cfRule>
  </conditionalFormatting>
  <conditionalFormatting sqref="X115:AA115">
    <cfRule type="containsBlanks" dxfId="0" priority="1">
      <formula>LEN(TRIM(X115))=0</formula>
    </cfRule>
  </conditionalFormatting>
  <dataValidations count="2">
    <dataValidation type="list" allowBlank="1" showInputMessage="1" showErrorMessage="1" sqref="C5 G5">
      <formula1>"□,■"</formula1>
    </dataValidation>
    <dataValidation type="list" allowBlank="1" showInputMessage="1" showErrorMessage="1" sqref="N24:O26">
      <formula1>"時間,日"</formula1>
    </dataValidation>
  </dataValidations>
  <pageMargins left="0.7" right="0.7" top="0.75" bottom="0.75" header="0.3" footer="0.3"/>
  <pageSetup paperSize="9" scale="69" fitToWidth="0" fitToHeight="0" orientation="portrait" r:id="rId1"/>
  <rowBreaks count="2" manualBreakCount="2">
    <brk id="48" max="26" man="1"/>
    <brk id="97" max="2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T12"/>
  <sheetViews>
    <sheetView view="pageBreakPreview" zoomScaleNormal="100" zoomScaleSheetLayoutView="100" workbookViewId="0">
      <selection sqref="A1:B1"/>
    </sheetView>
  </sheetViews>
  <sheetFormatPr defaultColWidth="8.09765625" defaultRowHeight="17.399999999999999"/>
  <cols>
    <col min="1" max="1" width="3.59765625" style="58" customWidth="1"/>
    <col min="2" max="2" width="11.59765625" style="58" customWidth="1"/>
    <col min="3" max="3" width="2.59765625" style="78" customWidth="1"/>
    <col min="4" max="4" width="9.69921875" style="58" customWidth="1"/>
    <col min="5" max="5" width="2.59765625" style="78" customWidth="1"/>
    <col min="6" max="6" width="9.69921875" style="58" customWidth="1"/>
    <col min="7" max="7" width="2.59765625" style="78" customWidth="1"/>
    <col min="8" max="8" width="9.69921875" style="58" customWidth="1"/>
    <col min="9" max="9" width="2.59765625" style="78" customWidth="1"/>
    <col min="10" max="10" width="9.69921875" style="58" customWidth="1"/>
    <col min="11" max="11" width="2.59765625" style="78" customWidth="1"/>
    <col min="12" max="12" width="9.69921875" style="58" customWidth="1"/>
    <col min="13" max="13" width="2.59765625" style="78" customWidth="1"/>
    <col min="14" max="14" width="9.69921875" style="58" customWidth="1"/>
    <col min="15" max="15" width="2.59765625" style="78" customWidth="1"/>
    <col min="16" max="16" width="9.69921875" style="58" customWidth="1"/>
    <col min="17" max="17" width="2.59765625" style="78" customWidth="1"/>
    <col min="18" max="18" width="9.69921875" style="58" customWidth="1"/>
    <col min="19" max="19" width="2.59765625" style="78" customWidth="1"/>
    <col min="20" max="20" width="9.69921875" style="58" customWidth="1"/>
    <col min="21" max="16384" width="8.09765625" style="58"/>
  </cols>
  <sheetData>
    <row r="1" spans="1:20" ht="34.5" customHeight="1" thickBot="1">
      <c r="A1" s="768" t="s">
        <v>319</v>
      </c>
      <c r="B1" s="769"/>
      <c r="C1" s="768" t="s">
        <v>320</v>
      </c>
      <c r="D1" s="770"/>
      <c r="E1" s="770"/>
      <c r="F1" s="770"/>
      <c r="G1" s="770"/>
      <c r="H1" s="770"/>
      <c r="I1" s="770"/>
      <c r="J1" s="770"/>
      <c r="K1" s="770"/>
      <c r="L1" s="770"/>
      <c r="M1" s="770"/>
      <c r="N1" s="770"/>
      <c r="O1" s="770"/>
      <c r="P1" s="770"/>
      <c r="Q1" s="770"/>
      <c r="R1" s="770"/>
      <c r="S1" s="770"/>
      <c r="T1" s="769"/>
    </row>
    <row r="2" spans="1:20" ht="34.5" customHeight="1">
      <c r="A2" s="59">
        <v>1</v>
      </c>
      <c r="B2" s="60" t="s">
        <v>321</v>
      </c>
      <c r="C2" s="61" t="s">
        <v>322</v>
      </c>
      <c r="D2" s="62" t="s">
        <v>323</v>
      </c>
      <c r="E2" s="63" t="s">
        <v>324</v>
      </c>
      <c r="F2" s="62" t="s">
        <v>325</v>
      </c>
      <c r="G2" s="63" t="s">
        <v>326</v>
      </c>
      <c r="H2" s="62" t="s">
        <v>327</v>
      </c>
      <c r="I2" s="63" t="s">
        <v>328</v>
      </c>
      <c r="J2" s="62" t="s">
        <v>329</v>
      </c>
      <c r="K2" s="63" t="s">
        <v>330</v>
      </c>
      <c r="L2" s="62" t="s">
        <v>331</v>
      </c>
      <c r="M2" s="63" t="s">
        <v>332</v>
      </c>
      <c r="N2" s="62" t="s">
        <v>333</v>
      </c>
      <c r="O2" s="63" t="s">
        <v>334</v>
      </c>
      <c r="P2" s="62" t="s">
        <v>335</v>
      </c>
      <c r="Q2" s="63" t="s">
        <v>336</v>
      </c>
      <c r="R2" s="64" t="s">
        <v>337</v>
      </c>
      <c r="S2" s="63" t="s">
        <v>338</v>
      </c>
      <c r="T2" s="62" t="s">
        <v>339</v>
      </c>
    </row>
    <row r="3" spans="1:20" ht="37.5" customHeight="1">
      <c r="A3" s="65">
        <v>2</v>
      </c>
      <c r="B3" s="66" t="s">
        <v>340</v>
      </c>
      <c r="C3" s="67" t="s">
        <v>322</v>
      </c>
      <c r="D3" s="68" t="s">
        <v>341</v>
      </c>
      <c r="E3" s="69" t="s">
        <v>342</v>
      </c>
      <c r="F3" s="68" t="s">
        <v>343</v>
      </c>
      <c r="G3" s="69" t="s">
        <v>326</v>
      </c>
      <c r="H3" s="68" t="s">
        <v>344</v>
      </c>
      <c r="I3" s="70" t="s">
        <v>345</v>
      </c>
      <c r="J3" s="71" t="s">
        <v>346</v>
      </c>
      <c r="K3" s="69" t="s">
        <v>330</v>
      </c>
      <c r="L3" s="68" t="s">
        <v>76</v>
      </c>
      <c r="M3" s="767"/>
      <c r="N3" s="760"/>
      <c r="O3" s="767"/>
      <c r="P3" s="760"/>
      <c r="Q3" s="767"/>
      <c r="R3" s="760"/>
      <c r="S3" s="767"/>
      <c r="T3" s="761"/>
    </row>
    <row r="4" spans="1:20" ht="37.5" customHeight="1">
      <c r="A4" s="65">
        <v>3</v>
      </c>
      <c r="B4" s="66" t="s">
        <v>347</v>
      </c>
      <c r="C4" s="67" t="s">
        <v>348</v>
      </c>
      <c r="D4" s="68" t="s">
        <v>349</v>
      </c>
      <c r="E4" s="69" t="s">
        <v>324</v>
      </c>
      <c r="F4" s="68" t="s">
        <v>350</v>
      </c>
      <c r="G4" s="69" t="s">
        <v>326</v>
      </c>
      <c r="H4" s="68" t="s">
        <v>351</v>
      </c>
      <c r="I4" s="69" t="s">
        <v>352</v>
      </c>
      <c r="J4" s="68" t="s">
        <v>76</v>
      </c>
      <c r="K4" s="759"/>
      <c r="L4" s="760"/>
      <c r="M4" s="759"/>
      <c r="N4" s="760"/>
      <c r="O4" s="759"/>
      <c r="P4" s="760"/>
      <c r="Q4" s="759"/>
      <c r="R4" s="760"/>
      <c r="S4" s="759"/>
      <c r="T4" s="761"/>
    </row>
    <row r="5" spans="1:20" ht="37.5" customHeight="1">
      <c r="A5" s="65">
        <v>4</v>
      </c>
      <c r="B5" s="66" t="s">
        <v>353</v>
      </c>
      <c r="C5" s="67" t="s">
        <v>322</v>
      </c>
      <c r="D5" s="68" t="s">
        <v>354</v>
      </c>
      <c r="E5" s="69" t="s">
        <v>324</v>
      </c>
      <c r="F5" s="68" t="s">
        <v>355</v>
      </c>
      <c r="G5" s="69" t="s">
        <v>326</v>
      </c>
      <c r="H5" s="68" t="s">
        <v>356</v>
      </c>
      <c r="I5" s="69" t="s">
        <v>352</v>
      </c>
      <c r="J5" s="68" t="s">
        <v>357</v>
      </c>
      <c r="K5" s="69" t="s">
        <v>330</v>
      </c>
      <c r="L5" s="68" t="s">
        <v>76</v>
      </c>
      <c r="M5" s="765"/>
      <c r="N5" s="760"/>
      <c r="O5" s="765"/>
      <c r="P5" s="760"/>
      <c r="Q5" s="759"/>
      <c r="R5" s="760"/>
      <c r="S5" s="759"/>
      <c r="T5" s="761"/>
    </row>
    <row r="6" spans="1:20" ht="37.5" customHeight="1">
      <c r="A6" s="65">
        <v>5</v>
      </c>
      <c r="B6" s="66" t="s">
        <v>358</v>
      </c>
      <c r="C6" s="67" t="s">
        <v>322</v>
      </c>
      <c r="D6" s="68" t="s">
        <v>359</v>
      </c>
      <c r="E6" s="69" t="s">
        <v>324</v>
      </c>
      <c r="F6" s="68" t="s">
        <v>360</v>
      </c>
      <c r="G6" s="69" t="s">
        <v>326</v>
      </c>
      <c r="H6" s="68" t="s">
        <v>361</v>
      </c>
      <c r="I6" s="69" t="s">
        <v>352</v>
      </c>
      <c r="J6" s="68" t="s">
        <v>362</v>
      </c>
      <c r="K6" s="69" t="s">
        <v>330</v>
      </c>
      <c r="L6" s="68" t="s">
        <v>363</v>
      </c>
      <c r="M6" s="69" t="s">
        <v>332</v>
      </c>
      <c r="N6" s="68" t="s">
        <v>364</v>
      </c>
      <c r="O6" s="69" t="s">
        <v>334</v>
      </c>
      <c r="P6" s="68" t="s">
        <v>76</v>
      </c>
      <c r="Q6" s="765"/>
      <c r="R6" s="760"/>
      <c r="S6" s="765"/>
      <c r="T6" s="761"/>
    </row>
    <row r="7" spans="1:20" ht="37.5" customHeight="1">
      <c r="A7" s="65">
        <v>6</v>
      </c>
      <c r="B7" s="66" t="s">
        <v>365</v>
      </c>
      <c r="C7" s="67" t="s">
        <v>322</v>
      </c>
      <c r="D7" s="68" t="s">
        <v>366</v>
      </c>
      <c r="E7" s="69" t="s">
        <v>324</v>
      </c>
      <c r="F7" s="68" t="s">
        <v>367</v>
      </c>
      <c r="G7" s="69" t="s">
        <v>326</v>
      </c>
      <c r="H7" s="68" t="s">
        <v>368</v>
      </c>
      <c r="I7" s="69" t="s">
        <v>352</v>
      </c>
      <c r="J7" s="68" t="s">
        <v>369</v>
      </c>
      <c r="K7" s="69" t="s">
        <v>330</v>
      </c>
      <c r="L7" s="68" t="s">
        <v>370</v>
      </c>
      <c r="M7" s="69" t="s">
        <v>332</v>
      </c>
      <c r="N7" s="68" t="s">
        <v>371</v>
      </c>
      <c r="O7" s="69" t="s">
        <v>334</v>
      </c>
      <c r="P7" s="68" t="s">
        <v>372</v>
      </c>
      <c r="Q7" s="69" t="s">
        <v>336</v>
      </c>
      <c r="R7" s="68" t="s">
        <v>373</v>
      </c>
      <c r="S7" s="69" t="s">
        <v>338</v>
      </c>
      <c r="T7" s="68" t="s">
        <v>76</v>
      </c>
    </row>
    <row r="8" spans="1:20" ht="37.5" customHeight="1">
      <c r="A8" s="65">
        <v>7</v>
      </c>
      <c r="B8" s="66" t="s">
        <v>374</v>
      </c>
      <c r="C8" s="67" t="s">
        <v>322</v>
      </c>
      <c r="D8" s="68" t="s">
        <v>375</v>
      </c>
      <c r="E8" s="69" t="s">
        <v>324</v>
      </c>
      <c r="F8" s="68" t="s">
        <v>376</v>
      </c>
      <c r="G8" s="69" t="s">
        <v>326</v>
      </c>
      <c r="H8" s="68" t="s">
        <v>76</v>
      </c>
      <c r="I8" s="766"/>
      <c r="J8" s="760"/>
      <c r="K8" s="766"/>
      <c r="L8" s="760"/>
      <c r="M8" s="766"/>
      <c r="N8" s="760"/>
      <c r="O8" s="766"/>
      <c r="P8" s="760"/>
      <c r="Q8" s="767"/>
      <c r="R8" s="760"/>
      <c r="S8" s="767"/>
      <c r="T8" s="761"/>
    </row>
    <row r="9" spans="1:20" ht="37.5" customHeight="1">
      <c r="A9" s="65">
        <v>8</v>
      </c>
      <c r="B9" s="66" t="s">
        <v>377</v>
      </c>
      <c r="C9" s="67" t="s">
        <v>322</v>
      </c>
      <c r="D9" s="68" t="s">
        <v>378</v>
      </c>
      <c r="E9" s="69" t="s">
        <v>324</v>
      </c>
      <c r="F9" s="68" t="s">
        <v>379</v>
      </c>
      <c r="G9" s="69" t="s">
        <v>326</v>
      </c>
      <c r="H9" s="68" t="s">
        <v>380</v>
      </c>
      <c r="I9" s="69" t="s">
        <v>352</v>
      </c>
      <c r="J9" s="68" t="s">
        <v>381</v>
      </c>
      <c r="K9" s="69" t="s">
        <v>330</v>
      </c>
      <c r="L9" s="68" t="s">
        <v>382</v>
      </c>
      <c r="M9" s="69" t="s">
        <v>332</v>
      </c>
      <c r="N9" s="68" t="s">
        <v>383</v>
      </c>
      <c r="O9" s="69" t="s">
        <v>334</v>
      </c>
      <c r="P9" s="68" t="s">
        <v>76</v>
      </c>
      <c r="Q9" s="759"/>
      <c r="R9" s="760"/>
      <c r="S9" s="759"/>
      <c r="T9" s="761"/>
    </row>
    <row r="10" spans="1:20" ht="37.5" customHeight="1" thickBot="1">
      <c r="A10" s="65">
        <v>9</v>
      </c>
      <c r="B10" s="72" t="s">
        <v>384</v>
      </c>
      <c r="C10" s="73" t="s">
        <v>348</v>
      </c>
      <c r="D10" s="74" t="s">
        <v>385</v>
      </c>
      <c r="E10" s="75" t="s">
        <v>324</v>
      </c>
      <c r="F10" s="74" t="s">
        <v>386</v>
      </c>
      <c r="G10" s="75" t="s">
        <v>387</v>
      </c>
      <c r="H10" s="74" t="s">
        <v>388</v>
      </c>
      <c r="I10" s="75" t="s">
        <v>328</v>
      </c>
      <c r="J10" s="74" t="s">
        <v>389</v>
      </c>
      <c r="K10" s="75" t="s">
        <v>390</v>
      </c>
      <c r="L10" s="74" t="s">
        <v>391</v>
      </c>
      <c r="M10" s="76" t="s">
        <v>392</v>
      </c>
      <c r="N10" s="77" t="s">
        <v>393</v>
      </c>
      <c r="O10" s="762"/>
      <c r="P10" s="763"/>
      <c r="Q10" s="762"/>
      <c r="R10" s="763"/>
      <c r="S10" s="762"/>
      <c r="T10" s="764"/>
    </row>
    <row r="11" spans="1:20" ht="37.5" customHeight="1"/>
    <row r="12" spans="1:20" ht="34.5" customHeight="1"/>
  </sheetData>
  <mergeCells count="28">
    <mergeCell ref="M5:N5"/>
    <mergeCell ref="O5:P5"/>
    <mergeCell ref="Q5:R5"/>
    <mergeCell ref="S5:T5"/>
    <mergeCell ref="A1:B1"/>
    <mergeCell ref="C1:T1"/>
    <mergeCell ref="M3:N3"/>
    <mergeCell ref="O3:P3"/>
    <mergeCell ref="Q3:R3"/>
    <mergeCell ref="S3:T3"/>
    <mergeCell ref="K4:L4"/>
    <mergeCell ref="M4:N4"/>
    <mergeCell ref="O4:P4"/>
    <mergeCell ref="Q4:R4"/>
    <mergeCell ref="S4:T4"/>
    <mergeCell ref="Q6:R6"/>
    <mergeCell ref="S6:T6"/>
    <mergeCell ref="I8:J8"/>
    <mergeCell ref="K8:L8"/>
    <mergeCell ref="M8:N8"/>
    <mergeCell ref="O8:P8"/>
    <mergeCell ref="Q8:R8"/>
    <mergeCell ref="S8:T8"/>
    <mergeCell ref="Q9:R9"/>
    <mergeCell ref="S9:T9"/>
    <mergeCell ref="O10:P10"/>
    <mergeCell ref="Q10:R10"/>
    <mergeCell ref="S10:T10"/>
  </mergeCells>
  <phoneticPr fontId="3"/>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7"/>
  <sheetViews>
    <sheetView workbookViewId="0">
      <selection activeCell="G21" sqref="G21"/>
    </sheetView>
  </sheetViews>
  <sheetFormatPr defaultColWidth="8.69921875" defaultRowHeight="13.2"/>
  <cols>
    <col min="1" max="1" width="8.69921875" style="87"/>
    <col min="2" max="2" width="11.69921875" style="87" customWidth="1"/>
    <col min="3" max="3" width="14.3984375" style="87" bestFit="1" customWidth="1"/>
    <col min="4" max="4" width="13.19921875" style="87" bestFit="1" customWidth="1"/>
    <col min="5" max="6" width="14.69921875" style="87" bestFit="1" customWidth="1"/>
    <col min="7" max="8" width="9" style="87" bestFit="1" customWidth="1"/>
    <col min="9" max="9" width="15.3984375" style="87" bestFit="1" customWidth="1"/>
    <col min="10" max="10" width="15.5" style="87" bestFit="1" customWidth="1"/>
    <col min="11" max="11" width="8.19921875" style="87" bestFit="1" customWidth="1"/>
    <col min="12" max="13" width="8.69921875" style="87"/>
    <col min="14" max="14" width="3.09765625" style="87" customWidth="1"/>
    <col min="15" max="15" width="8.69921875" style="87"/>
    <col min="16" max="16" width="3.69921875" style="87" customWidth="1"/>
    <col min="17" max="17" width="8.69921875" style="87"/>
    <col min="18" max="18" width="3.69921875" style="87" customWidth="1"/>
    <col min="19" max="30" width="7.59765625" style="87" customWidth="1"/>
    <col min="31" max="16384" width="8.69921875" style="87"/>
  </cols>
  <sheetData>
    <row r="1" spans="1:32">
      <c r="A1" s="87">
        <v>1</v>
      </c>
      <c r="B1" s="89" t="s">
        <v>321</v>
      </c>
      <c r="C1" s="89" t="s">
        <v>394</v>
      </c>
      <c r="D1" s="89" t="s">
        <v>395</v>
      </c>
      <c r="E1" s="89" t="s">
        <v>396</v>
      </c>
      <c r="F1" s="89" t="s">
        <v>397</v>
      </c>
      <c r="G1" s="89" t="s">
        <v>398</v>
      </c>
      <c r="H1" s="89" t="s">
        <v>399</v>
      </c>
      <c r="I1" s="89" t="s">
        <v>400</v>
      </c>
      <c r="J1" s="89" t="s">
        <v>401</v>
      </c>
      <c r="K1" s="89" t="s">
        <v>402</v>
      </c>
      <c r="N1" s="87">
        <v>1</v>
      </c>
      <c r="O1" s="87" t="s">
        <v>403</v>
      </c>
      <c r="Q1" s="87" t="s">
        <v>404</v>
      </c>
      <c r="S1" s="88" t="s">
        <v>405</v>
      </c>
      <c r="T1" s="88" t="s">
        <v>406</v>
      </c>
      <c r="U1" s="88" t="s">
        <v>393</v>
      </c>
      <c r="V1" s="88"/>
      <c r="W1" s="88" t="s">
        <v>407</v>
      </c>
      <c r="X1" s="88"/>
      <c r="Y1" s="88" t="s">
        <v>408</v>
      </c>
      <c r="Z1" s="88" t="s">
        <v>409</v>
      </c>
      <c r="AA1" s="88" t="s">
        <v>410</v>
      </c>
      <c r="AB1" s="88"/>
      <c r="AC1" s="88" t="s">
        <v>411</v>
      </c>
      <c r="AD1" s="88"/>
      <c r="AF1" s="87" t="s">
        <v>412</v>
      </c>
    </row>
    <row r="2" spans="1:32">
      <c r="A2" s="87">
        <v>2</v>
      </c>
      <c r="B2" s="89" t="s">
        <v>340</v>
      </c>
      <c r="C2" s="89" t="s">
        <v>413</v>
      </c>
      <c r="D2" s="89" t="s">
        <v>414</v>
      </c>
      <c r="E2" s="89" t="s">
        <v>415</v>
      </c>
      <c r="F2" s="89" t="s">
        <v>416</v>
      </c>
      <c r="G2" s="89" t="s">
        <v>417</v>
      </c>
      <c r="H2" s="89"/>
      <c r="I2" s="89"/>
      <c r="J2" s="89"/>
      <c r="K2" s="89"/>
      <c r="N2" s="87">
        <v>2</v>
      </c>
      <c r="O2" s="87" t="s">
        <v>418</v>
      </c>
      <c r="Q2" s="87" t="s">
        <v>419</v>
      </c>
      <c r="S2" s="88" t="s">
        <v>420</v>
      </c>
      <c r="T2" s="88" t="s">
        <v>421</v>
      </c>
      <c r="U2" s="88" t="s">
        <v>422</v>
      </c>
      <c r="V2" s="88"/>
      <c r="W2" s="88" t="s">
        <v>423</v>
      </c>
      <c r="X2" s="88" t="s">
        <v>424</v>
      </c>
      <c r="Y2" s="88" t="s">
        <v>425</v>
      </c>
      <c r="Z2" s="88" t="s">
        <v>426</v>
      </c>
      <c r="AA2" s="88" t="s">
        <v>427</v>
      </c>
      <c r="AB2" s="88"/>
      <c r="AC2" s="88" t="s">
        <v>428</v>
      </c>
      <c r="AD2" s="88" t="s">
        <v>429</v>
      </c>
      <c r="AF2" s="87" t="s">
        <v>430</v>
      </c>
    </row>
    <row r="3" spans="1:32">
      <c r="A3" s="87">
        <v>3</v>
      </c>
      <c r="B3" s="89" t="s">
        <v>347</v>
      </c>
      <c r="C3" s="89" t="s">
        <v>431</v>
      </c>
      <c r="D3" s="89" t="s">
        <v>432</v>
      </c>
      <c r="E3" s="89" t="s">
        <v>433</v>
      </c>
      <c r="F3" s="89" t="s">
        <v>434</v>
      </c>
      <c r="G3" s="89"/>
      <c r="H3" s="89"/>
      <c r="I3" s="89"/>
      <c r="J3" s="89"/>
      <c r="K3" s="89"/>
      <c r="N3" s="87">
        <v>3</v>
      </c>
      <c r="O3" s="87" t="s">
        <v>435</v>
      </c>
      <c r="Q3" s="87" t="s">
        <v>436</v>
      </c>
      <c r="S3" s="88" t="s">
        <v>437</v>
      </c>
      <c r="T3" s="88"/>
      <c r="U3" s="88"/>
      <c r="V3" s="88"/>
      <c r="W3" s="88" t="s">
        <v>438</v>
      </c>
      <c r="X3" s="88" t="s">
        <v>429</v>
      </c>
      <c r="Y3" s="88" t="s">
        <v>439</v>
      </c>
      <c r="Z3" s="88"/>
      <c r="AA3" s="88"/>
      <c r="AB3" s="88"/>
      <c r="AC3" s="88" t="s">
        <v>405</v>
      </c>
      <c r="AD3" s="88" t="s">
        <v>440</v>
      </c>
      <c r="AF3" s="87" t="s">
        <v>441</v>
      </c>
    </row>
    <row r="4" spans="1:32">
      <c r="A4" s="87">
        <v>4</v>
      </c>
      <c r="B4" s="89" t="s">
        <v>353</v>
      </c>
      <c r="C4" s="89" t="s">
        <v>442</v>
      </c>
      <c r="D4" s="89" t="s">
        <v>443</v>
      </c>
      <c r="E4" s="89" t="s">
        <v>444</v>
      </c>
      <c r="F4" s="89" t="s">
        <v>445</v>
      </c>
      <c r="G4" s="89" t="s">
        <v>417</v>
      </c>
      <c r="H4" s="89"/>
      <c r="I4" s="89"/>
      <c r="J4" s="89"/>
      <c r="K4" s="89"/>
      <c r="N4" s="87">
        <v>4</v>
      </c>
      <c r="O4" s="87" t="s">
        <v>446</v>
      </c>
      <c r="Q4" s="87" t="s">
        <v>447</v>
      </c>
      <c r="S4" s="88" t="s">
        <v>448</v>
      </c>
      <c r="T4" s="88"/>
      <c r="U4" s="88"/>
      <c r="V4" s="88"/>
      <c r="W4" s="88" t="s">
        <v>449</v>
      </c>
      <c r="X4" s="88" t="s">
        <v>450</v>
      </c>
      <c r="Y4" s="88" t="s">
        <v>451</v>
      </c>
      <c r="Z4" s="88"/>
      <c r="AA4" s="88"/>
      <c r="AB4" s="88"/>
      <c r="AC4" s="88" t="s">
        <v>406</v>
      </c>
      <c r="AD4" s="88" t="s">
        <v>440</v>
      </c>
      <c r="AF4" s="87" t="s">
        <v>452</v>
      </c>
    </row>
    <row r="5" spans="1:32">
      <c r="A5" s="87">
        <v>5</v>
      </c>
      <c r="B5" s="89" t="s">
        <v>358</v>
      </c>
      <c r="C5" s="89" t="s">
        <v>453</v>
      </c>
      <c r="D5" s="89" t="s">
        <v>454</v>
      </c>
      <c r="E5" s="89" t="s">
        <v>455</v>
      </c>
      <c r="F5" s="89" t="s">
        <v>456</v>
      </c>
      <c r="G5" s="89" t="s">
        <v>457</v>
      </c>
      <c r="H5" s="89" t="s">
        <v>458</v>
      </c>
      <c r="I5" s="89" t="s">
        <v>459</v>
      </c>
      <c r="J5" s="89"/>
      <c r="K5" s="89"/>
      <c r="N5" s="87">
        <v>5</v>
      </c>
      <c r="O5" s="87" t="s">
        <v>460</v>
      </c>
      <c r="Q5" s="87" t="s">
        <v>461</v>
      </c>
      <c r="S5" s="88" t="s">
        <v>462</v>
      </c>
      <c r="T5" s="88"/>
      <c r="U5" s="88"/>
      <c r="V5" s="88"/>
      <c r="W5" s="88" t="s">
        <v>463</v>
      </c>
      <c r="X5" s="88" t="s">
        <v>464</v>
      </c>
      <c r="Y5" s="88" t="s">
        <v>465</v>
      </c>
      <c r="Z5" s="88"/>
      <c r="AA5" s="88"/>
      <c r="AB5" s="88"/>
      <c r="AC5" s="88" t="s">
        <v>393</v>
      </c>
      <c r="AD5" s="88" t="s">
        <v>440</v>
      </c>
    </row>
    <row r="6" spans="1:32">
      <c r="A6" s="87">
        <v>6</v>
      </c>
      <c r="B6" s="89" t="s">
        <v>365</v>
      </c>
      <c r="C6" s="89" t="s">
        <v>466</v>
      </c>
      <c r="D6" s="89" t="s">
        <v>467</v>
      </c>
      <c r="E6" s="89" t="s">
        <v>468</v>
      </c>
      <c r="F6" s="89" t="s">
        <v>469</v>
      </c>
      <c r="G6" s="89" t="s">
        <v>470</v>
      </c>
      <c r="H6" s="89" t="s">
        <v>471</v>
      </c>
      <c r="I6" s="89" t="s">
        <v>472</v>
      </c>
      <c r="J6" s="89" t="s">
        <v>473</v>
      </c>
      <c r="K6" s="89" t="s">
        <v>402</v>
      </c>
      <c r="N6" s="87">
        <v>6</v>
      </c>
      <c r="O6" s="87" t="s">
        <v>474</v>
      </c>
      <c r="Q6" s="87" t="s">
        <v>475</v>
      </c>
      <c r="S6" s="88" t="s">
        <v>476</v>
      </c>
      <c r="T6" s="88"/>
      <c r="U6" s="88"/>
      <c r="V6" s="88"/>
      <c r="W6" s="88" t="s">
        <v>393</v>
      </c>
      <c r="X6" s="88" t="s">
        <v>477</v>
      </c>
      <c r="Y6" s="88" t="s">
        <v>478</v>
      </c>
      <c r="Z6" s="88"/>
      <c r="AA6" s="88"/>
      <c r="AB6" s="88"/>
      <c r="AC6" s="88"/>
      <c r="AD6" s="88"/>
    </row>
    <row r="7" spans="1:32">
      <c r="A7" s="87">
        <v>7</v>
      </c>
      <c r="B7" s="89" t="s">
        <v>374</v>
      </c>
      <c r="C7" s="89" t="s">
        <v>479</v>
      </c>
      <c r="D7" s="89" t="s">
        <v>480</v>
      </c>
      <c r="E7" s="89" t="s">
        <v>481</v>
      </c>
      <c r="F7" s="89"/>
      <c r="G7" s="89"/>
      <c r="H7" s="89"/>
      <c r="I7" s="89"/>
      <c r="J7" s="89"/>
      <c r="K7" s="89"/>
      <c r="N7" s="87">
        <v>7</v>
      </c>
      <c r="O7" s="87" t="s">
        <v>482</v>
      </c>
      <c r="Q7" s="87" t="s">
        <v>483</v>
      </c>
      <c r="S7" s="88" t="s">
        <v>484</v>
      </c>
      <c r="T7" s="88"/>
      <c r="U7" s="88"/>
      <c r="V7" s="88"/>
      <c r="W7" s="88"/>
      <c r="X7" s="88"/>
      <c r="Y7" s="88" t="s">
        <v>485</v>
      </c>
      <c r="Z7" s="88"/>
      <c r="AA7" s="88"/>
      <c r="AB7" s="88"/>
      <c r="AC7" s="88"/>
      <c r="AD7" s="88"/>
    </row>
    <row r="8" spans="1:32">
      <c r="A8" s="87">
        <v>8</v>
      </c>
      <c r="B8" s="89" t="s">
        <v>377</v>
      </c>
      <c r="C8" s="89" t="s">
        <v>486</v>
      </c>
      <c r="D8" s="89" t="s">
        <v>487</v>
      </c>
      <c r="E8" s="89" t="s">
        <v>488</v>
      </c>
      <c r="F8" s="89" t="s">
        <v>489</v>
      </c>
      <c r="G8" s="89" t="s">
        <v>490</v>
      </c>
      <c r="H8" s="89" t="s">
        <v>491</v>
      </c>
      <c r="I8" s="89" t="s">
        <v>459</v>
      </c>
      <c r="J8" s="89"/>
      <c r="K8" s="89"/>
      <c r="N8" s="87">
        <v>8</v>
      </c>
      <c r="O8" s="87" t="s">
        <v>492</v>
      </c>
      <c r="Q8" s="87" t="s">
        <v>493</v>
      </c>
      <c r="S8" s="88" t="s">
        <v>494</v>
      </c>
      <c r="T8" s="88"/>
      <c r="U8" s="88"/>
      <c r="V8" s="88"/>
      <c r="W8" s="88"/>
      <c r="X8" s="88"/>
      <c r="Y8" s="88" t="s">
        <v>495</v>
      </c>
      <c r="Z8" s="88"/>
      <c r="AA8" s="88"/>
      <c r="AB8" s="88"/>
      <c r="AC8" s="88"/>
      <c r="AD8" s="88"/>
    </row>
    <row r="9" spans="1:32">
      <c r="A9" s="87">
        <v>9</v>
      </c>
      <c r="B9" s="89" t="s">
        <v>496</v>
      </c>
      <c r="C9" s="89" t="s">
        <v>497</v>
      </c>
      <c r="D9" s="89" t="s">
        <v>498</v>
      </c>
      <c r="E9" s="89" t="s">
        <v>499</v>
      </c>
      <c r="F9" s="89" t="s">
        <v>500</v>
      </c>
      <c r="G9" s="89" t="s">
        <v>501</v>
      </c>
      <c r="H9" s="89" t="s">
        <v>502</v>
      </c>
      <c r="I9" s="89"/>
      <c r="J9" s="89"/>
      <c r="K9" s="89"/>
      <c r="N9" s="87">
        <v>9</v>
      </c>
      <c r="O9" s="87" t="s">
        <v>503</v>
      </c>
      <c r="Q9" s="87" t="s">
        <v>504</v>
      </c>
      <c r="S9" s="88"/>
      <c r="T9" s="88"/>
      <c r="U9" s="88"/>
      <c r="V9" s="88"/>
      <c r="W9" s="88"/>
      <c r="X9" s="88"/>
      <c r="Y9" s="88" t="s">
        <v>505</v>
      </c>
      <c r="Z9" s="88"/>
      <c r="AA9" s="88"/>
      <c r="AB9" s="88"/>
      <c r="AC9" s="88"/>
      <c r="AD9" s="88"/>
    </row>
    <row r="10" spans="1:32">
      <c r="N10" s="87">
        <v>10</v>
      </c>
      <c r="O10" s="87" t="s">
        <v>506</v>
      </c>
      <c r="Q10" s="87" t="s">
        <v>507</v>
      </c>
      <c r="S10" s="88"/>
      <c r="T10" s="88"/>
      <c r="U10" s="88"/>
      <c r="V10" s="88"/>
      <c r="W10" s="88"/>
      <c r="X10" s="88"/>
      <c r="Y10" s="88" t="s">
        <v>508</v>
      </c>
      <c r="Z10" s="88"/>
      <c r="AA10" s="88"/>
      <c r="AB10" s="88"/>
      <c r="AC10" s="88"/>
      <c r="AD10" s="88"/>
    </row>
    <row r="11" spans="1:32">
      <c r="N11" s="87">
        <v>11</v>
      </c>
      <c r="O11" s="87" t="s">
        <v>509</v>
      </c>
      <c r="Q11" s="87" t="s">
        <v>510</v>
      </c>
      <c r="S11" s="88"/>
      <c r="T11" s="88"/>
      <c r="U11" s="88"/>
      <c r="V11" s="88"/>
      <c r="W11" s="88"/>
      <c r="X11" s="88"/>
      <c r="Y11" s="88" t="s">
        <v>511</v>
      </c>
      <c r="Z11" s="88"/>
      <c r="AA11" s="88"/>
      <c r="AB11" s="88"/>
      <c r="AC11" s="88"/>
      <c r="AD11" s="88"/>
    </row>
    <row r="12" spans="1:32">
      <c r="N12" s="87">
        <v>12</v>
      </c>
      <c r="O12" s="87" t="s">
        <v>512</v>
      </c>
      <c r="Q12" s="87" t="s">
        <v>513</v>
      </c>
      <c r="S12" s="88"/>
      <c r="T12" s="88"/>
      <c r="U12" s="88"/>
      <c r="V12" s="88"/>
      <c r="W12" s="88"/>
      <c r="X12" s="88"/>
      <c r="Y12" s="88" t="s">
        <v>514</v>
      </c>
      <c r="Z12" s="88"/>
      <c r="AA12" s="88"/>
      <c r="AB12" s="88"/>
      <c r="AC12" s="88"/>
      <c r="AD12" s="88"/>
    </row>
    <row r="13" spans="1:32">
      <c r="N13" s="87">
        <v>13</v>
      </c>
      <c r="O13" s="87" t="s">
        <v>515</v>
      </c>
      <c r="Q13" s="87" t="s">
        <v>516</v>
      </c>
    </row>
    <row r="14" spans="1:32">
      <c r="N14" s="87">
        <v>14</v>
      </c>
      <c r="O14" s="87" t="s">
        <v>517</v>
      </c>
      <c r="Q14" s="87" t="s">
        <v>393</v>
      </c>
    </row>
    <row r="15" spans="1:32">
      <c r="N15" s="87">
        <v>15</v>
      </c>
      <c r="O15" s="87" t="s">
        <v>518</v>
      </c>
    </row>
    <row r="16" spans="1:32">
      <c r="N16" s="87">
        <v>16</v>
      </c>
      <c r="O16" s="87" t="s">
        <v>519</v>
      </c>
    </row>
    <row r="17" spans="14:15">
      <c r="N17" s="87">
        <v>17</v>
      </c>
      <c r="O17" s="87" t="s">
        <v>520</v>
      </c>
    </row>
    <row r="18" spans="14:15">
      <c r="N18" s="87">
        <v>18</v>
      </c>
      <c r="O18" s="87" t="s">
        <v>521</v>
      </c>
    </row>
    <row r="19" spans="14:15">
      <c r="N19" s="87">
        <v>19</v>
      </c>
      <c r="O19" s="87" t="s">
        <v>522</v>
      </c>
    </row>
    <row r="20" spans="14:15">
      <c r="N20" s="87">
        <v>20</v>
      </c>
      <c r="O20" s="87" t="s">
        <v>523</v>
      </c>
    </row>
    <row r="21" spans="14:15">
      <c r="N21" s="87">
        <v>21</v>
      </c>
      <c r="O21" s="87" t="s">
        <v>524</v>
      </c>
    </row>
    <row r="22" spans="14:15">
      <c r="N22" s="87">
        <v>22</v>
      </c>
      <c r="O22" s="87" t="s">
        <v>525</v>
      </c>
    </row>
    <row r="23" spans="14:15">
      <c r="N23" s="87">
        <v>23</v>
      </c>
      <c r="O23" s="87" t="s">
        <v>526</v>
      </c>
    </row>
    <row r="24" spans="14:15">
      <c r="N24" s="87">
        <v>24</v>
      </c>
      <c r="O24" s="87" t="s">
        <v>527</v>
      </c>
    </row>
    <row r="25" spans="14:15">
      <c r="N25" s="87">
        <v>25</v>
      </c>
      <c r="O25" s="87" t="s">
        <v>528</v>
      </c>
    </row>
    <row r="26" spans="14:15">
      <c r="N26" s="87">
        <v>26</v>
      </c>
      <c r="O26" s="87" t="s">
        <v>529</v>
      </c>
    </row>
    <row r="27" spans="14:15">
      <c r="N27" s="87">
        <v>27</v>
      </c>
      <c r="O27" s="87" t="s">
        <v>530</v>
      </c>
    </row>
    <row r="28" spans="14:15">
      <c r="N28" s="87">
        <v>28</v>
      </c>
      <c r="O28" s="87" t="s">
        <v>531</v>
      </c>
    </row>
    <row r="29" spans="14:15">
      <c r="N29" s="87">
        <v>29</v>
      </c>
      <c r="O29" s="87" t="s">
        <v>532</v>
      </c>
    </row>
    <row r="30" spans="14:15">
      <c r="N30" s="87">
        <v>30</v>
      </c>
      <c r="O30" s="87" t="s">
        <v>533</v>
      </c>
    </row>
    <row r="31" spans="14:15">
      <c r="N31" s="87">
        <v>31</v>
      </c>
      <c r="O31" s="87" t="s">
        <v>534</v>
      </c>
    </row>
    <row r="32" spans="14:15">
      <c r="N32" s="87">
        <v>32</v>
      </c>
      <c r="O32" s="87" t="s">
        <v>535</v>
      </c>
    </row>
    <row r="33" spans="14:15">
      <c r="N33" s="87">
        <v>33</v>
      </c>
      <c r="O33" s="87" t="s">
        <v>536</v>
      </c>
    </row>
    <row r="34" spans="14:15">
      <c r="N34" s="87">
        <v>34</v>
      </c>
      <c r="O34" s="87" t="s">
        <v>537</v>
      </c>
    </row>
    <row r="35" spans="14:15">
      <c r="N35" s="87">
        <v>35</v>
      </c>
      <c r="O35" s="87" t="s">
        <v>538</v>
      </c>
    </row>
    <row r="36" spans="14:15">
      <c r="N36" s="87">
        <v>36</v>
      </c>
      <c r="O36" s="87" t="s">
        <v>539</v>
      </c>
    </row>
    <row r="37" spans="14:15">
      <c r="N37" s="87">
        <v>37</v>
      </c>
      <c r="O37" s="87" t="s">
        <v>540</v>
      </c>
    </row>
    <row r="38" spans="14:15">
      <c r="N38" s="87">
        <v>38</v>
      </c>
      <c r="O38" s="87" t="s">
        <v>541</v>
      </c>
    </row>
    <row r="39" spans="14:15">
      <c r="N39" s="87">
        <v>39</v>
      </c>
      <c r="O39" s="87" t="s">
        <v>542</v>
      </c>
    </row>
    <row r="40" spans="14:15">
      <c r="N40" s="87">
        <v>40</v>
      </c>
      <c r="O40" s="87" t="s">
        <v>543</v>
      </c>
    </row>
    <row r="41" spans="14:15">
      <c r="N41" s="87">
        <v>41</v>
      </c>
      <c r="O41" s="87" t="s">
        <v>544</v>
      </c>
    </row>
    <row r="42" spans="14:15">
      <c r="N42" s="87">
        <v>42</v>
      </c>
      <c r="O42" s="87" t="s">
        <v>545</v>
      </c>
    </row>
    <row r="43" spans="14:15">
      <c r="N43" s="87">
        <v>43</v>
      </c>
      <c r="O43" s="87" t="s">
        <v>546</v>
      </c>
    </row>
    <row r="44" spans="14:15">
      <c r="N44" s="87">
        <v>44</v>
      </c>
      <c r="O44" s="87" t="s">
        <v>547</v>
      </c>
    </row>
    <row r="45" spans="14:15">
      <c r="N45" s="87">
        <v>45</v>
      </c>
      <c r="O45" s="87" t="s">
        <v>548</v>
      </c>
    </row>
    <row r="46" spans="14:15">
      <c r="N46" s="87">
        <v>46</v>
      </c>
      <c r="O46" s="87" t="s">
        <v>549</v>
      </c>
    </row>
    <row r="47" spans="14:15">
      <c r="N47" s="87">
        <v>47</v>
      </c>
      <c r="O47" s="87" t="s">
        <v>550</v>
      </c>
    </row>
    <row r="48" spans="14:15">
      <c r="N48" s="87">
        <v>48</v>
      </c>
      <c r="O48" s="87" t="s">
        <v>551</v>
      </c>
    </row>
    <row r="49" spans="14:15">
      <c r="N49" s="87">
        <v>49</v>
      </c>
      <c r="O49" s="87" t="s">
        <v>552</v>
      </c>
    </row>
    <row r="50" spans="14:15">
      <c r="N50" s="87">
        <v>50</v>
      </c>
      <c r="O50" s="87" t="s">
        <v>553</v>
      </c>
    </row>
    <row r="51" spans="14:15">
      <c r="N51" s="87">
        <v>51</v>
      </c>
      <c r="O51" s="87" t="s">
        <v>554</v>
      </c>
    </row>
    <row r="52" spans="14:15">
      <c r="N52" s="87">
        <v>52</v>
      </c>
      <c r="O52" s="87" t="s">
        <v>555</v>
      </c>
    </row>
    <row r="53" spans="14:15">
      <c r="N53" s="87">
        <v>53</v>
      </c>
      <c r="O53" s="87" t="s">
        <v>556</v>
      </c>
    </row>
    <row r="54" spans="14:15">
      <c r="N54" s="87">
        <v>54</v>
      </c>
      <c r="O54" s="87" t="s">
        <v>557</v>
      </c>
    </row>
    <row r="55" spans="14:15">
      <c r="N55" s="87">
        <v>55</v>
      </c>
      <c r="O55" s="87" t="s">
        <v>558</v>
      </c>
    </row>
    <row r="56" spans="14:15">
      <c r="N56" s="87">
        <v>56</v>
      </c>
      <c r="O56" s="87" t="s">
        <v>559</v>
      </c>
    </row>
    <row r="57" spans="14:15">
      <c r="N57" s="87">
        <v>57</v>
      </c>
      <c r="O57" s="87" t="s">
        <v>560</v>
      </c>
    </row>
    <row r="58" spans="14:15">
      <c r="N58" s="87">
        <v>58</v>
      </c>
      <c r="O58" s="87" t="s">
        <v>561</v>
      </c>
    </row>
    <row r="59" spans="14:15">
      <c r="N59" s="87">
        <v>59</v>
      </c>
      <c r="O59" s="87" t="s">
        <v>562</v>
      </c>
    </row>
    <row r="60" spans="14:15">
      <c r="N60" s="87">
        <v>60</v>
      </c>
      <c r="O60" s="87" t="s">
        <v>563</v>
      </c>
    </row>
    <row r="61" spans="14:15">
      <c r="N61" s="87">
        <v>61</v>
      </c>
      <c r="O61" s="87" t="s">
        <v>564</v>
      </c>
    </row>
    <row r="62" spans="14:15">
      <c r="N62" s="87">
        <v>62</v>
      </c>
      <c r="O62" s="87" t="s">
        <v>565</v>
      </c>
    </row>
    <row r="63" spans="14:15">
      <c r="N63" s="87">
        <v>63</v>
      </c>
      <c r="O63" s="87" t="s">
        <v>566</v>
      </c>
    </row>
    <row r="64" spans="14:15">
      <c r="N64" s="87">
        <v>64</v>
      </c>
      <c r="O64" s="87" t="s">
        <v>567</v>
      </c>
    </row>
    <row r="65" spans="14:15">
      <c r="N65" s="87">
        <v>65</v>
      </c>
      <c r="O65" s="87" t="s">
        <v>568</v>
      </c>
    </row>
    <row r="66" spans="14:15">
      <c r="N66" s="87">
        <v>66</v>
      </c>
      <c r="O66" s="87" t="s">
        <v>569</v>
      </c>
    </row>
    <row r="67" spans="14:15">
      <c r="N67" s="87">
        <v>67</v>
      </c>
      <c r="O67" s="87" t="s">
        <v>570</v>
      </c>
    </row>
  </sheetData>
  <phoneticPr fontId="3"/>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25</vt:i4>
      </vt:variant>
    </vt:vector>
  </HeadingPairs>
  <TitlesOfParts>
    <vt:vector size="31" baseType="lpstr">
      <vt:lpstr>No.1実施申請書</vt:lpstr>
      <vt:lpstr>No.2委託業務見積書 </vt:lpstr>
      <vt:lpstr>No.1実施申請書＜記入例＞</vt:lpstr>
      <vt:lpstr>No.2委託業務見積書＜記入例＞ </vt:lpstr>
      <vt:lpstr>(付属)分野</vt:lpstr>
      <vt:lpstr>選択肢</vt:lpstr>
      <vt:lpstr>No.1実施申請書!Print_Area</vt:lpstr>
      <vt:lpstr>'No.1実施申請書＜記入例＞'!Print_Area</vt:lpstr>
      <vt:lpstr>'No.2委託業務見積書 '!Print_Area</vt:lpstr>
      <vt:lpstr>'No.2委託業務見積書＜記入例＞ '!Print_Area</vt:lpstr>
      <vt:lpstr>その他</vt:lpstr>
      <vt:lpstr>その他位置付け</vt:lpstr>
      <vt:lpstr>メディア芸術</vt:lpstr>
      <vt:lpstr>演劇</vt:lpstr>
      <vt:lpstr>音楽</vt:lpstr>
      <vt:lpstr>学級単位</vt:lpstr>
      <vt:lpstr>学年単位</vt:lpstr>
      <vt:lpstr>教科の位置付け</vt:lpstr>
      <vt:lpstr>教科名</vt:lpstr>
      <vt:lpstr>交通機関名</vt:lpstr>
      <vt:lpstr>実施会場</vt:lpstr>
      <vt:lpstr>生活文化</vt:lpstr>
      <vt:lpstr>選択肢!大項目</vt:lpstr>
      <vt:lpstr>大項目</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2025-12-18T00:17:57Z</dcterms:modified>
</cp:coreProperties>
</file>