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<sst xmlns="http://schemas.openxmlformats.org/spreadsheetml/2006/main" count="1352" uniqueCount="598">
  <si>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</si>
  <si>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</si>
  <si>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</si>
  <si>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</si>
  <si>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</si>
  <si>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</si>
  <si>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</si>
  <si>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</si>
  <si>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</si>
  <si>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</si>
  <si>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</si>
  <si>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</si>
  <si>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</si>
  <si>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</si>
  <si>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</si>
  <si>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</si>
  <si>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</si>
  <si>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</si>
  <si>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</si>
  <si>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</si>
  <si>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</si>
  <si>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</si>
  <si>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</si>
  <si>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</si>
  <si>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</si>
  <si>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</si>
  <si>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</si>
  <si>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</si>
  <si>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</si>
  <si>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</si>
  <si>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</si>
  <si>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</si>
  <si>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</si>
  <si>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</si>
  <si>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</si>
  <si>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</si>
  <si>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</si>
  <si>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</si>
  <si>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</si>
  <si>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</si>
  <si>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</si>
  <si>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</si>
  <si>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</si>
  <si>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</si>
  <si>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</si>
  <si>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</si>
  <si>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</si>
  <si>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</si>
  <si>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</si>
  <si>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</si>
  <si>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</si>
  <si>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</si>
  <si>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</si>
  <si>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</si>
  <si>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</si>
  <si>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</si>
  <si>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</si>
  <si>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</si>
  <si>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</si>
  <si>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</si>
  <si>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</si>
  <si>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</si>
  <si>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</si>
  <si>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</si>
  <si>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</si>
  <si>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</si>
  <si>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</si>
  <si>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</si>
  <si>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</si>
  <si>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</si>
  <si>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</si>
  <si>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</si>
  <si>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</si>
  <si>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</si>
  <si>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</si>
  <si>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</si>
  <si>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</si>
  <si>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</si>
  <si>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</si>
  <si>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</si>
  <si>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</si>
  <si>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</si>
  <si>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</si>
  <si>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</si>
  <si>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</si>
  <si>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</si>
  <si>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</si>
  <si>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</si>
  <si>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</si>
  <si>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</si>
  <si>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</si>
  <si>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</si>
  <si>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</si>
  <si>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</si>
  <si>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</si>
  <si>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</si>
  <si>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</si>
  <si>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</si>
  <si>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</si>
  <si>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</si>
  <si>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</si>
  <si>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</si>
  <si>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</si>
  <si>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</si>
  <si>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</si>
  <si>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</si>
  <si>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</si>
  <si>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</si>
  <si>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</si>
  <si>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</si>
  <si>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</si>
  <si>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</si>
  <si>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</si>
  <si>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</si>
  <si>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</si>
  <si>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</si>
  <si>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</si>
  <si>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</si>
  <si>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</si>
  <si>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</si>
  <si>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</si>
  <si>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</si>
  <si>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</si>
  <si>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</si>
  <si>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</si>
  <si>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</si>
  <si>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</si>
  <si>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</si>
  <si>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</si>
  <si>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</si>
  <si>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</si>
  <si>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</si>
  <si>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</si>
  <si>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</si>
  <si>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</si>
  <si>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</si>
  <si>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</si>
  <si>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</si>
  <si>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</si>
  <si>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</si>
  <si>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</si>
  <si>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</si>
  <si>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</si>
  <si>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</si>
  <si>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</si>
  <si>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</si>
  <si>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</si>
  <si>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</si>
  <si>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</si>
  <si>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</si>
  <si>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</si>
  <si>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</si>
  <si>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</si>
  <si>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</si>
  <si>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</si>
  <si>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</si>
  <si>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</si>
  <si>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</si>
  <si>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</si>
  <si>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</si>
  <si>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</si>
  <si>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</si>
  <si>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</si>
  <si>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</si>
  <si>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</si>
  <si>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</si>
  <si>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</si>
  <si>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</si>
  <si>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</si>
  <si>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</si>
  <si>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</si>
  <si>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</si>
  <si>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</si>
  <si>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</si>
  <si>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</si>
  <si>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</si>
  <si>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</si>
  <si>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</si>
  <si>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</si>
  <si>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</si>
  <si>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</si>
  <si>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</si>
  <si>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</si>
  <si>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</si>
  <si>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</si>
  <si>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</si>
  <si>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</si>
  <si>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</si>
  <si>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</si>
  <si>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</si>
  <si>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</si>
  <si>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</si>
  <si>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</si>
  <si>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</si>
  <si>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</si>
  <si>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</si>
  <si>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</si>
  <si>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</si>
  <si>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</si>
  <si>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</si>
  <si>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</si>
  <si>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</si>
  <si>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</si>
  <si>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</si>
  <si>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</si>
  <si>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</si>
  <si>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</si>
  <si>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</si>
  <si>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</si>
  <si>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</si>
  <si>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</si>
  <si>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</si>
  <si>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</si>
  <si>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</si>
  <si>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</si>
  <si>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</si>
  <si>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</si>
  <si>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</si>
  <si>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</si>
  <si>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</si>
  <si>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</si>
  <si>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</si>
  <si>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</si>
  <si>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</si>
  <si>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</si>
  <si>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</si>
  <si>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</si>
  <si>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</si>
  <si>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</si>
  <si>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</si>
  <si>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</si>
  <si>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</si>
  <si>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</si>
  <si>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</si>
  <si>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</si>
  <si>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</si>
  <si>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</si>
  <si>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</si>
  <si>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</si>
  <si>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</si>
  <si>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</si>
  <si>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</si>
  <si>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</si>
  <si>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</si>
  <si>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</si>
  <si>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</si>
  <si>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</si>
  <si>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</si>
  <si>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</si>
  <si>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</si>
  <si>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</si>
  <si>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</si>
  <si>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</si>
  <si>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</si>
  <si>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</si>
  <si>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</si>
  <si>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</si>
  <si>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</si>
  <si>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</si>
  <si>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</si>
  <si>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</si>
  <si>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</si>
  <si>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</si>
  <si>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</si>
  <si>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</si>
  <si>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</si>
  <si>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</si>
  <si>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</si>
  <si>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</si>
  <si>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</si>
  <si>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</si>
  <si>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</si>
  <si>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</si>
  <si>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</si>
  <si>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</si>
  <si>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</si>
  <si>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</si>
  <si>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</si>
  <si>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</si>
  <si>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</si>
  <si>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</si>
  <si>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</si>
  <si>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</si>
  <si>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</si>
  <si>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</si>
  <si>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</si>
  <si>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</si>
  <si>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</si>
  <si>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</si>
  <si>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</si>
  <si>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</si>
  <si>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</si>
  <si>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</si>
  <si>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</si>
  <si>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</si>
  <si>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</si>
  <si>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</si>
  <si>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</si>
  <si>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</si>
  <si>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</si>
  <si>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</si>
  <si>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</si>
  <si>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</si>
  <si>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</si>
  <si>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</si>
  <si>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</si>
  <si>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</si>
  <si>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</si>
  <si>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</si>
  <si>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</si>
  <si>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</si>
  <si>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</si>
  <si>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</si>
  <si>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</si>
  <si>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</si>
  <si>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</si>
  <si>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</si>
  <si>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</si>
  <si>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</si>
  <si>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</si>
  <si>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</si>
  <si>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</si>
  <si>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</si>
  <si>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</si>
  <si>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</si>
  <si>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</si>
  <si>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</si>
  <si>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</si>
  <si>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</si>
  <si>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</si>
  <si>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</si>
  <si>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</si>
  <si>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</si>
  <si>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</si>
  <si>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</si>
  <si>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</si>
  <si>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</si>
  <si>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</si>
  <si>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</si>
  <si>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</si>
  <si>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</si>
  <si>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</si>
  <si>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</si>
  <si>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</si>
  <si>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</si>
  <si>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</si>
  <si>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</si>
  <si>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</si>
  <si>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</si>
  <si>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</si>
  <si>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</si>
  <si>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</si>
  <si>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</si>
  <si>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</si>
  <si>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</si>
  <si>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</si>
  <si>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</si>
  <si>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</si>
  <si>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</si>
  <si>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</si>
  <si>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</si>
  <si>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</si>
  <si>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</si>
  <si>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</si>
  <si>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</si>
  <si>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</si>
  <si>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</si>
  <si>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</si>
  <si>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</si>
  <si>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</si>
  <si>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</si>
  <si>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</si>
  <si>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</si>
  <si>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</si>
  <si>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</si>
  <si>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</si>
  <si>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</si>
  <si>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</si>
  <si>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</si>
  <si>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</si>
  <si>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</si>
  <si>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</si>
  <si>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</si>
  <si>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</si>
  <si>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</si>
  <si>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</si>
  <si>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</si>
  <si>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</si>
  <si>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</si>
  <si>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</si>
  <si>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</si>
  <si>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</si>
  <si>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</si>
  <si>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</si>
  <si>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</si>
  <si>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</si>
  <si>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</si>
  <si>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</si>
  <si>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</si>
  <si>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</si>
  <si>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</si>
  <si>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</si>
  <si>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</si>
  <si>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</si>
  <si>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</si>
  <si>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</si>
  <si>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</si>
  <si>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</si>
  <si>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</si>
  <si>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</si>
  <si>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</si>
  <si>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</si>
  <si>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</si>
  <si>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</si>
  <si>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</si>
  <si>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</si>
  <si>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</si>
  <si>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</si>
  <si>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</si>
  <si>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</si>
  <si>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</si>
  <si>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</si>
  <si>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</si>
  <si>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</si>
  <si>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</si>
  <si>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</si>
  <si>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</si>
  <si>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</si>
  <si>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</si>
  <si>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</si>
  <si>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</si>
  <si>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</si>
  <si>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</si>
  <si>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</si>
  <si>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</si>
  <si>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</si>
  <si>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</si>
  <si>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</si>
  <si>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</si>
  <si>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</si>
  <si>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</si>
  <si>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</si>
  <si>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</si>
  <si>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</si>
  <si>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</si>
  <si>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</si>
  <si>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</si>
  <si>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</si>
  <si>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</si>
  <si>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</si>
  <si>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</si>
  <si>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</si>
  <si>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</si>
  <si>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</si>
  <si>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</si>
  <si>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</si>
  <si>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</si>
  <si>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</si>
  <si>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</si>
  <si>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</si>
  <si>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</si>
  <si>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</si>
  <si>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</si>
  <si>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</si>
  <si>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</si>
  <si>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</si>
  <si>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</si>
  <si>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</si>
  <si>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</si>
  <si>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</si>
  <si>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</si>
  <si>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</si>
  <si>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</si>
  <si>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</si>
  <si>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</si>
  <si>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</si>
  <si>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</si>
  <si>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</si>
  <si>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</si>
  <si>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</si>
  <si>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</si>
  <si>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</si>
  <si>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</si>
  <si>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</si>
  <si>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</si>
  <si>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</si>
  <si>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</si>
  <si>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</si>
  <si>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</si>
  <si>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</si>
  <si>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</si>
  <si>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</si>
  <si>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</si>
  <si>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</si>
  <si>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</si>
  <si>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</si>
  <si>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</si>
  <si>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</si>
  <si>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</si>
  <si>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</si>
  <si>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</si>
  <si>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</si>
  <si>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</si>
  <si>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</si>
  <si>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</si>
  <si>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</si>
  <si>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</si>
  <si>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</si>
  <si>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</si>
  <si>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</si>
  <si>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</si>
  <si>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</si>
  <si>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</si>
  <si>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</si>
  <si>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</si>
  <si>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</si>
  <si>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</si>
  <si>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</si>
  <si>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</si>
  <si>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</si>
  <si>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</si>
  <si>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</si>
  <si>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</si>
  <si>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</si>
  <si>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</si>
  <si>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</si>
  <si>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</si>
  <si>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</si>
  <si>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</si>
  <si>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</si>
  <si>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</si>
  <si>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</si>
  <si>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</si>
  <si>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</si>
  <si>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</si>
  <si>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</si>
  <si>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</si>
  <si>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</si>
  <si>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</si>
  <si>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</si>
  <si>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</si>
  <si>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</si>
  <si>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</si>
  <si>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</si>
  <si>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</si>
  <si>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</si>
  <si>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</si>
  <si>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</si>
  <si>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</si>
  <si>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</si>
  <si>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</si>
  <si>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</si>
  <si>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</si>
  <si>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</si>
  <si>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</si>
  <si>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</si>
  <si>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</si>
  <si>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</si>
  <si>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</si>
  <si>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</si>
  <si>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</si>
  <si>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</si>
  <si>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</si>
  <si>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</si>
  <si>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</si>
  <si>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</si>
  <si>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</si>
  <si>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</si>
  <si>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</si>
  <si>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</si>
  <si>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</si>
  <si>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</si>
  <si>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</si>
  <si>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</si>
  <si>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</si>
  <si>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</si>
  <si>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</si>
  <si>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</si>
  <si>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</si>
  <si>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</si>
  <si>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</si>
  <si>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</si>
  <si>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</si>
  <si>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指定無</t>
    <rPh sb="0" eb="2">
      <t>シテイ</t>
    </rPh>
    <rPh sb="2" eb="3">
      <t>ナシ</t>
    </rPh>
    <phoneticPr fontId="1"/>
  </si>
  <si>
    <t>条件が合えば可</t>
  </si>
  <si>
    <t>可</t>
  </si>
  <si>
    <t>7割程度必要</t>
  </si>
  <si>
    <t>なくても良い</t>
  </si>
  <si>
    <t>使わない</t>
  </si>
  <si>
    <t>不要</t>
  </si>
  <si>
    <t>応相談</t>
  </si>
  <si>
    <t>ハイエース</t>
  </si>
  <si>
    <t>会場の階数、搬入車の駐車位置（とざっくりとした搬入距離）が分かると助かります。</t>
    <rPh sb="0" eb="2">
      <t>カイジョウ</t>
    </rPh>
    <rPh sb="3" eb="5">
      <t>カイスウ</t>
    </rPh>
    <rPh sb="6" eb="9">
      <t>ハンニュウシャ</t>
    </rPh>
    <rPh sb="10" eb="12">
      <t>チュウシャ</t>
    </rPh>
    <rPh sb="12" eb="14">
      <t>イチ</t>
    </rPh>
    <rPh sb="23" eb="27">
      <t>ハンニュウキョリ</t>
    </rPh>
    <rPh sb="29" eb="30">
      <t>ワ</t>
    </rPh>
    <rPh sb="33" eb="34">
      <t>タス</t>
    </rPh>
    <phoneticPr fontId="1"/>
  </si>
  <si>
    <t>【搬入条件について】雨に濡れないこと、階段が無いことが望ましいですが、それらの条件を満たさなくても対応は可能です</t>
    <phoneticPr fontId="1"/>
  </si>
  <si>
    <t>【舞台の広さについて】舞台に必要な広さは目安であり、上記より狭くても実施可能です</t>
    <phoneticPr fontId="1"/>
  </si>
  <si>
    <t>【遮光について】遮光は暗幕でなくカーテンでも可能です</t>
    <phoneticPr fontId="1"/>
  </si>
  <si>
    <t>【舞台設置場所について】フロアーでの設置の可否について、設置は可能ですが、鑑賞する人数によります。人数が多い場合、フロアー設置の場合、見えづらくなる可能性が有ります</t>
    <phoneticPr fontId="1"/>
  </si>
  <si>
    <t>なるべく短いことが望ましいですが、距離が長くても対応可能です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</si>
</sst>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9"/>
      <name val="メイリオ"/>
      <family val="3"/>
      <charset val="128"/>
    </font>
    <font>
      <sz val="8"/>
      <name val="メイリオ"/>
      <family val="3"/>
      <charset val="128"/>
    </font>
    <font>
      <sz val="6"/>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36" fillId="5" borderId="5" xfId="0" applyFont="1" applyFill="1" applyBorder="1" applyAlignment="1">
      <alignment horizontal="left" vertical="center" shrinkToFi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38" fillId="0" borderId="5" xfId="0" applyFont="1" applyBorder="1" applyAlignment="1">
      <alignment horizontal="left" vertical="center" wrapText="1"/>
    </xf>
    <xf numFmtId="0" fontId="37" fillId="0" borderId="5" xfId="0" applyFont="1" applyBorder="1" applyAlignment="1">
      <alignment horizontal="left" vertical="center" wrapText="1"/>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shrinkToFit="1"/>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4794" y="14549815"/>
          <a:ext cx="6861855" cy="9724719"/>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288472</xdr:colOff>
      <xdr:row>67</xdr:row>
      <xdr:rowOff>97105</xdr:rowOff>
    </xdr:from>
    <xdr:to>
      <xdr:col>10</xdr:col>
      <xdr:colOff>285750</xdr:colOff>
      <xdr:row>82</xdr:row>
      <xdr:rowOff>342</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91420" y="17583567"/>
          <a:ext cx="4903552" cy="354250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39836" y="17393389"/>
          <a:ext cx="731747"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14980" y="17380137"/>
          <a:ext cx="731747"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35097" y="17380137"/>
          <a:ext cx="782478"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78987" y="17380137"/>
          <a:ext cx="731747"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0119" y="17380137"/>
          <a:ext cx="589916"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39444" y="16673049"/>
          <a:ext cx="46281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26192" y="15955673"/>
          <a:ext cx="4628136" cy="2939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29505" y="15546305"/>
          <a:ext cx="4628136" cy="227703"/>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2819" y="15120372"/>
          <a:ext cx="4628136" cy="227702"/>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99941" y="14525625"/>
          <a:ext cx="1692758" cy="270023"/>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58256" y="14528937"/>
          <a:ext cx="1692759" cy="270023"/>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251604</xdr:colOff>
      <xdr:row>64</xdr:row>
      <xdr:rowOff>144072</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8150165" y="16902680"/>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55</xdr:row>
      <xdr:rowOff>83093</xdr:rowOff>
    </xdr:from>
    <xdr:to>
      <xdr:col>1</xdr:col>
      <xdr:colOff>212911</xdr:colOff>
      <xdr:row>62</xdr:row>
      <xdr:rowOff>143561</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46530" y="14765970"/>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xdr:colOff>
      <xdr:row>63</xdr:row>
      <xdr:rowOff>132525</xdr:rowOff>
    </xdr:from>
    <xdr:to>
      <xdr:col>1</xdr:col>
      <xdr:colOff>215661</xdr:colOff>
      <xdr:row>93</xdr:row>
      <xdr:rowOff>431321</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60591" y="16648516"/>
          <a:ext cx="215660" cy="757733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58</xdr:row>
      <xdr:rowOff>123478</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0" y="1548029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77</xdr:row>
      <xdr:rowOff>127874</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0" y="20040516"/>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1775" y="12115620"/>
          <a:ext cx="3707767" cy="1291267"/>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170732</xdr:colOff>
      <xdr:row>56</xdr:row>
      <xdr:rowOff>154832</xdr:rowOff>
    </xdr:from>
    <xdr:to>
      <xdr:col>9</xdr:col>
      <xdr:colOff>490341</xdr:colOff>
      <xdr:row>63</xdr:row>
      <xdr:rowOff>10764</xdr:rowOff>
    </xdr:to>
    <xdr:grpSp>
      <xdr:nvGrpSpPr>
        <xdr:cNvPr id="4" name="グループ化 3">
          <a:extLst>
            <a:ext uri="{FF2B5EF4-FFF2-40B4-BE49-F238E27FC236}">
              <a16:creationId xmlns:a16="http://schemas.microsoft.com/office/drawing/2014/main" id="{389961C7-3A40-4A9F-88C9-628A03C467A8}"/>
            </a:ext>
          </a:extLst>
        </xdr:cNvPr>
        <xdr:cNvGrpSpPr/>
      </xdr:nvGrpSpPr>
      <xdr:grpSpPr>
        <a:xfrm>
          <a:off x="2123357" y="15132895"/>
          <a:ext cx="3843859" cy="1463275"/>
          <a:chOff x="9049873" y="11249342"/>
          <a:chExt cx="3860307" cy="1404637"/>
        </a:xfrm>
      </xdr:grpSpPr>
      <xdr:sp macro="" textlink="">
        <xdr:nvSpPr>
          <xdr:cNvPr id="5" name="正方形/長方形 4">
            <a:extLst>
              <a:ext uri="{FF2B5EF4-FFF2-40B4-BE49-F238E27FC236}">
                <a16:creationId xmlns:a16="http://schemas.microsoft.com/office/drawing/2014/main" id="{7CCFB76F-2906-73DE-A70B-0747D6C75715}"/>
              </a:ext>
            </a:extLst>
          </xdr:cNvPr>
          <xdr:cNvSpPr/>
        </xdr:nvSpPr>
        <xdr:spPr>
          <a:xfrm>
            <a:off x="9068923" y="11249342"/>
            <a:ext cx="3812681" cy="140463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xnSp macro="">
        <xdr:nvCxnSpPr>
          <xdr:cNvPr id="8" name="直線矢印コネクタ 7">
            <a:extLst>
              <a:ext uri="{FF2B5EF4-FFF2-40B4-BE49-F238E27FC236}">
                <a16:creationId xmlns:a16="http://schemas.microsoft.com/office/drawing/2014/main" id="{30752F9B-D198-C02F-728A-267705F659F8}"/>
              </a:ext>
            </a:extLst>
          </xdr:cNvPr>
          <xdr:cNvCxnSpPr/>
        </xdr:nvCxnSpPr>
        <xdr:spPr>
          <a:xfrm>
            <a:off x="9049873" y="12412928"/>
            <a:ext cx="3860307"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3F3075D1-5361-D910-0E97-FFC479480957}"/>
              </a:ext>
            </a:extLst>
          </xdr:cNvPr>
          <xdr:cNvSpPr txBox="1"/>
        </xdr:nvSpPr>
        <xdr:spPr>
          <a:xfrm>
            <a:off x="10647736" y="12289961"/>
            <a:ext cx="977021" cy="27492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6</a:t>
            </a:r>
            <a:r>
              <a:rPr kumimoji="1" lang="ja-JP" altLang="en-US" sz="1100" b="1"/>
              <a:t>ｍ</a:t>
            </a:r>
          </a:p>
        </xdr:txBody>
      </xdr:sp>
    </xdr:grpSp>
    <xdr:clientData/>
  </xdr:twoCellAnchor>
  <xdr:twoCellAnchor>
    <xdr:from>
      <xdr:col>8</xdr:col>
      <xdr:colOff>540230</xdr:colOff>
      <xdr:row>56</xdr:row>
      <xdr:rowOff>162431</xdr:rowOff>
    </xdr:from>
    <xdr:to>
      <xdr:col>9</xdr:col>
      <xdr:colOff>631332</xdr:colOff>
      <xdr:row>62</xdr:row>
      <xdr:rowOff>220734</xdr:rowOff>
    </xdr:to>
    <xdr:grpSp>
      <xdr:nvGrpSpPr>
        <xdr:cNvPr id="11" name="グループ化 10">
          <a:extLst>
            <a:ext uri="{FF2B5EF4-FFF2-40B4-BE49-F238E27FC236}">
              <a16:creationId xmlns:a16="http://schemas.microsoft.com/office/drawing/2014/main" id="{C3DEDDB0-75B1-4CA1-BE47-774E4E3B3E9F}"/>
            </a:ext>
          </a:extLst>
        </xdr:cNvPr>
        <xdr:cNvGrpSpPr/>
      </xdr:nvGrpSpPr>
      <xdr:grpSpPr>
        <a:xfrm>
          <a:off x="5374168" y="15140494"/>
          <a:ext cx="734039" cy="1427521"/>
          <a:chOff x="5321905" y="13014477"/>
          <a:chExt cx="677334" cy="1439333"/>
        </a:xfrm>
      </xdr:grpSpPr>
      <xdr:cxnSp macro="">
        <xdr:nvCxnSpPr>
          <xdr:cNvPr id="12" name="直線矢印コネクタ 11">
            <a:extLst>
              <a:ext uri="{FF2B5EF4-FFF2-40B4-BE49-F238E27FC236}">
                <a16:creationId xmlns:a16="http://schemas.microsoft.com/office/drawing/2014/main" id="{B43916BD-7736-9252-2502-8AF797B336F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807C7CD4-9065-D39D-6B9F-2C715A35126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3.5</a:t>
            </a:r>
            <a:r>
              <a:rPr kumimoji="1" lang="ja-JP" altLang="en-US" sz="1100" b="1"/>
              <a:t>ｍ</a:t>
            </a:r>
          </a:p>
        </xdr:txBody>
      </xdr:sp>
    </xdr:grpSp>
    <xdr:clientData/>
  </xdr:twoCellAnchor>
  <xdr:twoCellAnchor>
    <xdr:from>
      <xdr:col>1</xdr:col>
      <xdr:colOff>440306</xdr:colOff>
      <xdr:row>60</xdr:row>
      <xdr:rowOff>8985</xdr:rowOff>
    </xdr:from>
    <xdr:to>
      <xdr:col>3</xdr:col>
      <xdr:colOff>529041</xdr:colOff>
      <xdr:row>63</xdr:row>
      <xdr:rowOff>26708</xdr:rowOff>
    </xdr:to>
    <xdr:sp macro="" textlink="">
      <xdr:nvSpPr>
        <xdr:cNvPr id="14" name="テキスト ボックス 13">
          <a:extLst>
            <a:ext uri="{FF2B5EF4-FFF2-40B4-BE49-F238E27FC236}">
              <a16:creationId xmlns:a16="http://schemas.microsoft.com/office/drawing/2014/main" id="{70ABE49B-FD60-4E2B-88A5-BBC5F8110348}"/>
            </a:ext>
          </a:extLst>
        </xdr:cNvPr>
        <xdr:cNvSpPr txBox="1"/>
      </xdr:nvSpPr>
      <xdr:spPr>
        <a:xfrm>
          <a:off x="700896" y="15815093"/>
          <a:ext cx="1131093" cy="72760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スペースの確保が必要</a:t>
          </a:r>
          <a:endParaRPr kumimoji="1" lang="en-US" altLang="ja-JP" sz="900">
            <a:solidFill>
              <a:schemeClr val="bg2">
                <a:lumMod val="25000"/>
              </a:schemeClr>
            </a:solidFill>
          </a:endParaRPr>
        </a:p>
        <a:p>
          <a:pPr algn="ctr"/>
          <a:r>
            <a:rPr kumimoji="1" lang="ja-JP" altLang="en-US" sz="900">
              <a:solidFill>
                <a:schemeClr val="bg2">
                  <a:lumMod val="25000"/>
                </a:schemeClr>
              </a:solidFill>
            </a:rPr>
            <a:t>（片方のみで可）</a:t>
          </a:r>
          <a:endParaRPr kumimoji="1" lang="en-US" altLang="ja-JP" sz="900">
            <a:solidFill>
              <a:schemeClr val="bg2">
                <a:lumMod val="25000"/>
              </a:schemeClr>
            </a:solidFill>
          </a:endParaRPr>
        </a:p>
      </xdr:txBody>
    </xdr:sp>
    <xdr:clientData/>
  </xdr:twoCellAnchor>
  <xdr:twoCellAnchor>
    <xdr:from>
      <xdr:col>10</xdr:col>
      <xdr:colOff>44570</xdr:colOff>
      <xdr:row>60</xdr:row>
      <xdr:rowOff>8625</xdr:rowOff>
    </xdr:from>
    <xdr:to>
      <xdr:col>11</xdr:col>
      <xdr:colOff>528682</xdr:colOff>
      <xdr:row>63</xdr:row>
      <xdr:rowOff>26348</xdr:rowOff>
    </xdr:to>
    <xdr:sp macro="" textlink="">
      <xdr:nvSpPr>
        <xdr:cNvPr id="15" name="テキスト ボックス 14">
          <a:extLst>
            <a:ext uri="{FF2B5EF4-FFF2-40B4-BE49-F238E27FC236}">
              <a16:creationId xmlns:a16="http://schemas.microsoft.com/office/drawing/2014/main" id="{76565337-E812-4E3A-9EDF-6D6CADF50841}"/>
            </a:ext>
          </a:extLst>
        </xdr:cNvPr>
        <xdr:cNvSpPr txBox="1"/>
      </xdr:nvSpPr>
      <xdr:spPr>
        <a:xfrm>
          <a:off x="6253792" y="15814733"/>
          <a:ext cx="1131093" cy="72760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スペースの確保が必要</a:t>
          </a:r>
          <a:endParaRPr kumimoji="1" lang="en-US" altLang="ja-JP" sz="900">
            <a:solidFill>
              <a:schemeClr val="bg2">
                <a:lumMod val="25000"/>
              </a:schemeClr>
            </a:solidFill>
          </a:endParaRPr>
        </a:p>
        <a:p>
          <a:pPr algn="ctr"/>
          <a:r>
            <a:rPr kumimoji="1" lang="ja-JP" altLang="en-US" sz="900">
              <a:solidFill>
                <a:schemeClr val="bg2">
                  <a:lumMod val="25000"/>
                </a:schemeClr>
              </a:solidFill>
            </a:rPr>
            <a:t>（片方のみで可）</a:t>
          </a:r>
          <a:endParaRPr kumimoji="1" lang="en-US" altLang="ja-JP" sz="900">
            <a:solidFill>
              <a:schemeClr val="bg2">
                <a:lumMod val="25000"/>
              </a:schemeClr>
            </a:solidFill>
          </a:endParaRPr>
        </a:p>
      </xdr:txBody>
    </xdr:sp>
    <xdr:clientData/>
  </xdr:twoCellAnchor>
  <xdr:oneCellAnchor>
    <xdr:from>
      <xdr:col>1</xdr:col>
      <xdr:colOff>386392</xdr:colOff>
      <xdr:row>94</xdr:row>
      <xdr:rowOff>161745</xdr:rowOff>
    </xdr:from>
    <xdr:ext cx="1885122" cy="492443"/>
    <xdr:sp macro="" textlink="">
      <xdr:nvSpPr>
        <xdr:cNvPr id="18" name="テキスト ボックス 17">
          <a:extLst>
            <a:ext uri="{FF2B5EF4-FFF2-40B4-BE49-F238E27FC236}">
              <a16:creationId xmlns:a16="http://schemas.microsoft.com/office/drawing/2014/main" id="{53DD78E3-E0DC-4FAD-92E1-1850923F0EEB}"/>
            </a:ext>
          </a:extLst>
        </xdr:cNvPr>
        <xdr:cNvSpPr txBox="1"/>
      </xdr:nvSpPr>
      <xdr:spPr>
        <a:xfrm>
          <a:off x="646982" y="24414552"/>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6</xdr:col>
      <xdr:colOff>179717</xdr:colOff>
      <xdr:row>94</xdr:row>
      <xdr:rowOff>107831</xdr:rowOff>
    </xdr:from>
    <xdr:to>
      <xdr:col>7</xdr:col>
      <xdr:colOff>424719</xdr:colOff>
      <xdr:row>101</xdr:row>
      <xdr:rowOff>56079</xdr:rowOff>
    </xdr:to>
    <xdr:sp macro="" textlink="">
      <xdr:nvSpPr>
        <xdr:cNvPr id="20" name="正方形/長方形 19">
          <a:extLst>
            <a:ext uri="{FF2B5EF4-FFF2-40B4-BE49-F238E27FC236}">
              <a16:creationId xmlns:a16="http://schemas.microsoft.com/office/drawing/2014/main" id="{F2F31AF6-ADE1-4982-9454-19E83EEA640A}"/>
            </a:ext>
          </a:extLst>
        </xdr:cNvPr>
        <xdr:cNvSpPr/>
      </xdr:nvSpPr>
      <xdr:spPr>
        <a:xfrm>
          <a:off x="3603325" y="24360638"/>
          <a:ext cx="909955" cy="134105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搬入車両</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11</xdr:col>
      <xdr:colOff>154781</xdr:colOff>
      <xdr:row>75</xdr:row>
      <xdr:rowOff>154781</xdr:rowOff>
    </xdr:from>
    <xdr:to>
      <xdr:col>11</xdr:col>
      <xdr:colOff>528901</xdr:colOff>
      <xdr:row>86</xdr:row>
      <xdr:rowOff>203252</xdr:rowOff>
    </xdr:to>
    <xdr:sp macro="" textlink="">
      <xdr:nvSpPr>
        <xdr:cNvPr id="23" name="正方形/長方形 22">
          <a:extLst>
            <a:ext uri="{FF2B5EF4-FFF2-40B4-BE49-F238E27FC236}">
              <a16:creationId xmlns:a16="http://schemas.microsoft.com/office/drawing/2014/main" id="{47195315-927F-448A-A460-DF6D47D204F2}"/>
            </a:ext>
          </a:extLst>
        </xdr:cNvPr>
        <xdr:cNvSpPr/>
      </xdr:nvSpPr>
      <xdr:spPr>
        <a:xfrm rot="5400000">
          <a:off x="5865918" y="20744550"/>
          <a:ext cx="2667846" cy="37412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展示・体験コーナー</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zoomScale="85" zoomScaleNormal="85" zoomScaleSheetLayoutView="85" workbookViewId="0">
      <selection activeCell="Q20" sqref="Q20"/>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2"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zoomScale="80" zoomScaleNormal="80" zoomScaleSheetLayoutView="106" workbookViewId="0">
      <selection activeCell="K75" sqref="K75"/>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2" t="s">
        <v>110</v>
      </c>
      <c r="C1" s="152"/>
      <c r="D1" s="152"/>
      <c r="E1" s="152"/>
      <c r="F1" s="152"/>
      <c r="G1" s="152"/>
      <c r="H1" s="152"/>
      <c r="I1" s="152"/>
      <c r="J1" s="152"/>
      <c r="K1" s="152"/>
      <c r="L1" s="152"/>
      <c r="M1" s="31"/>
      <c r="N1" s="54"/>
      <c r="O1" s="54"/>
      <c r="P1" s="54"/>
      <c r="Q1" s="54"/>
      <c r="R1" s="54"/>
      <c r="S1" s="54"/>
      <c r="T1" s="54"/>
      <c r="U1" s="54"/>
      <c r="V1" s="54"/>
      <c r="W1" s="54"/>
      <c r="X1" s="54"/>
      <c r="Y1" s="54"/>
      <c r="Z1" s="54"/>
    </row>
    <row r="2" spans="1:27" ht="19.899999999999999" customHeight="1" x14ac:dyDescent="0.15">
      <c r="A2" s="34"/>
      <c r="B2" s="32" t="s">
        <v>0</v>
      </c>
      <c r="C2" s="155" t="s">
        <v>272</v>
      </c>
      <c r="D2" s="156"/>
      <c r="E2" s="33" t="s">
        <v>5</v>
      </c>
      <c r="F2" s="35" t="str">
        <f>VLOOKUP($C$2,'R6_制作団体一覧'!A:H,2,FALSE)</f>
        <v>伝統芸能</v>
      </c>
      <c r="G2" s="32" t="s">
        <v>2</v>
      </c>
      <c r="H2" s="36" t="str">
        <f>VLOOKUP($C$2,'R6_制作団体一覧'!A:H,3,FALSE)</f>
        <v>演芸</v>
      </c>
      <c r="I2" s="33" t="s">
        <v>20</v>
      </c>
      <c r="J2" s="35" t="str">
        <f>VLOOKUP($C$2,'R6_制作団体一覧'!A:H,5,FALSE)</f>
        <v>C区分</v>
      </c>
      <c r="K2" s="33" t="s">
        <v>3</v>
      </c>
      <c r="L2" s="35" t="str">
        <f>VLOOKUP($C$2,'R6_制作団体一覧'!A:H,6,FALSE)</f>
        <v>E/G</v>
      </c>
      <c r="M2" s="34"/>
      <c r="N2" s="54"/>
      <c r="O2" s="54"/>
      <c r="P2" s="54"/>
      <c r="Q2" s="54"/>
      <c r="R2" s="54"/>
      <c r="S2" s="54"/>
      <c r="T2" s="54"/>
      <c r="U2" s="54"/>
      <c r="V2" s="54"/>
      <c r="W2" s="54"/>
      <c r="X2" s="54"/>
      <c r="Y2" s="54"/>
      <c r="Z2" s="54"/>
      <c r="AA2" s="54"/>
    </row>
    <row r="3" spans="1:27" ht="19.899999999999999" customHeight="1" x14ac:dyDescent="0.15">
      <c r="A3" s="34"/>
      <c r="B3" s="33" t="s">
        <v>1</v>
      </c>
      <c r="C3" s="153" t="str">
        <f>VLOOKUP($C$2,'R6_制作団体一覧'!A:H,8,FALSE)</f>
        <v>落語と紙切り</v>
      </c>
      <c r="D3" s="153"/>
      <c r="E3" s="153"/>
      <c r="F3" s="153"/>
      <c r="G3" s="153"/>
      <c r="H3" s="33" t="s">
        <v>4</v>
      </c>
      <c r="I3" s="154" t="str">
        <f>VLOOKUP($C$2,'R6_制作団体一覧'!A:H,7,FALSE)</f>
        <v>株式会社影向舎</v>
      </c>
      <c r="J3" s="154"/>
      <c r="K3" s="154"/>
      <c r="L3" s="154"/>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7" t="s">
        <v>578</v>
      </c>
      <c r="C6" s="157"/>
      <c r="D6" s="157"/>
      <c r="E6" s="157"/>
      <c r="F6" s="157"/>
      <c r="G6" s="157"/>
      <c r="H6" s="157"/>
      <c r="I6" s="157"/>
      <c r="J6" s="157"/>
      <c r="K6" s="157"/>
      <c r="L6" s="157"/>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9" t="s">
        <v>41</v>
      </c>
      <c r="C13" s="130"/>
      <c r="D13" s="130"/>
      <c r="E13" s="130"/>
      <c r="F13" s="159" t="s">
        <v>582</v>
      </c>
      <c r="G13" s="160"/>
      <c r="H13" s="125" t="s">
        <v>51</v>
      </c>
      <c r="I13" s="126"/>
      <c r="J13" s="126"/>
      <c r="K13" s="58">
        <v>30</v>
      </c>
      <c r="L13" s="59" t="s">
        <v>52</v>
      </c>
      <c r="M13" s="46"/>
      <c r="N13" s="54"/>
      <c r="O13" s="54"/>
      <c r="P13" s="54"/>
      <c r="Q13" s="54"/>
      <c r="R13" s="54"/>
      <c r="S13" s="54"/>
      <c r="T13" s="54"/>
      <c r="U13" s="54"/>
      <c r="V13" s="54"/>
      <c r="W13" s="54"/>
      <c r="X13" s="54"/>
      <c r="Y13" s="54"/>
      <c r="Z13" s="54"/>
      <c r="AA13" s="54"/>
    </row>
    <row r="14" spans="1:27" ht="20.25" customHeight="1" x14ac:dyDescent="0.15">
      <c r="A14" s="46"/>
      <c r="B14" s="161" t="s">
        <v>42</v>
      </c>
      <c r="C14" s="162"/>
      <c r="D14" s="162"/>
      <c r="E14" s="163"/>
      <c r="F14" s="60" t="s">
        <v>44</v>
      </c>
      <c r="G14" s="61">
        <v>6</v>
      </c>
      <c r="H14" s="62" t="s">
        <v>43</v>
      </c>
      <c r="I14" s="63" t="s">
        <v>45</v>
      </c>
      <c r="J14" s="64">
        <v>3.5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4"/>
      <c r="C15" s="165"/>
      <c r="D15" s="165"/>
      <c r="E15" s="166"/>
      <c r="F15" s="66" t="s">
        <v>46</v>
      </c>
      <c r="G15" s="67" t="s">
        <v>583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7" t="s">
        <v>47</v>
      </c>
      <c r="C16" s="138"/>
      <c r="D16" s="138"/>
      <c r="E16" s="139"/>
      <c r="F16" s="71" t="s">
        <v>48</v>
      </c>
      <c r="G16" s="167" t="s">
        <v>584</v>
      </c>
      <c r="H16" s="167"/>
      <c r="I16" s="168" t="s">
        <v>49</v>
      </c>
      <c r="J16" s="169"/>
      <c r="K16" s="123" t="s">
        <v>585</v>
      </c>
      <c r="L16" s="124"/>
      <c r="M16" s="41"/>
      <c r="N16" s="54"/>
      <c r="O16" s="54"/>
      <c r="P16" s="54"/>
      <c r="Q16" s="54"/>
      <c r="R16" s="54"/>
      <c r="S16" s="54"/>
      <c r="T16" s="54"/>
      <c r="U16" s="54"/>
      <c r="V16" s="54"/>
      <c r="W16" s="54"/>
      <c r="X16" s="54"/>
      <c r="Y16" s="54"/>
      <c r="Z16" s="54"/>
      <c r="AA16" s="54"/>
    </row>
    <row r="17" spans="1:27" ht="22.9" customHeight="1" x14ac:dyDescent="0.15">
      <c r="A17" s="41"/>
      <c r="B17" s="129" t="s">
        <v>56</v>
      </c>
      <c r="C17" s="130"/>
      <c r="D17" s="130"/>
      <c r="E17" s="130"/>
      <c r="F17" s="60" t="s">
        <v>57</v>
      </c>
      <c r="G17" s="61">
        <v>1.3</v>
      </c>
      <c r="H17" s="62" t="s">
        <v>43</v>
      </c>
      <c r="I17" s="60" t="s">
        <v>46</v>
      </c>
      <c r="J17" s="61">
        <v>2</v>
      </c>
      <c r="K17" s="127" t="s">
        <v>43</v>
      </c>
      <c r="L17" s="128"/>
      <c r="M17" s="41"/>
      <c r="N17" s="54"/>
      <c r="O17" s="54"/>
      <c r="P17" s="54"/>
      <c r="Q17" s="54"/>
      <c r="R17" s="54"/>
      <c r="S17" s="54"/>
      <c r="T17" s="54"/>
      <c r="U17" s="54"/>
      <c r="V17" s="54"/>
      <c r="W17" s="54"/>
      <c r="X17" s="54"/>
      <c r="Y17" s="54"/>
      <c r="Z17" s="54"/>
      <c r="AA17" s="54"/>
    </row>
    <row r="18" spans="1:27" ht="22.9" customHeight="1" x14ac:dyDescent="0.15">
      <c r="A18" s="27"/>
      <c r="B18" s="129" t="s">
        <v>50</v>
      </c>
      <c r="C18" s="130"/>
      <c r="D18" s="130"/>
      <c r="E18" s="158"/>
      <c r="F18" s="147" t="s">
        <v>586</v>
      </c>
      <c r="G18" s="147"/>
      <c r="H18" s="118" t="s">
        <v>55</v>
      </c>
      <c r="I18" s="113"/>
      <c r="J18" s="113"/>
      <c r="K18" s="131" t="s">
        <v>587</v>
      </c>
      <c r="L18" s="132"/>
      <c r="M18" s="27"/>
      <c r="N18" s="54"/>
      <c r="O18" s="54"/>
      <c r="P18" s="54"/>
      <c r="Q18" s="54"/>
      <c r="R18" s="54"/>
      <c r="S18" s="54"/>
      <c r="T18" s="54"/>
      <c r="U18" s="54"/>
      <c r="V18" s="54"/>
      <c r="W18" s="54"/>
      <c r="X18" s="54"/>
      <c r="Y18" s="54"/>
      <c r="Z18" s="54"/>
      <c r="AA18" s="54"/>
    </row>
    <row r="19" spans="1:27" ht="23.45" customHeight="1" x14ac:dyDescent="0.15">
      <c r="A19" s="27"/>
      <c r="B19" s="137" t="s">
        <v>54</v>
      </c>
      <c r="C19" s="138"/>
      <c r="D19" s="138"/>
      <c r="E19" s="139"/>
      <c r="F19" s="143" t="s">
        <v>588</v>
      </c>
      <c r="G19" s="144"/>
      <c r="H19" s="135" t="s">
        <v>53</v>
      </c>
      <c r="I19" s="136"/>
      <c r="J19" s="136"/>
      <c r="K19" s="147"/>
      <c r="L19" s="148"/>
      <c r="M19" s="49"/>
      <c r="N19" s="54"/>
      <c r="O19" s="54"/>
      <c r="P19" s="54"/>
      <c r="Q19" s="54"/>
      <c r="R19" s="54"/>
      <c r="S19" s="54"/>
      <c r="T19" s="54"/>
      <c r="U19" s="54"/>
      <c r="V19" s="54"/>
      <c r="W19" s="54"/>
      <c r="X19" s="54"/>
      <c r="Y19" s="54"/>
      <c r="Z19" s="54"/>
      <c r="AA19" s="54"/>
    </row>
    <row r="20" spans="1:27" ht="23.45" customHeight="1" x14ac:dyDescent="0.15">
      <c r="A20" s="27"/>
      <c r="B20" s="140"/>
      <c r="C20" s="141"/>
      <c r="D20" s="141"/>
      <c r="E20" s="142"/>
      <c r="F20" s="145"/>
      <c r="G20" s="146"/>
      <c r="H20" s="135" t="s">
        <v>68</v>
      </c>
      <c r="I20" s="136"/>
      <c r="J20" s="136"/>
      <c r="K20" s="131" t="s">
        <v>589</v>
      </c>
      <c r="L20" s="132"/>
      <c r="M20" s="27"/>
      <c r="N20" s="54"/>
      <c r="O20" s="54"/>
      <c r="P20" s="54"/>
      <c r="Q20" s="54"/>
      <c r="R20" s="54"/>
      <c r="S20" s="54"/>
      <c r="T20" s="54"/>
      <c r="U20" s="54"/>
      <c r="V20" s="54"/>
      <c r="W20" s="54"/>
      <c r="X20" s="54"/>
      <c r="Y20" s="54"/>
      <c r="Z20" s="54"/>
      <c r="AA20" s="54"/>
    </row>
    <row r="21" spans="1:27" ht="31.5" customHeight="1" x14ac:dyDescent="0.15">
      <c r="A21" s="27"/>
      <c r="B21" s="118" t="s">
        <v>58</v>
      </c>
      <c r="C21" s="113"/>
      <c r="D21" s="113"/>
      <c r="E21" s="119"/>
      <c r="F21" s="131" t="s">
        <v>590</v>
      </c>
      <c r="G21" s="132"/>
      <c r="H21" s="133" t="s">
        <v>59</v>
      </c>
      <c r="I21" s="134"/>
      <c r="J21" s="134"/>
      <c r="K21" s="58" t="s">
        <v>597</v>
      </c>
      <c r="L21" s="59" t="s">
        <v>43</v>
      </c>
      <c r="M21" s="27"/>
      <c r="N21" s="54"/>
      <c r="O21" s="54"/>
      <c r="P21" s="54"/>
      <c r="Q21" s="54"/>
      <c r="R21" s="54"/>
      <c r="S21" s="54"/>
      <c r="T21" s="54"/>
      <c r="U21" s="54"/>
      <c r="V21" s="54"/>
      <c r="W21" s="54"/>
      <c r="X21" s="54"/>
      <c r="Y21" s="54"/>
      <c r="Z21" s="54"/>
      <c r="AA21" s="54"/>
    </row>
    <row r="22" spans="1:27" ht="30.6" customHeight="1" x14ac:dyDescent="0.15">
      <c r="A22" s="30"/>
      <c r="B22" s="118" t="s">
        <v>64</v>
      </c>
      <c r="C22" s="113"/>
      <c r="D22" s="113"/>
      <c r="E22" s="119"/>
      <c r="F22" s="120" t="s">
        <v>591</v>
      </c>
      <c r="G22" s="121"/>
      <c r="H22" s="55" t="s">
        <v>62</v>
      </c>
      <c r="I22" s="56">
        <v>1</v>
      </c>
      <c r="J22" s="57" t="s">
        <v>63</v>
      </c>
      <c r="K22" s="113"/>
      <c r="L22" s="114"/>
      <c r="M22" s="30"/>
      <c r="N22" s="54"/>
      <c r="O22" s="54"/>
      <c r="P22" s="54"/>
      <c r="Q22" s="54"/>
      <c r="R22" s="54"/>
      <c r="S22" s="54"/>
      <c r="T22" s="54"/>
      <c r="U22" s="54"/>
      <c r="V22" s="54"/>
      <c r="W22" s="54"/>
      <c r="X22" s="54"/>
      <c r="Y22" s="54"/>
      <c r="Z22" s="54"/>
      <c r="AA22" s="54"/>
    </row>
    <row r="23" spans="1:27" ht="25.15" customHeight="1" x14ac:dyDescent="0.15">
      <c r="A23" s="29"/>
      <c r="B23" s="115" t="s">
        <v>65</v>
      </c>
      <c r="C23" s="116"/>
      <c r="D23" s="116"/>
      <c r="E23" s="117"/>
      <c r="F23" s="72" t="s">
        <v>60</v>
      </c>
      <c r="G23" s="73">
        <v>1.88</v>
      </c>
      <c r="H23" s="74" t="s">
        <v>43</v>
      </c>
      <c r="I23" s="75" t="s">
        <v>61</v>
      </c>
      <c r="J23" s="73">
        <v>5.38</v>
      </c>
      <c r="K23" s="111" t="s">
        <v>43</v>
      </c>
      <c r="L23" s="112"/>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589</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t="s">
        <v>592</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2" t="s">
        <v>70</v>
      </c>
      <c r="I31" s="122"/>
      <c r="J31" s="122"/>
      <c r="K31" s="122"/>
      <c r="L31" s="122"/>
      <c r="M31" s="25"/>
      <c r="N31" s="54"/>
      <c r="O31" s="54"/>
      <c r="P31" s="54"/>
      <c r="Q31" s="54"/>
      <c r="R31" s="54"/>
      <c r="S31" s="54"/>
      <c r="T31" s="54"/>
      <c r="U31" s="54"/>
      <c r="V31" s="54"/>
      <c r="W31" s="54"/>
      <c r="X31" s="54"/>
      <c r="Y31" s="54"/>
      <c r="Z31" s="54"/>
      <c r="AA31" s="54"/>
    </row>
    <row r="32" spans="1:27" ht="27.75" customHeight="1" x14ac:dyDescent="0.15">
      <c r="A32" s="51">
        <v>1</v>
      </c>
      <c r="B32" s="110" t="s">
        <v>593</v>
      </c>
      <c r="C32" s="110"/>
      <c r="D32" s="110"/>
      <c r="E32" s="110"/>
      <c r="F32" s="110"/>
      <c r="G32" s="110"/>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10" t="s">
        <v>594</v>
      </c>
      <c r="C33" s="110"/>
      <c r="D33" s="110"/>
      <c r="E33" s="110"/>
      <c r="F33" s="110"/>
      <c r="G33" s="110"/>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10" t="s">
        <v>595</v>
      </c>
      <c r="C34" s="110"/>
      <c r="D34" s="110"/>
      <c r="E34" s="110"/>
      <c r="F34" s="110"/>
      <c r="G34" s="110"/>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9" t="s">
        <v>596</v>
      </c>
      <c r="C35" s="109"/>
      <c r="D35" s="109"/>
      <c r="E35" s="109"/>
      <c r="F35" s="109"/>
      <c r="G35" s="109"/>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10"/>
      <c r="C36" s="110"/>
      <c r="D36" s="110"/>
      <c r="E36" s="110"/>
      <c r="F36" s="110"/>
      <c r="G36" s="110"/>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9" t="s">
        <v>10</v>
      </c>
      <c r="C48" s="149"/>
      <c r="D48" s="149"/>
      <c r="E48" s="149"/>
      <c r="F48" s="149"/>
      <c r="G48" s="149"/>
      <c r="H48" s="149"/>
      <c r="I48" s="149"/>
      <c r="J48" s="149"/>
      <c r="K48" s="149"/>
      <c r="L48" s="149"/>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1" t="s">
        <v>9</v>
      </c>
      <c r="C50" s="171"/>
      <c r="D50" s="171"/>
      <c r="E50" s="171"/>
      <c r="F50" s="48" t="s">
        <v>6</v>
      </c>
      <c r="G50" s="150">
        <f>G17</f>
        <v>1.3</v>
      </c>
      <c r="H50" s="151"/>
      <c r="I50" s="26" t="s">
        <v>7</v>
      </c>
      <c r="J50" s="150">
        <f>J17</f>
        <v>2</v>
      </c>
      <c r="K50" s="151"/>
      <c r="L50" s="25"/>
      <c r="M50" s="25"/>
      <c r="N50" s="39"/>
      <c r="X50" s="39"/>
      <c r="Y50" s="39"/>
      <c r="Z50" s="39"/>
    </row>
    <row r="51" spans="1:26" ht="16.899999999999999" customHeight="1" x14ac:dyDescent="0.15">
      <c r="A51" s="25"/>
      <c r="B51" s="172" t="s">
        <v>8</v>
      </c>
      <c r="C51" s="172"/>
      <c r="D51" s="172"/>
      <c r="E51" s="172"/>
      <c r="F51" s="172"/>
      <c r="G51" s="173" t="str">
        <f>F21</f>
        <v>応相談</v>
      </c>
      <c r="H51" s="173"/>
      <c r="I51" s="173"/>
      <c r="J51" s="173"/>
      <c r="K51" s="173"/>
      <c r="L51" s="25"/>
      <c r="M51" s="25"/>
      <c r="N51" s="39"/>
      <c r="X51" s="39"/>
      <c r="Y51" s="39"/>
      <c r="Z51" s="39"/>
    </row>
    <row r="52" spans="1:26" ht="16.899999999999999" customHeight="1" x14ac:dyDescent="0.15">
      <c r="A52" s="25"/>
      <c r="B52" s="172" t="s">
        <v>12</v>
      </c>
      <c r="C52" s="172"/>
      <c r="D52" s="172"/>
      <c r="E52" s="172"/>
      <c r="F52" s="172"/>
      <c r="G52" s="170" t="str">
        <f>K21</f>
        <v>なるべく短いことが望ましいですが、距離が長くても対応可能です</v>
      </c>
      <c r="H52" s="170"/>
      <c r="I52" s="170"/>
      <c r="J52" s="170"/>
      <c r="K52" s="170"/>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K167</v>
      </c>
      <c r="B2" s="83" t="str">
        <f>①ヒアリングシートについて!F2</f>
        <v>伝統芸能</v>
      </c>
      <c r="C2" s="83" t="str">
        <f>①ヒアリングシートについて!H2</f>
        <v>演芸</v>
      </c>
      <c r="D2" s="83" t="str">
        <f>①ヒアリングシートについて!J2</f>
        <v>C区分</v>
      </c>
      <c r="E2" s="83" t="str">
        <f>①ヒアリングシートについて!L2</f>
        <v>E/G</v>
      </c>
      <c r="F2" s="83" t="str">
        <f>①ヒアリングシートについて!C3</f>
        <v>落語と紙切り</v>
      </c>
      <c r="G2" s="83" t="str">
        <f>①ヒアリングシートについて!I3</f>
        <v>株式会社影向舎</v>
      </c>
      <c r="H2" s="83" t="str">
        <f>①ヒアリングシートについて!F13</f>
        <v>制限なし</v>
      </c>
      <c r="I2" s="83">
        <f>①ヒアリングシートについて!K13</f>
        <v>30</v>
      </c>
      <c r="J2" s="83">
        <f>①ヒアリングシートについて!G14</f>
        <v>6</v>
      </c>
      <c r="K2" s="83">
        <f>①ヒアリングシートについて!J14</f>
        <v>3.5</v>
      </c>
      <c r="L2" s="83" t="str">
        <f>①ヒアリングシートについて!G15</f>
        <v>指定無</v>
      </c>
      <c r="M2" s="83" t="str">
        <f>①ヒアリングシートについて!G16</f>
        <v>条件が合えば可</v>
      </c>
      <c r="N2" s="83" t="str">
        <f>①ヒアリングシートについて!K16</f>
        <v>可</v>
      </c>
      <c r="O2" s="83">
        <f>①ヒアリングシートについて!G17</f>
        <v>1.3</v>
      </c>
      <c r="P2" s="83">
        <f>①ヒアリングシートについて!J17</f>
        <v>2</v>
      </c>
      <c r="Q2" s="83" t="str">
        <f>①ヒアリングシートについて!F18</f>
        <v>7割程度必要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不要</v>
      </c>
      <c r="V2" s="83" t="str">
        <f>①ヒアリングシートについて!F21</f>
        <v>応相談</v>
      </c>
      <c r="W2" s="83" t="str">
        <f>①ヒアリングシートについて!K21</f>
        <v>なるべく短いことが望ましいですが、距離が長くても対応可能です</v>
      </c>
      <c r="X2" s="83" t="str">
        <f>①ヒアリングシートについて!F22</f>
        <v>ハイエース</v>
      </c>
      <c r="Y2" s="83">
        <f>①ヒアリングシートについて!I22</f>
        <v>1</v>
      </c>
      <c r="Z2" s="83">
        <f>①ヒアリングシートについて!G23</f>
        <v>1.88</v>
      </c>
      <c r="AA2" s="83">
        <f>①ヒアリングシートについて!J23</f>
        <v>5.38</v>
      </c>
      <c r="AB2" s="83" t="str">
        <f>①ヒアリングシートについて!F27</f>
        <v>不要</v>
      </c>
      <c r="AC2" s="83" t="str">
        <f>①ヒアリングシートについて!F28</f>
        <v>会場の階数、搬入車の駐車位置（とざっくりとした搬入距離）が分かると助かります。</v>
      </c>
      <c r="AD2" s="83" t="str">
        <f>①ヒアリングシートについて!B32</f>
        <v>【搬入条件について】雨に濡れないこと、階段が無いことが望ましいですが、それらの条件を満たさなくても対応は可能です</v>
      </c>
      <c r="AE2" s="83" t="str">
        <f>①ヒアリングシートについて!B33</f>
        <v>【舞台の広さについて】舞台に必要な広さは目安であり、上記より狭くても実施可能です</v>
      </c>
      <c r="AF2" s="83" t="str">
        <f>①ヒアリングシートについて!B34</f>
        <v>【遮光について】遮光は暗幕でなくカーテンでも可能です</v>
      </c>
      <c r="AG2" s="83" t="str">
        <f>①ヒアリングシートについて!B35</f>
        <v>【舞台設置場所について】フロアーでの設置の可否について、設置は可能ですが、鑑賞する人数によります。人数が多い場合、フロアー設置の場合、見えづらくなる可能性が有ります</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2023-11-07T03:35:42Z</dcterms:modified>
</cp:coreProperties>
</file>