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<sst xmlns="http://schemas.openxmlformats.org/spreadsheetml/2006/main" count="1345" uniqueCount="590">
  <si>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</si>
  <si>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</si>
  <si>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</si>
  <si>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</si>
  <si>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</si>
  <si>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</si>
  <si>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</si>
  <si>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</si>
  <si>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</si>
  <si>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</si>
  <si>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</si>
  <si>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</si>
  <si>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</si>
  <si>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</si>
  <si>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</si>
  <si>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</si>
  <si>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</si>
  <si>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</si>
  <si>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</si>
  <si>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</si>
  <si>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</si>
  <si>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</si>
  <si>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</si>
  <si>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</si>
  <si>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</si>
  <si>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</si>
  <si>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</si>
  <si>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</si>
  <si>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</si>
  <si>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</si>
  <si>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</si>
  <si>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</si>
  <si>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</si>
  <si>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</si>
  <si>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</si>
  <si>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</si>
  <si>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</si>
  <si>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</si>
  <si>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</si>
  <si>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</si>
  <si>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</si>
  <si>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</si>
  <si>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</si>
  <si>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</si>
  <si>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</si>
  <si>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</si>
  <si>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</si>
  <si>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</si>
  <si>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</si>
  <si>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</si>
  <si>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</si>
  <si>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</si>
  <si>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</si>
  <si>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</si>
  <si>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</si>
  <si>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</si>
  <si>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</si>
  <si>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</si>
  <si>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</si>
  <si>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</si>
  <si>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</si>
  <si>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</si>
  <si>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</si>
  <si>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</si>
  <si>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</si>
  <si>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</si>
  <si>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</si>
  <si>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</si>
  <si>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</si>
  <si>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</si>
  <si>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</si>
  <si>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</si>
  <si>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</si>
  <si>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</si>
  <si>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</si>
  <si>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</si>
  <si>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</si>
  <si>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</si>
  <si>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</si>
  <si>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</si>
  <si>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</si>
  <si>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</si>
  <si>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</si>
  <si>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</si>
  <si>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</si>
  <si>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</si>
  <si>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</si>
  <si>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</si>
  <si>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</si>
  <si>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</si>
  <si>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</si>
  <si>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</si>
  <si>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</si>
  <si>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</si>
  <si>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</si>
  <si>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</si>
  <si>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</si>
  <si>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</si>
  <si>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</si>
  <si>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</si>
  <si>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</si>
  <si>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</si>
  <si>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</si>
  <si>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</si>
  <si>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</si>
  <si>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</si>
  <si>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</si>
  <si>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</si>
  <si>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</si>
  <si>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</si>
  <si>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</si>
  <si>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</si>
  <si>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</si>
  <si>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</si>
  <si>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</si>
  <si>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</si>
  <si>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</si>
  <si>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</si>
  <si>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</si>
  <si>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</si>
  <si>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</si>
  <si>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</si>
  <si>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</si>
  <si>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</si>
  <si>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</si>
  <si>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</si>
  <si>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</si>
  <si>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</si>
  <si>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</si>
  <si>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</si>
  <si>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</si>
  <si>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</si>
  <si>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</si>
  <si>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</si>
  <si>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</si>
  <si>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</si>
  <si>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</si>
  <si>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</si>
  <si>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</si>
  <si>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</si>
  <si>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</si>
  <si>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</si>
  <si>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</si>
  <si>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</si>
  <si>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</si>
  <si>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</si>
  <si>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</si>
  <si>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</si>
  <si>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</si>
  <si>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</si>
  <si>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</si>
  <si>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</si>
  <si>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</si>
  <si>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</si>
  <si>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</si>
  <si>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</si>
  <si>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</si>
  <si>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</si>
  <si>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</si>
  <si>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</si>
  <si>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</si>
  <si>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</si>
  <si>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</si>
  <si>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</si>
  <si>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</si>
  <si>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</si>
  <si>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</si>
  <si>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</si>
  <si>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</si>
  <si>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</si>
  <si>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</si>
  <si>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</si>
  <si>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</si>
  <si>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</si>
  <si>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</si>
  <si>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</si>
  <si>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</si>
  <si>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</si>
  <si>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</si>
  <si>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</si>
  <si>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</si>
  <si>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</si>
  <si>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</si>
  <si>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</si>
  <si>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</si>
  <si>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</si>
  <si>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</si>
  <si>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</si>
  <si>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</si>
  <si>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</si>
  <si>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</si>
  <si>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</si>
  <si>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</si>
  <si>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</si>
  <si>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</si>
  <si>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</si>
  <si>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</si>
  <si>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</si>
  <si>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</si>
  <si>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</si>
  <si>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</si>
  <si>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</si>
  <si>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</si>
  <si>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</si>
  <si>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</si>
  <si>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</si>
  <si>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</si>
  <si>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</si>
  <si>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</si>
  <si>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</si>
  <si>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</si>
  <si>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</si>
  <si>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</si>
  <si>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</si>
  <si>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</si>
  <si>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</si>
  <si>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</si>
  <si>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</si>
  <si>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</si>
  <si>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</si>
  <si>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</si>
  <si>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</si>
  <si>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</si>
  <si>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</si>
  <si>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</si>
  <si>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</si>
  <si>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</si>
  <si>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</si>
  <si>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</si>
  <si>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</si>
  <si>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</si>
  <si>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</si>
  <si>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</si>
  <si>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</si>
  <si>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</si>
  <si>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</si>
  <si>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</si>
  <si>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</si>
  <si>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</si>
  <si>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</si>
  <si>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</si>
  <si>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</si>
  <si>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</si>
  <si>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</si>
  <si>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</si>
  <si>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</si>
  <si>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</si>
  <si>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</si>
  <si>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</si>
  <si>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</si>
  <si>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</si>
  <si>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</si>
  <si>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</si>
  <si>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</si>
  <si>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</si>
  <si>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</si>
  <si>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</si>
  <si>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</si>
  <si>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</si>
  <si>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</si>
  <si>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</si>
  <si>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</si>
  <si>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</si>
  <si>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</si>
  <si>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</si>
  <si>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</si>
  <si>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</si>
  <si>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</si>
  <si>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</si>
  <si>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</si>
  <si>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</si>
  <si>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</si>
  <si>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</si>
  <si>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</si>
  <si>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</si>
  <si>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</si>
  <si>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</si>
  <si>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</si>
  <si>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</si>
  <si>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</si>
  <si>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</si>
  <si>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</si>
  <si>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</si>
  <si>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</si>
  <si>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</si>
  <si>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</si>
  <si>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</si>
  <si>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</si>
  <si>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</si>
  <si>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</si>
  <si>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</si>
  <si>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</si>
  <si>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</si>
  <si>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</si>
  <si>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</si>
  <si>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</si>
  <si>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</si>
  <si>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</si>
  <si>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</si>
  <si>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</si>
  <si>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</si>
  <si>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</si>
  <si>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</si>
  <si>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</si>
  <si>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</si>
  <si>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</si>
  <si>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</si>
  <si>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</si>
  <si>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</si>
  <si>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</si>
  <si>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</si>
  <si>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</si>
  <si>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</si>
  <si>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</si>
  <si>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</si>
  <si>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</si>
  <si>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</si>
  <si>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</si>
  <si>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</si>
  <si>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</si>
  <si>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</si>
  <si>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</si>
  <si>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</si>
  <si>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</si>
  <si>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</si>
  <si>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</si>
  <si>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</si>
  <si>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</si>
  <si>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</si>
  <si>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</si>
  <si>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</si>
  <si>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</si>
  <si>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</si>
  <si>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</si>
  <si>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</si>
  <si>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</si>
  <si>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</si>
  <si>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</si>
  <si>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</si>
  <si>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</si>
  <si>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</si>
  <si>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</si>
  <si>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</si>
  <si>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</si>
  <si>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</si>
  <si>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</si>
  <si>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</si>
  <si>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</si>
  <si>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</si>
  <si>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</si>
  <si>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</si>
  <si>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</si>
  <si>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</si>
  <si>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</si>
  <si>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</si>
  <si>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</si>
  <si>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</si>
  <si>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</si>
  <si>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</si>
  <si>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</si>
  <si>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</si>
  <si>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</si>
  <si>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</si>
  <si>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</si>
  <si>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</si>
  <si>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</si>
  <si>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</si>
  <si>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</si>
  <si>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</si>
  <si>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</si>
  <si>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</si>
  <si>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</si>
  <si>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</si>
  <si>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</si>
  <si>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</si>
  <si>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</si>
  <si>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</si>
  <si>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</si>
  <si>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</si>
  <si>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</si>
  <si>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</si>
  <si>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</si>
  <si>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</si>
  <si>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</si>
  <si>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</si>
  <si>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</si>
  <si>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</si>
  <si>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</si>
  <si>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</si>
  <si>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</si>
  <si>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</si>
  <si>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</si>
  <si>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</si>
  <si>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</si>
  <si>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</si>
  <si>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</si>
  <si>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</si>
  <si>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</si>
  <si>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</si>
  <si>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</si>
  <si>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</si>
  <si>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</si>
  <si>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</si>
  <si>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</si>
  <si>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</si>
  <si>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</si>
  <si>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</si>
  <si>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</si>
  <si>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</si>
  <si>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</si>
  <si>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</si>
  <si>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</si>
  <si>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</si>
  <si>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</si>
  <si>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</si>
  <si>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</si>
  <si>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</si>
  <si>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</si>
  <si>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</si>
  <si>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</si>
  <si>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</si>
  <si>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</si>
  <si>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</si>
  <si>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</si>
  <si>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</si>
  <si>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</si>
  <si>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</si>
  <si>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</si>
  <si>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</si>
  <si>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</si>
  <si>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</si>
  <si>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</si>
  <si>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</si>
  <si>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</si>
  <si>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</si>
  <si>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</si>
  <si>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</si>
  <si>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</si>
  <si>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</si>
  <si>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</si>
  <si>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</si>
  <si>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</si>
  <si>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</si>
  <si>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</si>
  <si>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</si>
  <si>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</si>
  <si>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</si>
  <si>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</si>
  <si>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</si>
  <si>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</si>
  <si>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</si>
  <si>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</si>
  <si>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</si>
  <si>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</si>
  <si>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</si>
  <si>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</si>
  <si>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</si>
  <si>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</si>
  <si>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</si>
  <si>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</si>
  <si>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</si>
  <si>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</si>
  <si>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</si>
  <si>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</si>
  <si>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</si>
  <si>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</si>
  <si>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</si>
  <si>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</si>
  <si>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</si>
  <si>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</si>
  <si>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</si>
  <si>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</si>
  <si>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</si>
  <si>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</si>
  <si>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</si>
  <si>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</si>
  <si>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</si>
  <si>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</si>
  <si>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</si>
  <si>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</si>
  <si>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</si>
  <si>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</si>
  <si>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</si>
  <si>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</si>
  <si>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</si>
  <si>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</si>
  <si>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</si>
  <si>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</si>
  <si>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</si>
  <si>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</si>
  <si>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</si>
  <si>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</si>
  <si>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</si>
  <si>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</si>
  <si>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</si>
  <si>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</si>
  <si>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</si>
  <si>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</si>
  <si>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</si>
  <si>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</si>
  <si>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</si>
  <si>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</si>
  <si>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</si>
  <si>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</si>
  <si>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</si>
  <si>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</si>
  <si>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</si>
  <si>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</si>
  <si>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</si>
  <si>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</si>
  <si>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</si>
  <si>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</si>
  <si>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</si>
  <si>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</si>
  <si>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</si>
  <si>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</si>
  <si>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</si>
  <si>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</si>
  <si>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</si>
  <si>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</si>
  <si>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</si>
  <si>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</si>
  <si>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</si>
  <si>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</si>
  <si>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</si>
  <si>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</si>
  <si>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</si>
  <si>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</si>
  <si>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</si>
  <si>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</si>
  <si>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</si>
  <si>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</si>
  <si>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</si>
  <si>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</si>
  <si>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</si>
  <si>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</si>
  <si>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</si>
  <si>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</si>
  <si>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</si>
  <si>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</si>
  <si>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</si>
  <si>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</si>
  <si>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</si>
  <si>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</si>
  <si>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</si>
  <si>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</si>
  <si>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</si>
  <si>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</si>
  <si>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</si>
  <si>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</si>
  <si>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</si>
  <si>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</si>
  <si>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</si>
  <si>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</si>
  <si>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</si>
  <si>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</si>
  <si>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</si>
  <si>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</si>
  <si>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</si>
  <si>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</si>
  <si>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</si>
  <si>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</si>
  <si>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</si>
  <si>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</si>
  <si>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</si>
  <si>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</si>
  <si>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</si>
  <si>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</si>
  <si>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</si>
  <si>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</si>
  <si>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</si>
  <si>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</si>
  <si>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</si>
  <si>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</si>
  <si>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</si>
  <si>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</si>
  <si>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</si>
  <si>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</si>
  <si>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</si>
  <si>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</si>
  <si>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</si>
  <si>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</si>
  <si>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制限なし</t>
  </si>
  <si>
    <t>可</t>
  </si>
  <si>
    <t>不要</t>
  </si>
  <si>
    <t>なくても良い</t>
  </si>
  <si>
    <t>使わない</t>
  </si>
  <si>
    <t>要</t>
  </si>
  <si>
    <t>応相談</t>
  </si>
  <si>
    <t>小型トラック(軽トラック)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</si>
</sst>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43434"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225157</xdr:colOff>
      <xdr:row>55</xdr:row>
      <xdr:rowOff>154201</xdr:rowOff>
    </xdr:from>
    <xdr:to>
      <xdr:col>9</xdr:col>
      <xdr:colOff>518639</xdr:colOff>
      <xdr:row>63</xdr:row>
      <xdr:rowOff>13300</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2160078" y="14682735"/>
          <a:ext cx="3804268" cy="1694282"/>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39896</xdr:colOff>
      <xdr:row>63</xdr:row>
      <xdr:rowOff>39947</xdr:rowOff>
    </xdr:from>
    <xdr:to>
      <xdr:col>9</xdr:col>
      <xdr:colOff>678220</xdr:colOff>
      <xdr:row>64</xdr:row>
      <xdr:rowOff>76292</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980839" y="16555938"/>
          <a:ext cx="4151791" cy="278962"/>
          <a:chOff x="1076477" y="14929875"/>
          <a:chExt cx="4160761" cy="322094"/>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29875"/>
            <a:ext cx="1056317" cy="32209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8</a:t>
            </a:r>
            <a:r>
              <a:rPr kumimoji="1" lang="ja-JP" altLang="en-US" sz="1100" b="1"/>
              <a:t>　ｍ</a:t>
            </a:r>
          </a:p>
        </xdr:txBody>
      </xdr:sp>
    </xdr:grpSp>
    <xdr:clientData/>
  </xdr:twoCellAnchor>
  <xdr:twoCellAnchor>
    <xdr:from>
      <xdr:col>9</xdr:col>
      <xdr:colOff>106671</xdr:colOff>
      <xdr:row>54</xdr:row>
      <xdr:rowOff>173512</xdr:rowOff>
    </xdr:from>
    <xdr:to>
      <xdr:col>10</xdr:col>
      <xdr:colOff>98249</xdr:colOff>
      <xdr:row>63</xdr:row>
      <xdr:rowOff>111896</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5561081" y="14631743"/>
          <a:ext cx="728418" cy="1996144"/>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3</a:t>
            </a:r>
            <a:r>
              <a:rPr kumimoji="1" lang="en-US" altLang="ja-JP" sz="1100" b="1" baseline="0"/>
              <a:t> </a:t>
            </a:r>
            <a:r>
              <a:rPr kumimoji="1" lang="ja-JP" altLang="en-US" sz="1100" b="1"/>
              <a:t>ｍ</a:t>
            </a:r>
          </a:p>
        </xdr:txBody>
      </xdr:sp>
    </xdr:grpSp>
    <xdr:clientData/>
  </xdr:twoCellAnchor>
  <xdr:twoCellAnchor>
    <xdr:from>
      <xdr:col>3</xdr:col>
      <xdr:colOff>288472</xdr:colOff>
      <xdr:row>65</xdr:row>
      <xdr:rowOff>73141</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578420" y="16915602"/>
          <a:ext cx="4891100" cy="6426181"/>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275362" y="17337452"/>
          <a:ext cx="723211"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841970" y="17324200"/>
          <a:ext cx="723210"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553550" y="17324200"/>
          <a:ext cx="765405"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280367" y="17324200"/>
          <a:ext cx="723211"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3982963" y="17324200"/>
          <a:ext cx="581379"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092043" y="16603634"/>
          <a:ext cx="4559844"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078791" y="15878843"/>
          <a:ext cx="4559844"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082104" y="15472621"/>
          <a:ext cx="4559844"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085418" y="15049833"/>
          <a:ext cx="4559844"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10</xdr:col>
      <xdr:colOff>106155</xdr:colOff>
      <xdr:row>59</xdr:row>
      <xdr:rowOff>129602</xdr:rowOff>
    </xdr:from>
    <xdr:to>
      <xdr:col>11</xdr:col>
      <xdr:colOff>492043</xdr:colOff>
      <xdr:row>63</xdr:row>
      <xdr:rowOff>13298</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6289925" y="15562429"/>
          <a:ext cx="1030861" cy="81458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531636</xdr:colOff>
      <xdr:row>59</xdr:row>
      <xdr:rowOff>99738</xdr:rowOff>
    </xdr:from>
    <xdr:to>
      <xdr:col>3</xdr:col>
      <xdr:colOff>502003</xdr:colOff>
      <xdr:row>62</xdr:row>
      <xdr:rowOff>229270</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784306" y="15532565"/>
          <a:ext cx="1007645" cy="82105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252540" y="14458231"/>
          <a:ext cx="1667149"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2968173" y="14461543"/>
          <a:ext cx="1667149"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78521" y="12112924"/>
          <a:ext cx="3648011"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A17" zoomScaleNormal="85" zoomScaleSheetLayoutView="100" workbookViewId="0">
      <selection activeCell="Q20" sqref="Q20"/>
    </sheetView>
  </sheetViews>
  <sheetFormatPr defaultColWidth="9" defaultRowHeight="18.75" x14ac:dyDescent="0.15"/>
  <cols>
    <col min="1" max="1" width="9" style="22"/>
    <col min="2" max="3" width="10.125" style="22" customWidth="1"/>
    <col min="4" max="4" width="8.625" style="22" customWidth="1"/>
    <col min="5" max="5" width="10.125" style="22" customWidth="1"/>
    <col min="6" max="7" width="15.375" style="22" customWidth="1"/>
    <col min="8" max="12" width="10.1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F22" sqref="F22:G22"/>
    </sheetView>
  </sheetViews>
  <sheetFormatPr defaultColWidth="9" defaultRowHeight="18.75" x14ac:dyDescent="0.15"/>
  <cols>
    <col min="1" max="1" width="3.375" style="22" customWidth="1"/>
    <col min="2" max="2" width="9" style="22"/>
    <col min="3" max="3" width="4.625" style="22" customWidth="1"/>
    <col min="4" max="5" width="8.5" style="22" customWidth="1"/>
    <col min="6" max="6" width="10.875" style="22" customWidth="1"/>
    <col min="7" max="7" width="8.62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125" style="37" customWidth="1"/>
    <col min="27" max="16384" width="9" style="22"/>
  </cols>
  <sheetData>
    <row r="1" spans="1:27" ht="22.35" customHeight="1" x14ac:dyDescent="0.15">
      <c r="A1" s="31"/>
      <c r="B1" s="150" t="s">
        <v>110</v>
      </c>
      <c r="C1" s="150"/>
      <c r="D1" s="150"/>
      <c r="E1" s="150"/>
      <c r="F1" s="150"/>
      <c r="G1" s="150"/>
      <c r="H1" s="150"/>
      <c r="I1" s="150"/>
      <c r="J1" s="150"/>
      <c r="K1" s="150"/>
      <c r="L1" s="150"/>
      <c r="M1" s="31"/>
      <c r="N1" s="54"/>
      <c r="O1" s="54"/>
      <c r="P1" s="54"/>
      <c r="Q1" s="54"/>
      <c r="R1" s="54"/>
      <c r="S1" s="54"/>
      <c r="T1" s="54"/>
      <c r="U1" s="54"/>
      <c r="V1" s="54"/>
      <c r="W1" s="54"/>
      <c r="X1" s="54"/>
      <c r="Y1" s="54"/>
      <c r="Z1" s="54"/>
    </row>
    <row r="2" spans="1:27" ht="20.100000000000001" customHeight="1" x14ac:dyDescent="0.15">
      <c r="A2" s="34"/>
      <c r="B2" s="32" t="s">
        <v>0</v>
      </c>
      <c r="C2" s="153" t="s">
        <v>269</v>
      </c>
      <c r="D2" s="154"/>
      <c r="E2" s="33" t="s">
        <v>5</v>
      </c>
      <c r="F2" s="35" t="str">
        <f>VLOOKUP($C$2,'R6_制作団体一覧'!A:H,2,FALSE)</f>
        <v>伝統芸能</v>
      </c>
      <c r="G2" s="32" t="s">
        <v>2</v>
      </c>
      <c r="H2" s="36" t="str">
        <f>VLOOKUP($C$2,'R6_制作団体一覧'!A:H,3,FALSE)</f>
        <v>邦楽</v>
      </c>
      <c r="I2" s="33" t="s">
        <v>20</v>
      </c>
      <c r="J2" s="35" t="str">
        <f>VLOOKUP($C$2,'R6_制作団体一覧'!A:H,5,FALSE)</f>
        <v>C区分</v>
      </c>
      <c r="K2" s="33" t="s">
        <v>3</v>
      </c>
      <c r="L2" s="35" t="str">
        <f>VLOOKUP($C$2,'R6_制作団体一覧'!A:H,6,FALSE)</f>
        <v>C</v>
      </c>
      <c r="M2" s="34"/>
      <c r="N2" s="54"/>
      <c r="O2" s="54"/>
      <c r="P2" s="54"/>
      <c r="Q2" s="54"/>
      <c r="R2" s="54"/>
      <c r="S2" s="54"/>
      <c r="T2" s="54"/>
      <c r="U2" s="54"/>
      <c r="V2" s="54"/>
      <c r="W2" s="54"/>
      <c r="X2" s="54"/>
      <c r="Y2" s="54"/>
      <c r="Z2" s="54"/>
      <c r="AA2" s="54"/>
    </row>
    <row r="3" spans="1:27" ht="20.100000000000001" customHeight="1" x14ac:dyDescent="0.15">
      <c r="A3" s="34"/>
      <c r="B3" s="33" t="s">
        <v>1</v>
      </c>
      <c r="C3" s="151" t="str">
        <f>VLOOKUP($C$2,'R6_制作団体一覧'!A:H,8,FALSE)</f>
        <v>女性和楽器アンサンブル才色兼美</v>
      </c>
      <c r="D3" s="151"/>
      <c r="E3" s="151"/>
      <c r="F3" s="151"/>
      <c r="G3" s="151"/>
      <c r="H3" s="33" t="s">
        <v>4</v>
      </c>
      <c r="I3" s="152" t="str">
        <f>VLOOKUP($C$2,'R6_制作団体一覧'!A:H,7,FALSE)</f>
        <v>一般社団法人音楽芸術協会</v>
      </c>
      <c r="J3" s="152"/>
      <c r="K3" s="152"/>
      <c r="L3" s="152"/>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5" t="s">
        <v>578</v>
      </c>
      <c r="C6" s="155"/>
      <c r="D6" s="155"/>
      <c r="E6" s="155"/>
      <c r="F6" s="155"/>
      <c r="G6" s="155"/>
      <c r="H6" s="155"/>
      <c r="I6" s="155"/>
      <c r="J6" s="155"/>
      <c r="K6" s="155"/>
      <c r="L6" s="155"/>
      <c r="M6" s="40"/>
      <c r="N6" s="54"/>
      <c r="O6" s="54"/>
      <c r="P6" s="54"/>
      <c r="Q6" s="54"/>
      <c r="R6" s="54"/>
      <c r="S6" s="54"/>
      <c r="T6" s="54"/>
      <c r="U6" s="54"/>
      <c r="V6" s="54"/>
      <c r="W6" s="54"/>
      <c r="X6" s="54"/>
      <c r="Y6" s="54"/>
      <c r="Z6" s="54"/>
      <c r="AA6" s="54"/>
    </row>
    <row r="7" spans="1:27" ht="28.3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3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3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3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7" t="s">
        <v>41</v>
      </c>
      <c r="C13" s="128"/>
      <c r="D13" s="128"/>
      <c r="E13" s="128"/>
      <c r="F13" s="157" t="s">
        <v>582</v>
      </c>
      <c r="G13" s="158"/>
      <c r="H13" s="123" t="s">
        <v>51</v>
      </c>
      <c r="I13" s="124"/>
      <c r="J13" s="124"/>
      <c r="K13" s="58">
        <v>100</v>
      </c>
      <c r="L13" s="59" t="s">
        <v>52</v>
      </c>
      <c r="M13" s="46"/>
      <c r="N13" s="54"/>
      <c r="O13" s="54"/>
      <c r="P13" s="54"/>
      <c r="Q13" s="54"/>
      <c r="R13" s="54"/>
      <c r="S13" s="54"/>
      <c r="T13" s="54"/>
      <c r="U13" s="54"/>
      <c r="V13" s="54"/>
      <c r="W13" s="54"/>
      <c r="X13" s="54"/>
      <c r="Y13" s="54"/>
      <c r="Z13" s="54"/>
      <c r="AA13" s="54"/>
    </row>
    <row r="14" spans="1:27" ht="20.25" customHeight="1" x14ac:dyDescent="0.15">
      <c r="A14" s="46"/>
      <c r="B14" s="159" t="s">
        <v>42</v>
      </c>
      <c r="C14" s="160"/>
      <c r="D14" s="160"/>
      <c r="E14" s="161"/>
      <c r="F14" s="60" t="s">
        <v>44</v>
      </c>
      <c r="G14" s="61">
        <v>8</v>
      </c>
      <c r="H14" s="62" t="s">
        <v>43</v>
      </c>
      <c r="I14" s="63" t="s">
        <v>45</v>
      </c>
      <c r="J14" s="64">
        <v>3</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2"/>
      <c r="C15" s="163"/>
      <c r="D15" s="163"/>
      <c r="E15" s="164"/>
      <c r="F15" s="66" t="s">
        <v>46</v>
      </c>
      <c r="G15" s="67">
        <v>5</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5" t="s">
        <v>47</v>
      </c>
      <c r="C16" s="136"/>
      <c r="D16" s="136"/>
      <c r="E16" s="137"/>
      <c r="F16" s="71" t="s">
        <v>48</v>
      </c>
      <c r="G16" s="165" t="s">
        <v>583</v>
      </c>
      <c r="H16" s="165"/>
      <c r="I16" s="166" t="s">
        <v>49</v>
      </c>
      <c r="J16" s="167"/>
      <c r="K16" s="121" t="s">
        <v>583</v>
      </c>
      <c r="L16" s="122"/>
      <c r="M16" s="41"/>
      <c r="N16" s="54"/>
      <c r="O16" s="54"/>
      <c r="P16" s="54"/>
      <c r="Q16" s="54"/>
      <c r="R16" s="54"/>
      <c r="S16" s="54"/>
      <c r="T16" s="54"/>
      <c r="U16" s="54"/>
      <c r="V16" s="54"/>
      <c r="W16" s="54"/>
      <c r="X16" s="54"/>
      <c r="Y16" s="54"/>
      <c r="Z16" s="54"/>
      <c r="AA16" s="54"/>
    </row>
    <row r="17" spans="1:27" ht="23.1" customHeight="1" x14ac:dyDescent="0.15">
      <c r="A17" s="41"/>
      <c r="B17" s="127" t="s">
        <v>56</v>
      </c>
      <c r="C17" s="128"/>
      <c r="D17" s="128"/>
      <c r="E17" s="128"/>
      <c r="F17" s="60" t="s">
        <v>57</v>
      </c>
      <c r="G17" s="61">
        <v>0.6</v>
      </c>
      <c r="H17" s="62" t="s">
        <v>43</v>
      </c>
      <c r="I17" s="60" t="s">
        <v>46</v>
      </c>
      <c r="J17" s="61">
        <v>1.8</v>
      </c>
      <c r="K17" s="125" t="s">
        <v>43</v>
      </c>
      <c r="L17" s="126"/>
      <c r="M17" s="41"/>
      <c r="N17" s="54"/>
      <c r="O17" s="54"/>
      <c r="P17" s="54"/>
      <c r="Q17" s="54"/>
      <c r="R17" s="54"/>
      <c r="S17" s="54"/>
      <c r="T17" s="54"/>
      <c r="U17" s="54"/>
      <c r="V17" s="54"/>
      <c r="W17" s="54"/>
      <c r="X17" s="54"/>
      <c r="Y17" s="54"/>
      <c r="Z17" s="54"/>
      <c r="AA17" s="54"/>
    </row>
    <row r="18" spans="1:27" ht="23.1" customHeight="1" x14ac:dyDescent="0.15">
      <c r="A18" s="27"/>
      <c r="B18" s="127" t="s">
        <v>50</v>
      </c>
      <c r="C18" s="128"/>
      <c r="D18" s="128"/>
      <c r="E18" s="156"/>
      <c r="F18" s="145" t="s">
        <v>584</v>
      </c>
      <c r="G18" s="145"/>
      <c r="H18" s="116" t="s">
        <v>55</v>
      </c>
      <c r="I18" s="111"/>
      <c r="J18" s="111"/>
      <c r="K18" s="129" t="s">
        <v>585</v>
      </c>
      <c r="L18" s="130"/>
      <c r="M18" s="27"/>
      <c r="N18" s="54"/>
      <c r="O18" s="54"/>
      <c r="P18" s="54"/>
      <c r="Q18" s="54"/>
      <c r="R18" s="54"/>
      <c r="S18" s="54"/>
      <c r="T18" s="54"/>
      <c r="U18" s="54"/>
      <c r="V18" s="54"/>
      <c r="W18" s="54"/>
      <c r="X18" s="54"/>
      <c r="Y18" s="54"/>
      <c r="Z18" s="54"/>
      <c r="AA18" s="54"/>
    </row>
    <row r="19" spans="1:27" ht="23.45" customHeight="1" x14ac:dyDescent="0.15">
      <c r="A19" s="27"/>
      <c r="B19" s="135" t="s">
        <v>54</v>
      </c>
      <c r="C19" s="136"/>
      <c r="D19" s="136"/>
      <c r="E19" s="137"/>
      <c r="F19" s="141" t="s">
        <v>586</v>
      </c>
      <c r="G19" s="142"/>
      <c r="H19" s="133" t="s">
        <v>53</v>
      </c>
      <c r="I19" s="134"/>
      <c r="J19" s="134"/>
      <c r="K19" s="145"/>
      <c r="L19" s="146"/>
      <c r="M19" s="49"/>
      <c r="N19" s="54"/>
      <c r="O19" s="54"/>
      <c r="P19" s="54"/>
      <c r="Q19" s="54"/>
      <c r="R19" s="54"/>
      <c r="S19" s="54"/>
      <c r="T19" s="54"/>
      <c r="U19" s="54"/>
      <c r="V19" s="54"/>
      <c r="W19" s="54"/>
      <c r="X19" s="54"/>
      <c r="Y19" s="54"/>
      <c r="Z19" s="54"/>
      <c r="AA19" s="54"/>
    </row>
    <row r="20" spans="1:27" ht="23.45" customHeight="1" x14ac:dyDescent="0.15">
      <c r="A20" s="27"/>
      <c r="B20" s="138"/>
      <c r="C20" s="139"/>
      <c r="D20" s="139"/>
      <c r="E20" s="140"/>
      <c r="F20" s="143"/>
      <c r="G20" s="144"/>
      <c r="H20" s="133" t="s">
        <v>68</v>
      </c>
      <c r="I20" s="134"/>
      <c r="J20" s="134"/>
      <c r="K20" s="129" t="s">
        <v>587</v>
      </c>
      <c r="L20" s="130"/>
      <c r="M20" s="27"/>
      <c r="N20" s="54"/>
      <c r="O20" s="54"/>
      <c r="P20" s="54"/>
      <c r="Q20" s="54"/>
      <c r="R20" s="54"/>
      <c r="S20" s="54"/>
      <c r="T20" s="54"/>
      <c r="U20" s="54"/>
      <c r="V20" s="54"/>
      <c r="W20" s="54"/>
      <c r="X20" s="54"/>
      <c r="Y20" s="54"/>
      <c r="Z20" s="54"/>
      <c r="AA20" s="54"/>
    </row>
    <row r="21" spans="1:27" ht="31.5" customHeight="1" x14ac:dyDescent="0.15">
      <c r="A21" s="27"/>
      <c r="B21" s="116" t="s">
        <v>58</v>
      </c>
      <c r="C21" s="111"/>
      <c r="D21" s="111"/>
      <c r="E21" s="117"/>
      <c r="F21" s="129" t="s">
        <v>588</v>
      </c>
      <c r="G21" s="130"/>
      <c r="H21" s="131" t="s">
        <v>59</v>
      </c>
      <c r="I21" s="132"/>
      <c r="J21" s="132"/>
      <c r="K21" s="58"/>
      <c r="L21" s="59" t="s">
        <v>43</v>
      </c>
      <c r="M21" s="27"/>
      <c r="N21" s="54"/>
      <c r="O21" s="54"/>
      <c r="P21" s="54"/>
      <c r="Q21" s="54"/>
      <c r="R21" s="54"/>
      <c r="S21" s="54"/>
      <c r="T21" s="54"/>
      <c r="U21" s="54"/>
      <c r="V21" s="54"/>
      <c r="W21" s="54"/>
      <c r="X21" s="54"/>
      <c r="Y21" s="54"/>
      <c r="Z21" s="54"/>
      <c r="AA21" s="54"/>
    </row>
    <row r="22" spans="1:27" ht="30.6" customHeight="1" x14ac:dyDescent="0.15">
      <c r="A22" s="30"/>
      <c r="B22" s="116" t="s">
        <v>64</v>
      </c>
      <c r="C22" s="111"/>
      <c r="D22" s="111"/>
      <c r="E22" s="117"/>
      <c r="F22" s="118" t="s">
        <v>589</v>
      </c>
      <c r="G22" s="119"/>
      <c r="H22" s="55" t="s">
        <v>62</v>
      </c>
      <c r="I22" s="56">
        <v>1</v>
      </c>
      <c r="J22" s="57" t="s">
        <v>63</v>
      </c>
      <c r="K22" s="111"/>
      <c r="L22" s="112"/>
      <c r="M22" s="30"/>
      <c r="N22" s="54"/>
      <c r="O22" s="54"/>
      <c r="P22" s="54"/>
      <c r="Q22" s="54"/>
      <c r="R22" s="54"/>
      <c r="S22" s="54"/>
      <c r="T22" s="54"/>
      <c r="U22" s="54"/>
      <c r="V22" s="54"/>
      <c r="W22" s="54"/>
      <c r="X22" s="54"/>
      <c r="Y22" s="54"/>
      <c r="Z22" s="54"/>
      <c r="AA22" s="54"/>
    </row>
    <row r="23" spans="1:27" ht="25.35" customHeight="1" x14ac:dyDescent="0.15">
      <c r="A23" s="29"/>
      <c r="B23" s="113" t="s">
        <v>65</v>
      </c>
      <c r="C23" s="114"/>
      <c r="D23" s="114"/>
      <c r="E23" s="115"/>
      <c r="F23" s="72" t="s">
        <v>60</v>
      </c>
      <c r="G23" s="73">
        <v>2</v>
      </c>
      <c r="H23" s="74" t="s">
        <v>43</v>
      </c>
      <c r="I23" s="75" t="s">
        <v>61</v>
      </c>
      <c r="J23" s="73">
        <v>3</v>
      </c>
      <c r="K23" s="109" t="s">
        <v>43</v>
      </c>
      <c r="L23" s="110"/>
      <c r="M23" s="29"/>
      <c r="N23" s="54"/>
      <c r="O23" s="54"/>
      <c r="P23" s="54"/>
      <c r="Q23" s="54"/>
      <c r="R23" s="54"/>
      <c r="S23" s="54"/>
      <c r="T23" s="54"/>
      <c r="U23" s="54"/>
      <c r="V23" s="54"/>
      <c r="W23" s="54"/>
      <c r="X23" s="54"/>
      <c r="Y23" s="54"/>
      <c r="Z23" s="54"/>
      <c r="AA23" s="54"/>
    </row>
    <row r="24" spans="1:27" ht="25.3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584</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0" t="s">
        <v>70</v>
      </c>
      <c r="I31" s="120"/>
      <c r="J31" s="120"/>
      <c r="K31" s="120"/>
      <c r="L31" s="120"/>
      <c r="M31" s="25"/>
      <c r="N31" s="54"/>
      <c r="O31" s="54"/>
      <c r="P31" s="54"/>
      <c r="Q31" s="54"/>
      <c r="R31" s="54"/>
      <c r="S31" s="54"/>
      <c r="T31" s="54"/>
      <c r="U31" s="54"/>
      <c r="V31" s="54"/>
      <c r="W31" s="54"/>
      <c r="X31" s="54"/>
      <c r="Y31" s="54"/>
      <c r="Z31" s="54"/>
      <c r="AA31" s="54"/>
    </row>
    <row r="32" spans="1:27" ht="27.75" customHeight="1" x14ac:dyDescent="0.15">
      <c r="A32" s="51">
        <v>1</v>
      </c>
      <c r="B32" s="108"/>
      <c r="C32" s="108"/>
      <c r="D32" s="108"/>
      <c r="E32" s="108"/>
      <c r="F32" s="108"/>
      <c r="G32" s="108"/>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08"/>
      <c r="C33" s="108"/>
      <c r="D33" s="108"/>
      <c r="E33" s="108"/>
      <c r="F33" s="108"/>
      <c r="G33" s="108"/>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7.100000000000001"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7.100000000000001"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7.100000000000001"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7.100000000000001"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7.100000000000001"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7.100000000000001" customHeight="1" x14ac:dyDescent="0.15">
      <c r="A48" s="25"/>
      <c r="B48" s="147" t="s">
        <v>10</v>
      </c>
      <c r="C48" s="147"/>
      <c r="D48" s="147"/>
      <c r="E48" s="147"/>
      <c r="F48" s="147"/>
      <c r="G48" s="147"/>
      <c r="H48" s="147"/>
      <c r="I48" s="147"/>
      <c r="J48" s="147"/>
      <c r="K48" s="147"/>
      <c r="L48" s="147"/>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7.100000000000001" customHeight="1" x14ac:dyDescent="0.15">
      <c r="A50" s="25"/>
      <c r="B50" s="169" t="s">
        <v>9</v>
      </c>
      <c r="C50" s="169"/>
      <c r="D50" s="169"/>
      <c r="E50" s="169"/>
      <c r="F50" s="48" t="s">
        <v>6</v>
      </c>
      <c r="G50" s="148">
        <f>G17</f>
        <v>0.6</v>
      </c>
      <c r="H50" s="149"/>
      <c r="I50" s="26" t="s">
        <v>7</v>
      </c>
      <c r="J50" s="148">
        <f>J17</f>
        <v>1.8</v>
      </c>
      <c r="K50" s="149"/>
      <c r="L50" s="25"/>
      <c r="M50" s="25"/>
      <c r="N50" s="39"/>
      <c r="X50" s="39"/>
      <c r="Y50" s="39"/>
      <c r="Z50" s="39"/>
    </row>
    <row r="51" spans="1:26" ht="17.100000000000001" customHeight="1" x14ac:dyDescent="0.15">
      <c r="A51" s="25"/>
      <c r="B51" s="170" t="s">
        <v>8</v>
      </c>
      <c r="C51" s="170"/>
      <c r="D51" s="170"/>
      <c r="E51" s="170"/>
      <c r="F51" s="170"/>
      <c r="G51" s="168" t="str">
        <f>F21</f>
        <v>応相談</v>
      </c>
      <c r="H51" s="168"/>
      <c r="I51" s="168"/>
      <c r="J51" s="168"/>
      <c r="K51" s="168"/>
      <c r="L51" s="25"/>
      <c r="M51" s="25"/>
      <c r="N51" s="39"/>
      <c r="X51" s="39"/>
      <c r="Y51" s="39"/>
      <c r="Z51" s="39"/>
    </row>
    <row r="52" spans="1:26" ht="17.100000000000001" customHeight="1" x14ac:dyDescent="0.15">
      <c r="A52" s="25"/>
      <c r="B52" s="170" t="s">
        <v>12</v>
      </c>
      <c r="C52" s="170"/>
      <c r="D52" s="170"/>
      <c r="E52" s="170"/>
      <c r="F52" s="170"/>
      <c r="G52" s="168">
        <f>K21</f>
        <v>0</v>
      </c>
      <c r="H52" s="168"/>
      <c r="I52" s="168"/>
      <c r="J52" s="168"/>
      <c r="K52" s="168"/>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35" customHeight="1" x14ac:dyDescent="0.15">
      <c r="B97" s="25"/>
      <c r="C97" s="25"/>
      <c r="D97" s="25"/>
      <c r="E97" s="25"/>
      <c r="F97" s="25"/>
      <c r="G97" s="25"/>
      <c r="H97" s="25"/>
      <c r="I97" s="25"/>
      <c r="J97" s="25"/>
      <c r="K97" s="25"/>
      <c r="L97" s="25"/>
    </row>
    <row r="98" spans="1:13" ht="13.5" customHeight="1" x14ac:dyDescent="0.15"/>
    <row r="99" spans="1:13" ht="13.35" customHeight="1" x14ac:dyDescent="0.15"/>
    <row r="100" spans="1:13" ht="17.100000000000001" customHeight="1" x14ac:dyDescent="0.15">
      <c r="A100" s="25"/>
      <c r="M100" s="25"/>
    </row>
    <row r="101" spans="1:13" ht="17.100000000000001" customHeight="1" x14ac:dyDescent="0.15">
      <c r="B101" s="25"/>
      <c r="C101" s="25"/>
      <c r="D101" s="25"/>
      <c r="E101" s="25"/>
      <c r="F101" s="25"/>
      <c r="G101" s="25"/>
      <c r="H101" s="25"/>
      <c r="I101" s="25"/>
      <c r="J101" s="25"/>
      <c r="K101" s="25"/>
      <c r="L101" s="25"/>
    </row>
    <row r="102" spans="1:13" ht="17.100000000000001" customHeight="1" x14ac:dyDescent="0.15">
      <c r="B102" s="25"/>
      <c r="C102" s="25"/>
      <c r="D102" s="25"/>
      <c r="E102" s="25"/>
    </row>
    <row r="103" spans="1:13" ht="13.35" customHeight="1" x14ac:dyDescent="0.15">
      <c r="A103" s="25"/>
      <c r="B103" s="25"/>
      <c r="C103" s="25"/>
      <c r="D103" s="25"/>
      <c r="E103" s="25"/>
      <c r="M103" s="25"/>
    </row>
    <row r="104" spans="1:13" ht="13.35" customHeight="1" x14ac:dyDescent="0.15">
      <c r="A104" s="25"/>
      <c r="B104" s="25"/>
      <c r="C104" s="25"/>
      <c r="M104" s="25"/>
    </row>
    <row r="105" spans="1:13" x14ac:dyDescent="0.15">
      <c r="A105" s="25"/>
      <c r="B105" s="25"/>
      <c r="M105" s="25"/>
    </row>
    <row r="106" spans="1:13" ht="17.100000000000001"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20">
      <formula>#REF!="令和元年度の応募時に提出した"</formula>
    </cfRule>
    <cfRule type="expression" dxfId="18" priority="19">
      <formula>#REF!="令和2年度の応募時に提出した"</formula>
    </cfRule>
    <cfRule type="expression" dxfId="17" priority="18">
      <formula>#REF!="令和3年度の応募時に提出した"</formula>
    </cfRule>
    <cfRule type="expression" dxfId="16" priority="17">
      <formula>#REF!="令和4年度の応募時に提出した"</formula>
    </cfRule>
  </conditionalFormatting>
  <conditionalFormatting sqref="B27:B28">
    <cfRule type="expression" dxfId="15" priority="1">
      <formula>#REF!="令和4年度の応募時に提出した"</formula>
    </cfRule>
    <cfRule type="expression" dxfId="14" priority="4">
      <formula>#REF!="令和元年度の応募時に提出した"</formula>
    </cfRule>
    <cfRule type="expression" dxfId="13" priority="2">
      <formula>#REF!="令和3年度の応募時に提出した"</formula>
    </cfRule>
    <cfRule type="expression" dxfId="12" priority="3">
      <formula>#REF!="令和2年度の応募時に提出した"</formula>
    </cfRule>
  </conditionalFormatting>
  <conditionalFormatting sqref="F13:F19">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9:H20">
    <cfRule type="expression" dxfId="7" priority="13">
      <formula>#REF!="令和4年度の応募時に提出した"</formula>
    </cfRule>
    <cfRule type="expression" dxfId="6" priority="14">
      <formula>#REF!="令和3年度の応募時に提出した"</formula>
    </cfRule>
    <cfRule type="expression" dxfId="5" priority="15">
      <formula>#REF!="令和2年度の応募時に提出した"</formula>
    </cfRule>
    <cfRule type="expression" dxfId="4" priority="16">
      <formula>#REF!="令和元年度の応募時に提出した"</formula>
    </cfRule>
  </conditionalFormatting>
  <conditionalFormatting sqref="I17">
    <cfRule type="expression" dxfId="3" priority="5">
      <formula>#REF!="令和4年度の応募時に提出した"</formula>
    </cfRule>
    <cfRule type="expression" dxfId="2" priority="8">
      <formula>#REF!="令和元年度の応募時に提出した"</formula>
    </cfRule>
    <cfRule type="expression" dxfId="1" priority="7">
      <formula>#REF!="令和2年度の応募時に提出した"</formula>
    </cfRule>
    <cfRule type="expression" dxfId="0" priority="6">
      <formula>#REF!="令和3年度の応募時に提出した"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62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ColWidth="8.875" defaultRowHeight="13.5" x14ac:dyDescent="0.15"/>
  <cols>
    <col min="6" max="6" width="17.125" bestFit="1" customWidth="1"/>
    <col min="7" max="7" width="31.62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K164</v>
      </c>
      <c r="B2" s="83" t="str">
        <f>①ヒアリングシートについて!F2</f>
        <v>伝統芸能</v>
      </c>
      <c r="C2" s="83" t="str">
        <f>①ヒアリングシートについて!H2</f>
        <v>邦楽</v>
      </c>
      <c r="D2" s="83" t="str">
        <f>①ヒアリングシートについて!J2</f>
        <v>C区分</v>
      </c>
      <c r="E2" s="83" t="str">
        <f>①ヒアリングシートについて!L2</f>
        <v>C</v>
      </c>
      <c r="F2" s="83" t="str">
        <f>①ヒアリングシートについて!C3</f>
        <v>女性和楽器アンサンブル才色兼美</v>
      </c>
      <c r="G2" s="83" t="str">
        <f>①ヒアリングシートについて!I3</f>
        <v>一般社団法人音楽芸術協会</v>
      </c>
      <c r="H2" s="83" t="str">
        <f>①ヒアリングシートについて!F13</f>
        <v>制限なし</v>
      </c>
      <c r="I2" s="83">
        <f>①ヒアリングシートについて!K13</f>
        <v>100</v>
      </c>
      <c r="J2" s="83">
        <f>①ヒアリングシートについて!G14</f>
        <v>8</v>
      </c>
      <c r="K2" s="83">
        <f>①ヒアリングシートについて!J14</f>
        <v>3</v>
      </c>
      <c r="L2" s="83">
        <f>①ヒアリングシートについて!G15</f>
        <v>5</v>
      </c>
      <c r="M2" s="83" t="str">
        <f>①ヒアリングシートについて!G16</f>
        <v>可</v>
      </c>
      <c r="N2" s="83" t="str">
        <f>①ヒアリングシートについて!K16</f>
        <v>可</v>
      </c>
      <c r="O2" s="83">
        <f>①ヒアリングシートについて!G17</f>
        <v>0.6</v>
      </c>
      <c r="P2" s="83">
        <f>①ヒアリングシートについて!J17</f>
        <v>1.8</v>
      </c>
      <c r="Q2" s="83" t="str">
        <f>①ヒアリングシートについて!F18</f>
        <v>不要</v>
      </c>
      <c r="R2" s="83" t="str">
        <f>①ヒアリングシートについて!K18</f>
        <v>なくても良い</v>
      </c>
      <c r="S2" s="83" t="str">
        <f>①ヒアリングシートについて!F19</f>
        <v>使わない</v>
      </c>
      <c r="T2" s="83">
        <f>①ヒアリングシートについて!K19</f>
        <v>0</v>
      </c>
      <c r="U2" s="83" t="str">
        <f>①ヒアリングシートについて!K20</f>
        <v>要</v>
      </c>
      <c r="V2" s="83" t="str">
        <f>①ヒアリングシートについて!F21</f>
        <v>応相談</v>
      </c>
      <c r="W2" s="83">
        <f>①ヒアリングシートについて!K21</f>
        <v>0</v>
      </c>
      <c r="X2" s="83" t="str">
        <f>①ヒアリングシートについて!F22</f>
        <v>小型トラック(軽トラック)</v>
      </c>
      <c r="Y2" s="83">
        <f>①ヒアリングシートについて!I22</f>
        <v>1</v>
      </c>
      <c r="Z2" s="83">
        <f>①ヒアリングシートについて!G23</f>
        <v>2</v>
      </c>
      <c r="AA2" s="83">
        <f>①ヒアリングシートについて!J23</f>
        <v>3</v>
      </c>
      <c r="AB2" s="83" t="str">
        <f>①ヒアリングシートについて!F27</f>
        <v>不要</v>
      </c>
      <c r="AC2" s="83">
        <f>①ヒアリングシートについて!F28</f>
        <v>0</v>
      </c>
      <c r="AD2" s="83">
        <f>①ヒアリングシートについて!B32</f>
        <v>0</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2023-11-07T06:32:02Z</dcterms:modified>
</cp:coreProperties>
</file>