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<sst xmlns="http://schemas.openxmlformats.org/spreadsheetml/2006/main" count="1348" uniqueCount="592">
  <si>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</si>
  <si>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</si>
  <si>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</si>
  <si>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</si>
  <si>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</si>
  <si>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</si>
  <si>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</si>
  <si>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</si>
  <si>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</si>
  <si>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</si>
  <si>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</si>
  <si>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</si>
  <si>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</si>
  <si>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</si>
  <si>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</si>
  <si>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</si>
  <si>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</si>
  <si>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</si>
  <si>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</si>
  <si>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</si>
  <si>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</si>
  <si>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</si>
  <si>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</si>
  <si>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</si>
  <si>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</si>
  <si>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</si>
  <si>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</si>
  <si>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</si>
  <si>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</si>
  <si>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</si>
  <si>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</si>
  <si>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</si>
  <si>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</si>
  <si>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</si>
  <si>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</si>
  <si>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</si>
  <si>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</si>
  <si>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</si>
  <si>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</si>
  <si>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</si>
  <si>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</si>
  <si>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</si>
  <si>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</si>
  <si>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</si>
  <si>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</si>
  <si>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</si>
  <si>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</si>
  <si>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</si>
  <si>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</si>
  <si>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</si>
  <si>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</si>
  <si>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</si>
  <si>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</si>
  <si>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</si>
  <si>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</si>
  <si>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</si>
  <si>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</si>
  <si>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</si>
  <si>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</si>
  <si>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</si>
  <si>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</si>
  <si>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</si>
  <si>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</si>
  <si>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</si>
  <si>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</si>
  <si>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</si>
  <si>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</si>
  <si>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</si>
  <si>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</si>
  <si>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</si>
  <si>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</si>
  <si>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</si>
  <si>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</si>
  <si>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</si>
  <si>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</si>
  <si>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</si>
  <si>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</si>
  <si>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</si>
  <si>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</si>
  <si>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</si>
  <si>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</si>
  <si>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</si>
  <si>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</si>
  <si>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</si>
  <si>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</si>
  <si>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</si>
  <si>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</si>
  <si>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</si>
  <si>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</si>
  <si>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</si>
  <si>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</si>
  <si>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</si>
  <si>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</si>
  <si>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</si>
  <si>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</si>
  <si>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</si>
  <si>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</si>
  <si>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</si>
  <si>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</si>
  <si>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</si>
  <si>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</si>
  <si>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</si>
  <si>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</si>
  <si>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</si>
  <si>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</si>
  <si>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</si>
  <si>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</si>
  <si>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</si>
  <si>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</si>
  <si>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</si>
  <si>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</si>
  <si>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</si>
  <si>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</si>
  <si>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</si>
  <si>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</si>
  <si>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</si>
  <si>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</si>
  <si>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</si>
  <si>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</si>
  <si>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</si>
  <si>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</si>
  <si>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</si>
  <si>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</si>
  <si>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</si>
  <si>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</si>
  <si>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</si>
  <si>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</si>
  <si>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</si>
  <si>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</si>
  <si>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</si>
  <si>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</si>
  <si>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</si>
  <si>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</si>
  <si>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</si>
  <si>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</si>
  <si>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</si>
  <si>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</si>
  <si>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</si>
  <si>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</si>
  <si>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</si>
  <si>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</si>
  <si>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</si>
  <si>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</si>
  <si>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</si>
  <si>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</si>
  <si>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</si>
  <si>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</si>
  <si>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</si>
  <si>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</si>
  <si>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</si>
  <si>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</si>
  <si>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</si>
  <si>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</si>
  <si>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</si>
  <si>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</si>
  <si>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</si>
  <si>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</si>
  <si>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</si>
  <si>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</si>
  <si>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</si>
  <si>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</si>
  <si>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</si>
  <si>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</si>
  <si>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</si>
  <si>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</si>
  <si>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</si>
  <si>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</si>
  <si>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</si>
  <si>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</si>
  <si>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</si>
  <si>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</si>
  <si>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</si>
  <si>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</si>
  <si>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</si>
  <si>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</si>
  <si>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</si>
  <si>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</si>
  <si>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</si>
  <si>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</si>
  <si>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</si>
  <si>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</si>
  <si>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</si>
  <si>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</si>
  <si>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</si>
  <si>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</si>
  <si>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</si>
  <si>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</si>
  <si>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</si>
  <si>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</si>
  <si>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</si>
  <si>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</si>
  <si>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</si>
  <si>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</si>
  <si>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</si>
  <si>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</si>
  <si>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</si>
  <si>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</si>
  <si>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</si>
  <si>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</si>
  <si>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</si>
  <si>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</si>
  <si>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</si>
  <si>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</si>
  <si>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</si>
  <si>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</si>
  <si>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</si>
  <si>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</si>
  <si>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</si>
  <si>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</si>
  <si>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</si>
  <si>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</si>
  <si>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</si>
  <si>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</si>
  <si>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</si>
  <si>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</si>
  <si>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</si>
  <si>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</si>
  <si>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</si>
  <si>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</si>
  <si>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</si>
  <si>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</si>
  <si>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</si>
  <si>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</si>
  <si>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</si>
  <si>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</si>
  <si>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</si>
  <si>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</si>
  <si>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</si>
  <si>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</si>
  <si>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</si>
  <si>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</si>
  <si>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</si>
  <si>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</si>
  <si>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</si>
  <si>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</si>
  <si>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</si>
  <si>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</si>
  <si>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</si>
  <si>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</si>
  <si>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</si>
  <si>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</si>
  <si>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</si>
  <si>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</si>
  <si>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</si>
  <si>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</si>
  <si>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</si>
  <si>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</si>
  <si>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</si>
  <si>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</si>
  <si>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</si>
  <si>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</si>
  <si>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</si>
  <si>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</si>
  <si>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</si>
  <si>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</si>
  <si>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</si>
  <si>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</si>
  <si>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</si>
  <si>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</si>
  <si>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</si>
  <si>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</si>
  <si>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</si>
  <si>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</si>
  <si>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</si>
  <si>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</si>
  <si>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</si>
  <si>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</si>
  <si>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</si>
  <si>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</si>
  <si>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</si>
  <si>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</si>
  <si>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</si>
  <si>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</si>
  <si>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</si>
  <si>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</si>
  <si>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</si>
  <si>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</si>
  <si>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</si>
  <si>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</si>
  <si>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</si>
  <si>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</si>
  <si>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</si>
  <si>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</si>
  <si>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</si>
  <si>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</si>
  <si>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</si>
  <si>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</si>
  <si>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</si>
  <si>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</si>
  <si>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</si>
  <si>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</si>
  <si>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</si>
  <si>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</si>
  <si>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</si>
  <si>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</si>
  <si>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</si>
  <si>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</si>
  <si>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</si>
  <si>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</si>
  <si>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</si>
  <si>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</si>
  <si>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</si>
  <si>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</si>
  <si>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</si>
  <si>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</si>
  <si>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</si>
  <si>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</si>
  <si>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</si>
  <si>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</si>
  <si>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</si>
  <si>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</si>
  <si>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</si>
  <si>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</si>
  <si>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</si>
  <si>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</si>
  <si>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</si>
  <si>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</si>
  <si>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</si>
  <si>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</si>
  <si>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</si>
  <si>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</si>
  <si>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</si>
  <si>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</si>
  <si>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</si>
  <si>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</si>
  <si>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</si>
  <si>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</si>
  <si>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</si>
  <si>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</si>
  <si>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</si>
  <si>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</si>
  <si>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</si>
  <si>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</si>
  <si>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</si>
  <si>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</si>
  <si>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</si>
  <si>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</si>
  <si>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</si>
  <si>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</si>
  <si>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</si>
  <si>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</si>
  <si>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</si>
  <si>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</si>
  <si>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</si>
  <si>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</si>
  <si>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</si>
  <si>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</si>
  <si>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</si>
  <si>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</si>
  <si>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</si>
  <si>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</si>
  <si>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</si>
  <si>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</si>
  <si>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</si>
  <si>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</si>
  <si>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</si>
  <si>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</si>
  <si>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</si>
  <si>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</si>
  <si>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</si>
  <si>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</si>
  <si>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</si>
  <si>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</si>
  <si>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</si>
  <si>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</si>
  <si>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</si>
  <si>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</si>
  <si>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</si>
  <si>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</si>
  <si>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</si>
  <si>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</si>
  <si>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</si>
  <si>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</si>
  <si>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</si>
  <si>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</si>
  <si>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</si>
  <si>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</si>
  <si>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</si>
  <si>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</si>
  <si>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</si>
  <si>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</si>
  <si>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</si>
  <si>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</si>
  <si>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</si>
  <si>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</si>
  <si>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</si>
  <si>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</si>
  <si>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</si>
  <si>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</si>
  <si>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</si>
  <si>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</si>
  <si>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</si>
  <si>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</si>
  <si>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</si>
  <si>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</si>
  <si>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</si>
  <si>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</si>
  <si>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</si>
  <si>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</si>
  <si>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</si>
  <si>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</si>
  <si>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</si>
  <si>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</si>
  <si>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</si>
  <si>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</si>
  <si>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</si>
  <si>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</si>
  <si>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</si>
  <si>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</si>
  <si>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</si>
  <si>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</si>
  <si>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</si>
  <si>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</si>
  <si>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</si>
  <si>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</si>
  <si>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</si>
  <si>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</si>
  <si>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</si>
  <si>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</si>
  <si>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</si>
  <si>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</si>
  <si>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</si>
  <si>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</si>
  <si>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</si>
  <si>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</si>
  <si>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</si>
  <si>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</si>
  <si>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</si>
  <si>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</si>
  <si>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</si>
  <si>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</si>
  <si>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</si>
  <si>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</si>
  <si>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</si>
  <si>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</si>
  <si>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</si>
  <si>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</si>
  <si>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</si>
  <si>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</si>
  <si>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</si>
  <si>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</si>
  <si>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</si>
  <si>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</si>
  <si>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</si>
  <si>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</si>
  <si>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</si>
  <si>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</si>
  <si>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</si>
  <si>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</si>
  <si>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</si>
  <si>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</si>
  <si>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</si>
  <si>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</si>
  <si>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</si>
  <si>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</si>
  <si>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</si>
  <si>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</si>
  <si>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</si>
  <si>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</si>
  <si>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</si>
  <si>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</si>
  <si>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</si>
  <si>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</si>
  <si>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</si>
  <si>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</si>
  <si>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</si>
  <si>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</si>
  <si>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</si>
  <si>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</si>
  <si>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</si>
  <si>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</si>
  <si>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</si>
  <si>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</si>
  <si>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</si>
  <si>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</si>
  <si>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</si>
  <si>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</si>
  <si>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</si>
  <si>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</si>
  <si>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</si>
  <si>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</si>
  <si>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</si>
  <si>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</si>
  <si>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</si>
  <si>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</si>
  <si>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</si>
  <si>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</si>
  <si>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</si>
  <si>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</si>
  <si>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</si>
  <si>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</si>
  <si>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</si>
  <si>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</si>
  <si>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</si>
  <si>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</si>
  <si>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</si>
  <si>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</si>
  <si>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</si>
  <si>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</si>
  <si>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</si>
  <si>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</si>
  <si>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</si>
  <si>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</si>
  <si>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</si>
  <si>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</si>
  <si>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</si>
  <si>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</si>
  <si>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</si>
  <si>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</si>
  <si>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</si>
  <si>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</si>
  <si>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</si>
  <si>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</si>
  <si>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</si>
  <si>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</si>
  <si>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</si>
  <si>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</si>
  <si>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</si>
  <si>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</si>
  <si>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</si>
  <si>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</si>
  <si>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</si>
  <si>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</si>
  <si>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</si>
  <si>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</si>
  <si>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</si>
  <si>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</si>
  <si>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</si>
  <si>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</si>
  <si>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</si>
  <si>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</si>
  <si>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</si>
  <si>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</si>
  <si>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</si>
  <si>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</si>
  <si>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</si>
  <si>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</si>
  <si>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</si>
  <si>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</si>
  <si>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</si>
  <si>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</si>
  <si>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</si>
  <si>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</si>
  <si>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</si>
  <si>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</si>
  <si>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</si>
  <si>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</si>
  <si>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</si>
  <si>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</si>
  <si>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</si>
  <si>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</si>
  <si>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</si>
  <si>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</si>
  <si>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</si>
  <si>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</si>
  <si>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</si>
  <si>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</si>
  <si>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</si>
  <si>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</si>
  <si>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</si>
  <si>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</si>
  <si>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</si>
  <si>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</si>
  <si>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</si>
  <si>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</si>
  <si>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</si>
  <si>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</si>
  <si>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</si>
  <si>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</si>
  <si>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</si>
  <si>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</si>
  <si>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</si>
  <si>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</si>
  <si>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</si>
  <si>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</si>
  <si>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</si>
  <si>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</si>
  <si>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</si>
  <si>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</si>
  <si>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</si>
  <si>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</si>
  <si>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</si>
  <si>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</si>
  <si>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特になし</t>
    <rPh sb="0" eb="1">
      <t>トク</t>
    </rPh>
    <phoneticPr fontId="1"/>
  </si>
  <si>
    <t>条件が合えば可</t>
  </si>
  <si>
    <t>不要</t>
  </si>
  <si>
    <t>有無さえ分ればよい</t>
  </si>
  <si>
    <t>使わない</t>
  </si>
  <si>
    <t>応相談</t>
  </si>
  <si>
    <t>ハイエース</t>
  </si>
  <si>
    <t>要</t>
  </si>
  <si>
    <t>移動行程の都合で前日仕込みを行う場合があります。
その場合、御対応頂くことは可能でしょうか？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</si>
</sst>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6"/>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5" borderId="9" xfId="0" applyFont="1" applyFill="1" applyBorder="1" applyAlignment="1">
      <alignment vertical="center" wrapText="1"/>
    </xf>
    <xf numFmtId="0" fontId="37" fillId="5" borderId="9"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7" fillId="0" borderId="5" xfId="0" applyFont="1" applyBorder="1" applyAlignment="1">
      <alignment horizontal="left" vertical="center" wrapText="1"/>
    </xf>
    <xf numFmtId="0" fontId="37"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43132</xdr:colOff>
      <xdr:row>62</xdr:row>
      <xdr:rowOff>122037</xdr:rowOff>
    </xdr:from>
    <xdr:to>
      <xdr:col>10</xdr:col>
      <xdr:colOff>14377</xdr:colOff>
      <xdr:row>63</xdr:row>
      <xdr:rowOff>174905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93061" y="16395410"/>
          <a:ext cx="4230538" cy="295486"/>
          <a:chOff x="1069579" y="11727613"/>
          <a:chExt cx="4160761" cy="288537"/>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69579" y="1185162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580175" y="11727613"/>
            <a:ext cx="1056317" cy="28853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9</xdr:col>
      <xdr:colOff>99834</xdr:colOff>
      <xdr:row>54</xdr:row>
      <xdr:rowOff>153929</xdr:rowOff>
    </xdr:from>
    <xdr:to>
      <xdr:col>10</xdr:col>
      <xdr:colOff>105427</xdr:colOff>
      <xdr:row>63</xdr:row>
      <xdr:rowOff>100642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72216" y="14612160"/>
          <a:ext cx="742433" cy="200447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4.5</a:t>
            </a:r>
            <a:r>
              <a:rPr kumimoji="1" lang="ja-JP" altLang="en-US" sz="1100" b="1"/>
              <a:t>ｍ</a:t>
            </a:r>
          </a:p>
        </xdr:txBody>
      </xdr:sp>
    </xdr:grpSp>
    <xdr:clientData/>
  </xdr:twoCellAnchor>
  <xdr:twoCellAnchor>
    <xdr:from>
      <xdr:col>3</xdr:col>
      <xdr:colOff>288472</xdr:colOff>
      <xdr:row>69</xdr:row>
      <xdr:rowOff>129396</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467415" y="18000453"/>
          <a:ext cx="4418316" cy="503241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411471</xdr:colOff>
      <xdr:row>63</xdr:row>
      <xdr:rowOff>215817</xdr:rowOff>
    </xdr:from>
    <xdr:to>
      <xdr:col>8</xdr:col>
      <xdr:colOff>430191</xdr:colOff>
      <xdr:row>69</xdr:row>
      <xdr:rowOff>35944</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4500032" y="16731808"/>
          <a:ext cx="755560" cy="127583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188467</xdr:colOff>
      <xdr:row>54</xdr:row>
      <xdr:rowOff>153151</xdr:rowOff>
    </xdr:from>
    <xdr:to>
      <xdr:col>11</xdr:col>
      <xdr:colOff>516333</xdr:colOff>
      <xdr:row>56</xdr:row>
      <xdr:rowOff>202848</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5788448" y="14631151"/>
          <a:ext cx="910149" cy="509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539024</xdr:colOff>
      <xdr:row>54</xdr:row>
      <xdr:rowOff>120520</xdr:rowOff>
    </xdr:from>
    <xdr:to>
      <xdr:col>3</xdr:col>
      <xdr:colOff>499331</xdr:colOff>
      <xdr:row>57</xdr:row>
      <xdr:rowOff>122708</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69062" y="14598520"/>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729641"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952515"/>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4"/>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98" sqref="F98"/>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3" t="s">
        <v>110</v>
      </c>
      <c r="C1" s="153"/>
      <c r="D1" s="153"/>
      <c r="E1" s="153"/>
      <c r="F1" s="153"/>
      <c r="G1" s="153"/>
      <c r="H1" s="153"/>
      <c r="I1" s="153"/>
      <c r="J1" s="153"/>
      <c r="K1" s="153"/>
      <c r="L1" s="153"/>
      <c r="M1" s="31"/>
      <c r="N1" s="54"/>
      <c r="O1" s="54"/>
      <c r="P1" s="54"/>
      <c r="Q1" s="54"/>
      <c r="R1" s="54"/>
      <c r="S1" s="54"/>
      <c r="T1" s="54"/>
      <c r="U1" s="54"/>
      <c r="V1" s="54"/>
      <c r="W1" s="54"/>
      <c r="X1" s="54"/>
      <c r="Y1" s="54"/>
      <c r="Z1" s="54"/>
    </row>
    <row r="2" spans="1:27" ht="19.899999999999999" customHeight="1" x14ac:dyDescent="0.15">
      <c r="A2" s="34"/>
      <c r="B2" s="32" t="s">
        <v>0</v>
      </c>
      <c r="C2" s="156" t="s">
        <v>265</v>
      </c>
      <c r="D2" s="157"/>
      <c r="E2" s="33" t="s">
        <v>5</v>
      </c>
      <c r="F2" s="35" t="str">
        <f>VLOOKUP($C$2,'R6_制作団体一覧'!A:H,2,FALSE)</f>
        <v>舞踊</v>
      </c>
      <c r="G2" s="32" t="s">
        <v>2</v>
      </c>
      <c r="H2" s="36" t="str">
        <f>VLOOKUP($C$2,'R6_制作団体一覧'!A:H,3,FALSE)</f>
        <v>バレエ</v>
      </c>
      <c r="I2" s="33" t="s">
        <v>20</v>
      </c>
      <c r="J2" s="35" t="str">
        <f>VLOOKUP($C$2,'R6_制作団体一覧'!A:H,5,FALSE)</f>
        <v>C区分</v>
      </c>
      <c r="K2" s="33" t="s">
        <v>3</v>
      </c>
      <c r="L2" s="35" t="str">
        <f>VLOOKUP($C$2,'R6_制作団体一覧'!A:H,6,FALSE)</f>
        <v>B/D</v>
      </c>
      <c r="M2" s="34"/>
      <c r="N2" s="54"/>
      <c r="O2" s="54"/>
      <c r="P2" s="54"/>
      <c r="Q2" s="54"/>
      <c r="R2" s="54"/>
      <c r="S2" s="54"/>
      <c r="T2" s="54"/>
      <c r="U2" s="54"/>
      <c r="V2" s="54"/>
      <c r="W2" s="54"/>
      <c r="X2" s="54"/>
      <c r="Y2" s="54"/>
      <c r="Z2" s="54"/>
      <c r="AA2" s="54"/>
    </row>
    <row r="3" spans="1:27" ht="19.899999999999999" customHeight="1" x14ac:dyDescent="0.15">
      <c r="A3" s="34"/>
      <c r="B3" s="33" t="s">
        <v>1</v>
      </c>
      <c r="C3" s="154" t="str">
        <f>VLOOKUP($C$2,'R6_制作団体一覧'!A:H,8,FALSE)</f>
        <v>谷桃子バレエ団</v>
      </c>
      <c r="D3" s="154"/>
      <c r="E3" s="154"/>
      <c r="F3" s="154"/>
      <c r="G3" s="154"/>
      <c r="H3" s="33" t="s">
        <v>4</v>
      </c>
      <c r="I3" s="155" t="str">
        <f>VLOOKUP($C$2,'R6_制作団体一覧'!A:H,7,FALSE)</f>
        <v>一般財団法人谷桃子バレエ団</v>
      </c>
      <c r="J3" s="155"/>
      <c r="K3" s="155"/>
      <c r="L3" s="155"/>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8" t="s">
        <v>578</v>
      </c>
      <c r="C6" s="158"/>
      <c r="D6" s="158"/>
      <c r="E6" s="158"/>
      <c r="F6" s="158"/>
      <c r="G6" s="158"/>
      <c r="H6" s="158"/>
      <c r="I6" s="158"/>
      <c r="J6" s="158"/>
      <c r="K6" s="158"/>
      <c r="L6" s="158"/>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6"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30" t="s">
        <v>41</v>
      </c>
      <c r="C13" s="131"/>
      <c r="D13" s="131"/>
      <c r="E13" s="131"/>
      <c r="F13" s="160" t="s">
        <v>582</v>
      </c>
      <c r="G13" s="161"/>
      <c r="H13" s="126" t="s">
        <v>51</v>
      </c>
      <c r="I13" s="127"/>
      <c r="J13" s="127"/>
      <c r="K13" s="85" t="s">
        <v>583</v>
      </c>
      <c r="L13" s="58" t="s">
        <v>52</v>
      </c>
      <c r="M13" s="46"/>
      <c r="N13" s="54"/>
      <c r="O13" s="54"/>
      <c r="P13" s="54"/>
      <c r="Q13" s="54"/>
      <c r="R13" s="54"/>
      <c r="S13" s="54"/>
      <c r="T13" s="54"/>
      <c r="U13" s="54"/>
      <c r="V13" s="54"/>
      <c r="W13" s="54"/>
      <c r="X13" s="54"/>
      <c r="Y13" s="54"/>
      <c r="Z13" s="54"/>
      <c r="AA13" s="54"/>
    </row>
    <row r="14" spans="1:27" ht="20.25" customHeight="1" x14ac:dyDescent="0.15">
      <c r="A14" s="46"/>
      <c r="B14" s="162" t="s">
        <v>42</v>
      </c>
      <c r="C14" s="163"/>
      <c r="D14" s="163"/>
      <c r="E14" s="164"/>
      <c r="F14" s="59" t="s">
        <v>44</v>
      </c>
      <c r="G14" s="60">
        <v>8</v>
      </c>
      <c r="H14" s="61" t="s">
        <v>43</v>
      </c>
      <c r="I14" s="62" t="s">
        <v>45</v>
      </c>
      <c r="J14" s="63">
        <v>4.5</v>
      </c>
      <c r="K14" s="62" t="s">
        <v>43</v>
      </c>
      <c r="L14" s="64"/>
      <c r="M14" s="46"/>
      <c r="N14" s="54"/>
      <c r="O14" s="54"/>
      <c r="P14" s="54"/>
      <c r="Q14" s="54"/>
      <c r="R14" s="54"/>
      <c r="S14" s="54"/>
      <c r="T14" s="54"/>
      <c r="U14" s="54"/>
      <c r="V14" s="54"/>
      <c r="W14" s="54"/>
      <c r="X14" s="54"/>
      <c r="Y14" s="54"/>
      <c r="Z14" s="54"/>
      <c r="AA14" s="54"/>
    </row>
    <row r="15" spans="1:27" ht="20.25" customHeight="1" x14ac:dyDescent="0.15">
      <c r="A15" s="46"/>
      <c r="B15" s="165"/>
      <c r="C15" s="166"/>
      <c r="D15" s="166"/>
      <c r="E15" s="167"/>
      <c r="F15" s="65" t="s">
        <v>46</v>
      </c>
      <c r="G15" s="66">
        <v>3.5</v>
      </c>
      <c r="H15" s="67" t="s">
        <v>43</v>
      </c>
      <c r="I15" s="68"/>
      <c r="J15" s="68"/>
      <c r="K15" s="68"/>
      <c r="L15" s="69"/>
      <c r="M15" s="46"/>
      <c r="N15" s="54"/>
      <c r="O15" s="54"/>
      <c r="P15" s="54"/>
      <c r="Q15" s="54"/>
      <c r="R15" s="54"/>
      <c r="S15" s="54"/>
      <c r="T15" s="54"/>
      <c r="U15" s="54"/>
      <c r="V15" s="54"/>
      <c r="W15" s="54"/>
      <c r="X15" s="54"/>
      <c r="Y15" s="54"/>
      <c r="Z15" s="54"/>
      <c r="AA15" s="54"/>
    </row>
    <row r="16" spans="1:27" ht="23.25" customHeight="1" x14ac:dyDescent="0.15">
      <c r="A16" s="41"/>
      <c r="B16" s="138" t="s">
        <v>47</v>
      </c>
      <c r="C16" s="139"/>
      <c r="D16" s="139"/>
      <c r="E16" s="140"/>
      <c r="F16" s="70" t="s">
        <v>48</v>
      </c>
      <c r="G16" s="168" t="s">
        <v>584</v>
      </c>
      <c r="H16" s="168"/>
      <c r="I16" s="169" t="s">
        <v>49</v>
      </c>
      <c r="J16" s="170"/>
      <c r="K16" s="124" t="s">
        <v>584</v>
      </c>
      <c r="L16" s="125"/>
      <c r="M16" s="41"/>
      <c r="N16" s="54"/>
      <c r="O16" s="54"/>
      <c r="P16" s="54"/>
      <c r="Q16" s="54"/>
      <c r="R16" s="54"/>
      <c r="S16" s="54"/>
      <c r="T16" s="54"/>
      <c r="U16" s="54"/>
      <c r="V16" s="54"/>
      <c r="W16" s="54"/>
      <c r="X16" s="54"/>
      <c r="Y16" s="54"/>
      <c r="Z16" s="54"/>
      <c r="AA16" s="54"/>
    </row>
    <row r="17" spans="1:27" ht="22.9" customHeight="1" x14ac:dyDescent="0.15">
      <c r="A17" s="41"/>
      <c r="B17" s="130" t="s">
        <v>56</v>
      </c>
      <c r="C17" s="131"/>
      <c r="D17" s="131"/>
      <c r="E17" s="131"/>
      <c r="F17" s="59" t="s">
        <v>57</v>
      </c>
      <c r="G17" s="60">
        <v>2</v>
      </c>
      <c r="H17" s="61" t="s">
        <v>43</v>
      </c>
      <c r="I17" s="59" t="s">
        <v>46</v>
      </c>
      <c r="J17" s="60">
        <v>1.8</v>
      </c>
      <c r="K17" s="128" t="s">
        <v>43</v>
      </c>
      <c r="L17" s="129"/>
      <c r="M17" s="41"/>
      <c r="N17" s="54"/>
      <c r="O17" s="54"/>
      <c r="P17" s="54"/>
      <c r="Q17" s="54"/>
      <c r="R17" s="54"/>
      <c r="S17" s="54"/>
      <c r="T17" s="54"/>
      <c r="U17" s="54"/>
      <c r="V17" s="54"/>
      <c r="W17" s="54"/>
      <c r="X17" s="54"/>
      <c r="Y17" s="54"/>
      <c r="Z17" s="54"/>
      <c r="AA17" s="54"/>
    </row>
    <row r="18" spans="1:27" ht="22.9" customHeight="1" x14ac:dyDescent="0.15">
      <c r="A18" s="27"/>
      <c r="B18" s="130" t="s">
        <v>50</v>
      </c>
      <c r="C18" s="131"/>
      <c r="D18" s="131"/>
      <c r="E18" s="159"/>
      <c r="F18" s="148" t="s">
        <v>585</v>
      </c>
      <c r="G18" s="148"/>
      <c r="H18" s="117" t="s">
        <v>55</v>
      </c>
      <c r="I18" s="112"/>
      <c r="J18" s="112"/>
      <c r="K18" s="132" t="s">
        <v>586</v>
      </c>
      <c r="L18" s="133"/>
      <c r="M18" s="27"/>
      <c r="N18" s="54"/>
      <c r="O18" s="54"/>
      <c r="P18" s="54"/>
      <c r="Q18" s="54"/>
      <c r="R18" s="54"/>
      <c r="S18" s="54"/>
      <c r="T18" s="54"/>
      <c r="U18" s="54"/>
      <c r="V18" s="54"/>
      <c r="W18" s="54"/>
      <c r="X18" s="54"/>
      <c r="Y18" s="54"/>
      <c r="Z18" s="54"/>
      <c r="AA18" s="54"/>
    </row>
    <row r="19" spans="1:27" ht="23.45" customHeight="1" x14ac:dyDescent="0.15">
      <c r="A19" s="27"/>
      <c r="B19" s="138" t="s">
        <v>54</v>
      </c>
      <c r="C19" s="139"/>
      <c r="D19" s="139"/>
      <c r="E19" s="140"/>
      <c r="F19" s="144" t="s">
        <v>587</v>
      </c>
      <c r="G19" s="145"/>
      <c r="H19" s="136" t="s">
        <v>53</v>
      </c>
      <c r="I19" s="137"/>
      <c r="J19" s="137"/>
      <c r="K19" s="148"/>
      <c r="L19" s="149"/>
      <c r="M19" s="49"/>
      <c r="N19" s="54"/>
      <c r="O19" s="54"/>
      <c r="P19" s="54"/>
      <c r="Q19" s="54"/>
      <c r="R19" s="54"/>
      <c r="S19" s="54"/>
      <c r="T19" s="54"/>
      <c r="U19" s="54"/>
      <c r="V19" s="54"/>
      <c r="W19" s="54"/>
      <c r="X19" s="54"/>
      <c r="Y19" s="54"/>
      <c r="Z19" s="54"/>
      <c r="AA19" s="54"/>
    </row>
    <row r="20" spans="1:27" ht="23.45" customHeight="1" x14ac:dyDescent="0.15">
      <c r="A20" s="27"/>
      <c r="B20" s="141"/>
      <c r="C20" s="142"/>
      <c r="D20" s="142"/>
      <c r="E20" s="143"/>
      <c r="F20" s="146"/>
      <c r="G20" s="147"/>
      <c r="H20" s="136" t="s">
        <v>68</v>
      </c>
      <c r="I20" s="137"/>
      <c r="J20" s="137"/>
      <c r="K20" s="132" t="s">
        <v>585</v>
      </c>
      <c r="L20" s="133"/>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2" t="s">
        <v>588</v>
      </c>
      <c r="G21" s="133"/>
      <c r="H21" s="134" t="s">
        <v>59</v>
      </c>
      <c r="I21" s="135"/>
      <c r="J21" s="135"/>
      <c r="K21" s="86" t="s">
        <v>583</v>
      </c>
      <c r="L21" s="58"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589</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1" t="s">
        <v>60</v>
      </c>
      <c r="G23" s="72">
        <v>1.8</v>
      </c>
      <c r="H23" s="73" t="s">
        <v>43</v>
      </c>
      <c r="I23" s="74" t="s">
        <v>61</v>
      </c>
      <c r="J23" s="72">
        <v>5.2</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5"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6"/>
      <c r="E25" s="76"/>
      <c r="F25" s="76"/>
      <c r="G25" s="77"/>
      <c r="H25" s="77"/>
      <c r="I25" s="77"/>
      <c r="J25" s="77"/>
      <c r="K25" s="77"/>
      <c r="L25" s="78"/>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590</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6"/>
      <c r="E30" s="76"/>
      <c r="F30" s="76"/>
      <c r="G30" s="77"/>
      <c r="H30" s="77"/>
      <c r="I30" s="77"/>
      <c r="J30" s="77"/>
      <c r="K30" s="77"/>
      <c r="L30" s="78"/>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3" t="s">
        <v>70</v>
      </c>
      <c r="I31" s="123"/>
      <c r="J31" s="123"/>
      <c r="K31" s="123"/>
      <c r="L31" s="123"/>
      <c r="M31" s="25"/>
      <c r="N31" s="54"/>
      <c r="O31" s="54"/>
      <c r="P31" s="54"/>
      <c r="Q31" s="54"/>
      <c r="R31" s="54"/>
      <c r="S31" s="54"/>
      <c r="T31" s="54"/>
      <c r="U31" s="54"/>
      <c r="V31" s="54"/>
      <c r="W31" s="54"/>
      <c r="X31" s="54"/>
      <c r="Y31" s="54"/>
      <c r="Z31" s="54"/>
      <c r="AA31" s="54"/>
    </row>
    <row r="32" spans="1:27" ht="27.75" customHeight="1" x14ac:dyDescent="0.15">
      <c r="A32" s="51">
        <v>1</v>
      </c>
      <c r="B32" s="121" t="s">
        <v>591</v>
      </c>
      <c r="C32" s="122"/>
      <c r="D32" s="122"/>
      <c r="E32" s="122"/>
      <c r="F32" s="122"/>
      <c r="G32" s="122"/>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79"/>
      <c r="C47" s="79"/>
      <c r="D47" s="79"/>
      <c r="E47" s="79"/>
      <c r="F47" s="79"/>
      <c r="G47" s="79"/>
      <c r="H47" s="79"/>
      <c r="I47" s="79"/>
      <c r="J47" s="79"/>
      <c r="K47" s="79"/>
      <c r="L47" s="79"/>
      <c r="M47" s="25"/>
      <c r="N47" s="39"/>
      <c r="O47" s="39"/>
      <c r="P47" s="39"/>
      <c r="Q47" s="39"/>
      <c r="R47" s="39"/>
      <c r="S47" s="39"/>
      <c r="T47" s="39"/>
      <c r="U47" s="39"/>
      <c r="V47" s="39"/>
      <c r="W47" s="39"/>
      <c r="X47" s="39"/>
      <c r="Y47" s="39"/>
      <c r="Z47" s="39"/>
    </row>
    <row r="48" spans="1:27" ht="16.899999999999999" customHeight="1" x14ac:dyDescent="0.15">
      <c r="A48" s="25"/>
      <c r="B48" s="150" t="s">
        <v>10</v>
      </c>
      <c r="C48" s="150"/>
      <c r="D48" s="150"/>
      <c r="E48" s="150"/>
      <c r="F48" s="150"/>
      <c r="G48" s="150"/>
      <c r="H48" s="150"/>
      <c r="I48" s="150"/>
      <c r="J48" s="150"/>
      <c r="K48" s="150"/>
      <c r="L48" s="150"/>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2" t="s">
        <v>9</v>
      </c>
      <c r="C50" s="172"/>
      <c r="D50" s="172"/>
      <c r="E50" s="172"/>
      <c r="F50" s="48" t="s">
        <v>6</v>
      </c>
      <c r="G50" s="151">
        <f>G17</f>
        <v>2</v>
      </c>
      <c r="H50" s="152"/>
      <c r="I50" s="26" t="s">
        <v>7</v>
      </c>
      <c r="J50" s="151">
        <f>J17</f>
        <v>1.8</v>
      </c>
      <c r="K50" s="152"/>
      <c r="L50" s="25"/>
      <c r="M50" s="25"/>
      <c r="N50" s="39"/>
      <c r="X50" s="39"/>
      <c r="Y50" s="39"/>
      <c r="Z50" s="39"/>
    </row>
    <row r="51" spans="1:26" ht="16.899999999999999" customHeight="1" x14ac:dyDescent="0.15">
      <c r="A51" s="25"/>
      <c r="B51" s="173" t="s">
        <v>8</v>
      </c>
      <c r="C51" s="173"/>
      <c r="D51" s="173"/>
      <c r="E51" s="173"/>
      <c r="F51" s="173"/>
      <c r="G51" s="171" t="str">
        <f>F21</f>
        <v>応相談</v>
      </c>
      <c r="H51" s="171"/>
      <c r="I51" s="171"/>
      <c r="J51" s="171"/>
      <c r="K51" s="171"/>
      <c r="L51" s="25"/>
      <c r="M51" s="25"/>
      <c r="N51" s="39"/>
      <c r="X51" s="39"/>
      <c r="Y51" s="39"/>
      <c r="Z51" s="39"/>
    </row>
    <row r="52" spans="1:26" ht="16.899999999999999" customHeight="1" x14ac:dyDescent="0.15">
      <c r="A52" s="25"/>
      <c r="B52" s="173" t="s">
        <v>12</v>
      </c>
      <c r="C52" s="173"/>
      <c r="D52" s="173"/>
      <c r="E52" s="173"/>
      <c r="F52" s="173"/>
      <c r="G52" s="171" t="str">
        <f>K21</f>
        <v>特になし</v>
      </c>
      <c r="H52" s="171"/>
      <c r="I52" s="171"/>
      <c r="J52" s="171"/>
      <c r="K52" s="17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3"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0" customFormat="1" ht="48.75" customHeight="1" x14ac:dyDescent="0.15">
      <c r="A1" s="81" t="s">
        <v>0</v>
      </c>
      <c r="B1" s="81" t="s">
        <v>75</v>
      </c>
      <c r="C1" s="81" t="s">
        <v>77</v>
      </c>
      <c r="D1" s="81" t="s">
        <v>78</v>
      </c>
      <c r="E1" s="81" t="s">
        <v>3</v>
      </c>
      <c r="F1" s="81" t="s">
        <v>79</v>
      </c>
      <c r="G1" s="81" t="s">
        <v>80</v>
      </c>
      <c r="H1" s="81" t="s">
        <v>81</v>
      </c>
      <c r="I1" s="81" t="s">
        <v>82</v>
      </c>
      <c r="J1" s="81" t="s">
        <v>83</v>
      </c>
      <c r="K1" s="81" t="s">
        <v>84</v>
      </c>
      <c r="L1" s="81" t="s">
        <v>85</v>
      </c>
      <c r="M1" s="81" t="s">
        <v>86</v>
      </c>
      <c r="N1" s="81" t="s">
        <v>87</v>
      </c>
      <c r="O1" s="81" t="s">
        <v>88</v>
      </c>
      <c r="P1" s="81" t="s">
        <v>89</v>
      </c>
      <c r="Q1" s="81" t="s">
        <v>90</v>
      </c>
      <c r="R1" s="81" t="s">
        <v>91</v>
      </c>
      <c r="S1" s="81" t="s">
        <v>92</v>
      </c>
      <c r="T1" s="81" t="s">
        <v>93</v>
      </c>
      <c r="U1" s="81" t="s">
        <v>94</v>
      </c>
      <c r="V1" s="81" t="s">
        <v>95</v>
      </c>
      <c r="W1" s="81" t="s">
        <v>96</v>
      </c>
      <c r="X1" s="81" t="s">
        <v>76</v>
      </c>
      <c r="Y1" s="81" t="s">
        <v>97</v>
      </c>
      <c r="Z1" s="81" t="s">
        <v>98</v>
      </c>
      <c r="AA1" s="81" t="s">
        <v>99</v>
      </c>
      <c r="AB1" s="81" t="s">
        <v>117</v>
      </c>
      <c r="AC1" s="81" t="s">
        <v>118</v>
      </c>
      <c r="AD1" s="81" t="s">
        <v>100</v>
      </c>
      <c r="AE1" s="81" t="s">
        <v>101</v>
      </c>
      <c r="AF1" s="81" t="s">
        <v>102</v>
      </c>
      <c r="AG1" s="81" t="s">
        <v>103</v>
      </c>
      <c r="AH1" s="81" t="s">
        <v>104</v>
      </c>
      <c r="AI1" s="81" t="s">
        <v>105</v>
      </c>
      <c r="AJ1" s="81" t="s">
        <v>106</v>
      </c>
      <c r="AK1" s="81" t="s">
        <v>107</v>
      </c>
      <c r="AL1" s="81" t="s">
        <v>108</v>
      </c>
      <c r="AM1" s="81" t="s">
        <v>109</v>
      </c>
    </row>
    <row r="2" spans="1:39" ht="13.5" customHeight="1" x14ac:dyDescent="0.15">
      <c r="A2" s="82" t="str">
        <f>①ヒアリングシートについて!C2</f>
        <v>K160</v>
      </c>
      <c r="B2" s="82" t="str">
        <f>①ヒアリングシートについて!F2</f>
        <v>舞踊</v>
      </c>
      <c r="C2" s="82" t="str">
        <f>①ヒアリングシートについて!H2</f>
        <v>バレエ</v>
      </c>
      <c r="D2" s="82" t="str">
        <f>①ヒアリングシートについて!J2</f>
        <v>C区分</v>
      </c>
      <c r="E2" s="82" t="str">
        <f>①ヒアリングシートについて!L2</f>
        <v>B/D</v>
      </c>
      <c r="F2" s="82" t="str">
        <f>①ヒアリングシートについて!C3</f>
        <v>谷桃子バレエ団</v>
      </c>
      <c r="G2" s="82" t="str">
        <f>①ヒアリングシートについて!I3</f>
        <v>一般財団法人谷桃子バレエ団</v>
      </c>
      <c r="H2" s="82" t="str">
        <f>①ヒアリングシートについて!F13</f>
        <v>2F以上応相談</v>
      </c>
      <c r="I2" s="82" t="str">
        <f>①ヒアリングシートについて!K13</f>
        <v>特になし</v>
      </c>
      <c r="J2" s="82">
        <f>①ヒアリングシートについて!G14</f>
        <v>8</v>
      </c>
      <c r="K2" s="82">
        <f>①ヒアリングシートについて!J14</f>
        <v>4.5</v>
      </c>
      <c r="L2" s="82">
        <f>①ヒアリングシートについて!G15</f>
        <v>3.5</v>
      </c>
      <c r="M2" s="82" t="str">
        <f>①ヒアリングシートについて!G16</f>
        <v>条件が合えば可</v>
      </c>
      <c r="N2" s="82" t="str">
        <f>①ヒアリングシートについて!K16</f>
        <v>条件が合えば可</v>
      </c>
      <c r="O2" s="82">
        <f>①ヒアリングシートについて!G17</f>
        <v>2</v>
      </c>
      <c r="P2" s="82">
        <f>①ヒアリングシートについて!J17</f>
        <v>1.8</v>
      </c>
      <c r="Q2" s="82" t="str">
        <f>①ヒアリングシートについて!F18</f>
        <v>不要</v>
      </c>
      <c r="R2" s="82" t="str">
        <f>①ヒアリングシートについて!K18</f>
        <v>有無さえ分ればよい</v>
      </c>
      <c r="S2" s="82" t="str">
        <f>①ヒアリングシートについて!F19</f>
        <v>使わない</v>
      </c>
      <c r="T2" s="82">
        <f>①ヒアリングシートについて!K19</f>
        <v>0</v>
      </c>
      <c r="U2" s="82" t="str">
        <f>①ヒアリングシートについて!K20</f>
        <v>不要</v>
      </c>
      <c r="V2" s="82" t="str">
        <f>①ヒアリングシートについて!F21</f>
        <v>応相談</v>
      </c>
      <c r="W2" s="82" t="str">
        <f>①ヒアリングシートについて!K21</f>
        <v>特になし</v>
      </c>
      <c r="X2" s="82" t="str">
        <f>①ヒアリングシートについて!F22</f>
        <v>ハイエース</v>
      </c>
      <c r="Y2" s="82">
        <f>①ヒアリングシートについて!I22</f>
        <v>1</v>
      </c>
      <c r="Z2" s="82">
        <f>①ヒアリングシートについて!G23</f>
        <v>1.8</v>
      </c>
      <c r="AA2" s="82">
        <f>①ヒアリングシートについて!J23</f>
        <v>5.2</v>
      </c>
      <c r="AB2" s="82" t="str">
        <f>①ヒアリングシートについて!F27</f>
        <v>要</v>
      </c>
      <c r="AC2" s="82">
        <f>①ヒアリングシートについて!F28</f>
        <v>0</v>
      </c>
      <c r="AD2" s="82" t="str">
        <f>①ヒアリングシートについて!B32</f>
        <v>移動行程の都合で前日仕込みを行う場合があります。
その場合、御対応頂くことは可能でしょうか？</v>
      </c>
      <c r="AE2" s="82">
        <f>①ヒアリングシートについて!B33</f>
        <v>0</v>
      </c>
      <c r="AF2" s="82">
        <f>①ヒアリングシートについて!B34</f>
        <v>0</v>
      </c>
      <c r="AG2" s="82">
        <f>①ヒアリングシートについて!B35</f>
        <v>0</v>
      </c>
      <c r="AH2" s="82">
        <f>①ヒアリングシートについて!B36</f>
        <v>0</v>
      </c>
      <c r="AI2" s="82">
        <f>①ヒアリングシートについて!B37</f>
        <v>0</v>
      </c>
      <c r="AJ2" s="82">
        <f>①ヒアリングシートについて!B38</f>
        <v>0</v>
      </c>
      <c r="AK2" s="82">
        <f>①ヒアリングシートについて!B39</f>
        <v>0</v>
      </c>
      <c r="AL2" s="82">
        <f>①ヒアリングシートについて!B40</f>
        <v>0</v>
      </c>
      <c r="AM2" s="82">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2023-11-06T02:15:03Z</dcterms:modified>
</cp:coreProperties>
</file>