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18825" windowHeight="1197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<sst xmlns="http://schemas.openxmlformats.org/spreadsheetml/2006/main" count="1345" uniqueCount="592">
  <si>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</si>
  <si>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</si>
  <si>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</si>
  <si>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</si>
  <si>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</si>
  <si>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</si>
  <si>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</si>
  <si>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</si>
  <si>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</si>
  <si>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</si>
  <si>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</si>
  <si>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</si>
  <si>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</si>
  <si>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</si>
  <si>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</si>
  <si>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</si>
  <si>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</si>
  <si>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</si>
  <si>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</si>
  <si>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</si>
  <si>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</si>
  <si>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</si>
  <si>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</si>
  <si>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</si>
  <si>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</si>
  <si>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</si>
  <si>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</si>
  <si>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</si>
  <si>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</si>
  <si>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</si>
  <si>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</si>
  <si>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</si>
  <si>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</si>
  <si>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</si>
  <si>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</si>
  <si>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</si>
  <si>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</si>
  <si>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</si>
  <si>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</si>
  <si>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</si>
  <si>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</si>
  <si>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</si>
  <si>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</si>
  <si>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</si>
  <si>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</si>
  <si>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</si>
  <si>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</si>
  <si>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</si>
  <si>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</si>
  <si>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</si>
  <si>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</si>
  <si>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</si>
  <si>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</si>
  <si>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</si>
  <si>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</si>
  <si>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</si>
  <si>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</si>
  <si>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</si>
  <si>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</si>
  <si>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</si>
  <si>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</si>
  <si>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</si>
  <si>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</si>
  <si>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</si>
  <si>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</si>
  <si>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</si>
  <si>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</si>
  <si>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</si>
  <si>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</si>
  <si>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</si>
  <si>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</si>
  <si>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</si>
  <si>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</si>
  <si>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</si>
  <si>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</si>
  <si>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</si>
  <si>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</si>
  <si>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</si>
  <si>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</si>
  <si>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</si>
  <si>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</si>
  <si>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</si>
  <si>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</si>
  <si>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</si>
  <si>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</si>
  <si>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</si>
  <si>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</si>
  <si>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</si>
  <si>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</si>
  <si>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</si>
  <si>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</si>
  <si>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</si>
  <si>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</si>
  <si>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</si>
  <si>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</si>
  <si>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</si>
  <si>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</si>
  <si>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</si>
  <si>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</si>
  <si>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</si>
  <si>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</si>
  <si>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</si>
  <si>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</si>
  <si>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</si>
  <si>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</si>
  <si>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</si>
  <si>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</si>
  <si>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</si>
  <si>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</si>
  <si>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</si>
  <si>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</si>
  <si>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</si>
  <si>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</si>
  <si>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</si>
  <si>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</si>
  <si>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</si>
  <si>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</si>
  <si>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</si>
  <si>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</si>
  <si>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</si>
  <si>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</si>
  <si>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</si>
  <si>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</si>
  <si>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</si>
  <si>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</si>
  <si>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</si>
  <si>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</si>
  <si>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</si>
  <si>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</si>
  <si>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</si>
  <si>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</si>
  <si>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</si>
  <si>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</si>
  <si>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</si>
  <si>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</si>
  <si>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</si>
  <si>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</si>
  <si>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</si>
  <si>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</si>
  <si>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</si>
  <si>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</si>
  <si>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</si>
  <si>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</si>
  <si>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</si>
  <si>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</si>
  <si>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</si>
  <si>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</si>
  <si>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</si>
  <si>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</si>
  <si>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</si>
  <si>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</si>
  <si>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</si>
  <si>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</si>
  <si>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</si>
  <si>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</si>
  <si>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</si>
  <si>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</si>
  <si>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</si>
  <si>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</si>
  <si>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</si>
  <si>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</si>
  <si>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</si>
  <si>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</si>
  <si>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</si>
  <si>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</si>
  <si>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</si>
  <si>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</si>
  <si>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</si>
  <si>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</si>
  <si>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</si>
  <si>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</si>
  <si>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</si>
  <si>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</si>
  <si>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</si>
  <si>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</si>
  <si>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</si>
  <si>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</si>
  <si>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</si>
  <si>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</si>
  <si>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</si>
  <si>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</si>
  <si>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</si>
  <si>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</si>
  <si>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</si>
  <si>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</si>
  <si>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</si>
  <si>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</si>
  <si>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</si>
  <si>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</si>
  <si>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</si>
  <si>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</si>
  <si>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</si>
  <si>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</si>
  <si>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</si>
  <si>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</si>
  <si>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</si>
  <si>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</si>
  <si>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</si>
  <si>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</si>
  <si>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</si>
  <si>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</si>
  <si>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</si>
  <si>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</si>
  <si>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</si>
  <si>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</si>
  <si>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</si>
  <si>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</si>
  <si>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</si>
  <si>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</si>
  <si>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</si>
  <si>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</si>
  <si>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</si>
  <si>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</si>
  <si>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</si>
  <si>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</si>
  <si>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</si>
  <si>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</si>
  <si>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</si>
  <si>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</si>
  <si>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</si>
  <si>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</si>
  <si>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</si>
  <si>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</si>
  <si>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</si>
  <si>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</si>
  <si>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</si>
  <si>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</si>
  <si>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</si>
  <si>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</si>
  <si>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</si>
  <si>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</si>
  <si>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</si>
  <si>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</si>
  <si>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</si>
  <si>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</si>
  <si>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</si>
  <si>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</si>
  <si>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</si>
  <si>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</si>
  <si>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</si>
  <si>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</si>
  <si>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</si>
  <si>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</si>
  <si>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</si>
  <si>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</si>
  <si>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</si>
  <si>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</si>
  <si>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</si>
  <si>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</si>
  <si>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</si>
  <si>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</si>
  <si>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</si>
  <si>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</si>
  <si>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</si>
  <si>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</si>
  <si>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</si>
  <si>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</si>
  <si>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</si>
  <si>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</si>
  <si>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</si>
  <si>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</si>
  <si>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</si>
  <si>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</si>
  <si>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</si>
  <si>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</si>
  <si>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</si>
  <si>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</si>
  <si>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</si>
  <si>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</si>
  <si>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</si>
  <si>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</si>
  <si>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</si>
  <si>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</si>
  <si>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</si>
  <si>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</si>
  <si>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</si>
  <si>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</si>
  <si>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</si>
  <si>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</si>
  <si>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</si>
  <si>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</si>
  <si>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</si>
  <si>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</si>
  <si>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</si>
  <si>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</si>
  <si>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</si>
  <si>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</si>
  <si>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</si>
  <si>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</si>
  <si>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</si>
  <si>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</si>
  <si>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</si>
  <si>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</si>
  <si>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</si>
  <si>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</si>
  <si>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</si>
  <si>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</si>
  <si>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</si>
  <si>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</si>
  <si>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</si>
  <si>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</si>
  <si>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</si>
  <si>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</si>
  <si>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</si>
  <si>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</si>
  <si>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</si>
  <si>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</si>
  <si>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</si>
  <si>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</si>
  <si>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</si>
  <si>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</si>
  <si>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</si>
  <si>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</si>
  <si>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</si>
  <si>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</si>
  <si>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</si>
  <si>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</si>
  <si>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</si>
  <si>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</si>
  <si>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</si>
  <si>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</si>
  <si>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</si>
  <si>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</si>
  <si>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</si>
  <si>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</si>
  <si>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</si>
  <si>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</si>
  <si>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</si>
  <si>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</si>
  <si>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</si>
  <si>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</si>
  <si>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</si>
  <si>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</si>
  <si>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</si>
  <si>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</si>
  <si>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</si>
  <si>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</si>
  <si>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</si>
  <si>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</si>
  <si>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</si>
  <si>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</si>
  <si>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</si>
  <si>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</si>
  <si>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</si>
  <si>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</si>
  <si>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</si>
  <si>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</si>
  <si>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</si>
  <si>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</si>
  <si>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</si>
  <si>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</si>
  <si>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</si>
  <si>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</si>
  <si>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</si>
  <si>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</si>
  <si>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</si>
  <si>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</si>
  <si>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</si>
  <si>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</si>
  <si>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</si>
  <si>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</si>
  <si>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</si>
  <si>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</si>
  <si>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</si>
  <si>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</si>
  <si>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</si>
  <si>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</si>
  <si>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</si>
  <si>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</si>
  <si>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</si>
  <si>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</si>
  <si>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</si>
  <si>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</si>
  <si>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</si>
  <si>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</si>
  <si>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</si>
  <si>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</si>
  <si>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</si>
  <si>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</si>
  <si>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</si>
  <si>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</si>
  <si>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</si>
  <si>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</si>
  <si>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</si>
  <si>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</si>
  <si>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</si>
  <si>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</si>
  <si>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</si>
  <si>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</si>
  <si>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</si>
  <si>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</si>
  <si>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</si>
  <si>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</si>
  <si>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</si>
  <si>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</si>
  <si>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</si>
  <si>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</si>
  <si>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</si>
  <si>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</si>
  <si>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</si>
  <si>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</si>
  <si>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</si>
  <si>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</si>
  <si>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</si>
  <si>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</si>
  <si>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</si>
  <si>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</si>
  <si>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</si>
  <si>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</si>
  <si>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</si>
  <si>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</si>
  <si>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</si>
  <si>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</si>
  <si>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</si>
  <si>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</si>
  <si>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</si>
  <si>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</si>
  <si>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</si>
  <si>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</si>
  <si>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</si>
  <si>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</si>
  <si>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</si>
  <si>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</si>
  <si>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</si>
  <si>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</si>
  <si>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</si>
  <si>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</si>
  <si>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</si>
  <si>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</si>
  <si>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</si>
  <si>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</si>
  <si>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</si>
  <si>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</si>
  <si>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</si>
  <si>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</si>
  <si>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</si>
  <si>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</si>
  <si>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</si>
  <si>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</si>
  <si>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</si>
  <si>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</si>
  <si>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</si>
  <si>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</si>
  <si>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</si>
  <si>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</si>
  <si>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</si>
  <si>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</si>
  <si>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</si>
  <si>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</si>
  <si>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</si>
  <si>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</si>
  <si>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</si>
  <si>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</si>
  <si>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</si>
  <si>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</si>
  <si>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</si>
  <si>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</si>
  <si>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</si>
  <si>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</si>
  <si>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</si>
  <si>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</si>
  <si>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</si>
  <si>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</si>
  <si>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</si>
  <si>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</si>
  <si>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</si>
  <si>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</si>
  <si>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</si>
  <si>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</si>
  <si>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</si>
  <si>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</si>
  <si>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</si>
  <si>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</si>
  <si>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</si>
  <si>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</si>
  <si>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</si>
  <si>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</si>
  <si>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</si>
  <si>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</si>
  <si>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</si>
  <si>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</si>
  <si>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</si>
  <si>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</si>
  <si>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</si>
  <si>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</si>
  <si>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</si>
  <si>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</si>
  <si>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</si>
  <si>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</si>
  <si>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</si>
  <si>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</si>
  <si>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</si>
  <si>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</si>
  <si>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</si>
  <si>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</si>
  <si>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</si>
  <si>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</si>
  <si>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</si>
  <si>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</si>
  <si>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</si>
  <si>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</si>
  <si>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</si>
  <si>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</si>
  <si>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</si>
  <si>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</si>
  <si>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</si>
  <si>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</si>
  <si>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</si>
  <si>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</si>
  <si>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</si>
  <si>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</si>
  <si>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</si>
  <si>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</si>
  <si>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</si>
  <si>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</si>
  <si>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</si>
  <si>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</si>
  <si>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</si>
  <si>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</si>
  <si>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</si>
  <si>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</si>
  <si>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</si>
  <si>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</si>
  <si>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</si>
  <si>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</si>
  <si>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</si>
  <si>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</si>
  <si>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</si>
  <si>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</si>
  <si>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</si>
  <si>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</si>
  <si>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</si>
  <si>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</si>
  <si>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</si>
  <si>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</si>
  <si>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</si>
  <si>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</si>
  <si>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</si>
  <si>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</si>
  <si>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</si>
  <si>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</si>
  <si>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</si>
  <si>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</si>
  <si>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</si>
  <si>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</si>
  <si>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</si>
  <si>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</si>
  <si>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</si>
  <si>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</si>
  <si>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</si>
  <si>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</si>
  <si>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</si>
  <si>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</si>
  <si>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</si>
  <si>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</si>
  <si>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</si>
  <si>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</si>
  <si>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</si>
  <si>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</si>
  <si>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</si>
  <si>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</si>
  <si>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</si>
  <si>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</si>
  <si>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</si>
  <si>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</si>
  <si>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</si>
  <si>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</si>
  <si>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</si>
  <si>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</si>
  <si>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</si>
  <si>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</si>
  <si>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</si>
  <si>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</si>
  <si>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</si>
  <si>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</si>
  <si>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</si>
  <si>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</si>
  <si>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</si>
  <si>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</si>
  <si>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</si>
  <si>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</si>
  <si>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</si>
  <si>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</si>
  <si>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可</t>
  </si>
  <si>
    <t>条件が合えば可</t>
  </si>
  <si>
    <t>5割程度必要</t>
  </si>
  <si>
    <t>有無さえ分ればよい</t>
  </si>
  <si>
    <t>使わない</t>
  </si>
  <si>
    <t>応相談</t>
  </si>
  <si>
    <t>指定なし</t>
    <rPh sb="0" eb="2">
      <t>シテイ</t>
    </rPh>
    <phoneticPr fontId="1"/>
  </si>
  <si>
    <t>中型トラック</t>
  </si>
  <si>
    <t>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</si>
</sst>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267799</xdr:colOff>
      <xdr:row>71</xdr:row>
      <xdr:rowOff>38845</xdr:rowOff>
    </xdr:from>
    <xdr:to>
      <xdr:col>10</xdr:col>
      <xdr:colOff>183131</xdr:colOff>
      <xdr:row>72</xdr:row>
      <xdr:rowOff>71944</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570747" y="18495779"/>
          <a:ext cx="4821606"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3.8</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7</a:t>
            </a:r>
            <a:r>
              <a:rPr kumimoji="1" lang="ja-JP" altLang="en-US" sz="1100" b="1"/>
              <a:t>　　ｍ</a:t>
            </a:r>
          </a:p>
        </xdr:txBody>
      </xdr:sp>
    </xdr:grpSp>
    <xdr:clientData/>
  </xdr:twoCellAnchor>
  <xdr:twoCellAnchor>
    <xdr:from>
      <xdr:col>3</xdr:col>
      <xdr:colOff>321269</xdr:colOff>
      <xdr:row>74</xdr:row>
      <xdr:rowOff>144618</xdr:rowOff>
    </xdr:from>
    <xdr:to>
      <xdr:col>6</xdr:col>
      <xdr:colOff>248458</xdr:colOff>
      <xdr:row>86</xdr:row>
      <xdr:rowOff>74471</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625003" y="19230337"/>
          <a:ext cx="2052455" cy="278735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188703</xdr:colOff>
      <xdr:row>72</xdr:row>
      <xdr:rowOff>161745</xdr:rowOff>
    </xdr:from>
    <xdr:to>
      <xdr:col>11</xdr:col>
      <xdr:colOff>26958</xdr:colOff>
      <xdr:row>73</xdr:row>
      <xdr:rowOff>143773</xdr:rowOff>
    </xdr:to>
    <xdr:sp macro="" textlink="">
      <xdr:nvSpPr>
        <xdr:cNvPr id="4" name="テキスト ボックス 3">
          <a:extLst>
            <a:ext uri="{FF2B5EF4-FFF2-40B4-BE49-F238E27FC236}">
              <a16:creationId xmlns:a16="http://schemas.microsoft.com/office/drawing/2014/main" id="{33E05A3F-5196-49FD-86BE-333CB9B6DBDA}"/>
            </a:ext>
          </a:extLst>
        </xdr:cNvPr>
        <xdr:cNvSpPr txBox="1"/>
      </xdr:nvSpPr>
      <xdr:spPr>
        <a:xfrm>
          <a:off x="6397925" y="18861297"/>
          <a:ext cx="485236" cy="22464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00">
              <a:solidFill>
                <a:schemeClr val="bg2">
                  <a:lumMod val="25000"/>
                </a:schemeClr>
              </a:solidFill>
            </a:rPr>
            <a:t>スピーカー</a:t>
          </a:r>
        </a:p>
      </xdr:txBody>
    </xdr:sp>
    <xdr:clientData/>
  </xdr:twoCellAnchor>
  <xdr:twoCellAnchor>
    <xdr:from>
      <xdr:col>2</xdr:col>
      <xdr:colOff>170732</xdr:colOff>
      <xdr:row>72</xdr:row>
      <xdr:rowOff>161746</xdr:rowOff>
    </xdr:from>
    <xdr:to>
      <xdr:col>3</xdr:col>
      <xdr:colOff>296534</xdr:colOff>
      <xdr:row>73</xdr:row>
      <xdr:rowOff>143774</xdr:rowOff>
    </xdr:to>
    <xdr:sp macro="" textlink="">
      <xdr:nvSpPr>
        <xdr:cNvPr id="5" name="テキスト ボックス 4">
          <a:extLst>
            <a:ext uri="{FF2B5EF4-FFF2-40B4-BE49-F238E27FC236}">
              <a16:creationId xmlns:a16="http://schemas.microsoft.com/office/drawing/2014/main" id="{6139A1FE-EF3C-4328-BC15-2B32F9404B8A}"/>
            </a:ext>
          </a:extLst>
        </xdr:cNvPr>
        <xdr:cNvSpPr txBox="1"/>
      </xdr:nvSpPr>
      <xdr:spPr>
        <a:xfrm>
          <a:off x="1114246" y="18861298"/>
          <a:ext cx="485236" cy="22464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00">
              <a:solidFill>
                <a:schemeClr val="bg2">
                  <a:lumMod val="25000"/>
                </a:schemeClr>
              </a:solidFill>
            </a:rPr>
            <a:t>スピーカー</a:t>
          </a:r>
        </a:p>
      </xdr:txBody>
    </xdr:sp>
    <xdr:clientData/>
  </xdr:twoCellAnchor>
  <xdr:twoCellAnchor>
    <xdr:from>
      <xdr:col>2</xdr:col>
      <xdr:colOff>71887</xdr:colOff>
      <xdr:row>80</xdr:row>
      <xdr:rowOff>80873</xdr:rowOff>
    </xdr:from>
    <xdr:to>
      <xdr:col>2</xdr:col>
      <xdr:colOff>255984</xdr:colOff>
      <xdr:row>83</xdr:row>
      <xdr:rowOff>190500</xdr:rowOff>
    </xdr:to>
    <xdr:sp macro="" textlink="">
      <xdr:nvSpPr>
        <xdr:cNvPr id="8" name="テキスト ボックス 7">
          <a:extLst>
            <a:ext uri="{FF2B5EF4-FFF2-40B4-BE49-F238E27FC236}">
              <a16:creationId xmlns:a16="http://schemas.microsoft.com/office/drawing/2014/main" id="{AA596F5B-0894-4B1D-9FD5-887917094533}"/>
            </a:ext>
          </a:extLst>
        </xdr:cNvPr>
        <xdr:cNvSpPr txBox="1"/>
      </xdr:nvSpPr>
      <xdr:spPr>
        <a:xfrm>
          <a:off x="1012481" y="20595342"/>
          <a:ext cx="184097" cy="82400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bg2">
                  <a:lumMod val="25000"/>
                </a:schemeClr>
              </a:solidFill>
            </a:rPr>
            <a:t>音響・照明卓</a:t>
          </a:r>
        </a:p>
      </xdr:txBody>
    </xdr:sp>
    <xdr:clientData/>
  </xdr:twoCellAnchor>
  <xdr:twoCellAnchor>
    <xdr:from>
      <xdr:col>7</xdr:col>
      <xdr:colOff>257559</xdr:colOff>
      <xdr:row>74</xdr:row>
      <xdr:rowOff>143545</xdr:rowOff>
    </xdr:from>
    <xdr:to>
      <xdr:col>10</xdr:col>
      <xdr:colOff>184747</xdr:colOff>
      <xdr:row>86</xdr:row>
      <xdr:rowOff>83343</xdr:rowOff>
    </xdr:to>
    <xdr:sp macro="" textlink="">
      <xdr:nvSpPr>
        <xdr:cNvPr id="9" name="正方形/長方形 8">
          <a:extLst>
            <a:ext uri="{FF2B5EF4-FFF2-40B4-BE49-F238E27FC236}">
              <a16:creationId xmlns:a16="http://schemas.microsoft.com/office/drawing/2014/main" id="{A2A46327-8D29-4D8B-BDA3-B5529BC2F82B}"/>
            </a:ext>
          </a:extLst>
        </xdr:cNvPr>
        <xdr:cNvSpPr/>
      </xdr:nvSpPr>
      <xdr:spPr>
        <a:xfrm>
          <a:off x="4353309" y="19229264"/>
          <a:ext cx="2040547" cy="279729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6</xdr:col>
      <xdr:colOff>287548</xdr:colOff>
      <xdr:row>72</xdr:row>
      <xdr:rowOff>98844</xdr:rowOff>
    </xdr:from>
    <xdr:to>
      <xdr:col>7</xdr:col>
      <xdr:colOff>206675</xdr:colOff>
      <xdr:row>88</xdr:row>
      <xdr:rowOff>29765</xdr:rowOff>
    </xdr:to>
    <xdr:sp macro="" textlink="">
      <xdr:nvSpPr>
        <xdr:cNvPr id="11" name="正方形/長方形 10">
          <a:extLst>
            <a:ext uri="{FF2B5EF4-FFF2-40B4-BE49-F238E27FC236}">
              <a16:creationId xmlns:a16="http://schemas.microsoft.com/office/drawing/2014/main" id="{ABD1337E-B43A-476C-B84A-5E240F560DDE}"/>
            </a:ext>
          </a:extLst>
        </xdr:cNvPr>
        <xdr:cNvSpPr/>
      </xdr:nvSpPr>
      <xdr:spPr>
        <a:xfrm>
          <a:off x="3716548" y="18708313"/>
          <a:ext cx="585877" cy="374092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花道</a:t>
          </a:r>
          <a:endParaRPr kumimoji="1" lang="en-US" altLang="ja-JP" sz="1400" b="1">
            <a:solidFill>
              <a:schemeClr val="bg1">
                <a:lumMod val="50000"/>
              </a:schemeClr>
            </a:solidFill>
          </a:endParaRPr>
        </a:p>
      </xdr:txBody>
    </xdr:sp>
    <xdr:clientData/>
  </xdr:twoCellAnchor>
  <xdr:twoCellAnchor>
    <xdr:from>
      <xdr:col>6</xdr:col>
      <xdr:colOff>185558</xdr:colOff>
      <xdr:row>88</xdr:row>
      <xdr:rowOff>42682</xdr:rowOff>
    </xdr:from>
    <xdr:to>
      <xdr:col>7</xdr:col>
      <xdr:colOff>329331</xdr:colOff>
      <xdr:row>90</xdr:row>
      <xdr:rowOff>235878</xdr:rowOff>
    </xdr:to>
    <xdr:sp macro="" textlink="">
      <xdr:nvSpPr>
        <xdr:cNvPr id="12" name="正方形/長方形 11">
          <a:extLst>
            <a:ext uri="{FF2B5EF4-FFF2-40B4-BE49-F238E27FC236}">
              <a16:creationId xmlns:a16="http://schemas.microsoft.com/office/drawing/2014/main" id="{803082A2-347C-4A1D-A3EF-660264F19732}"/>
            </a:ext>
          </a:extLst>
        </xdr:cNvPr>
        <xdr:cNvSpPr/>
      </xdr:nvSpPr>
      <xdr:spPr>
        <a:xfrm>
          <a:off x="3614558" y="22462151"/>
          <a:ext cx="810523" cy="66944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黒ボックス</a:t>
          </a:r>
          <a:endParaRPr kumimoji="1" lang="en-US" altLang="ja-JP" sz="1100"/>
        </a:p>
        <a:p>
          <a:pPr algn="ctr"/>
          <a:endParaRPr kumimoji="1" lang="ja-JP" altLang="en-US" sz="1100"/>
        </a:p>
      </xdr:txBody>
    </xdr:sp>
    <xdr:clientData/>
  </xdr:twoCellAnchor>
  <xdr:twoCellAnchor>
    <xdr:from>
      <xdr:col>6</xdr:col>
      <xdr:colOff>293500</xdr:colOff>
      <xdr:row>86</xdr:row>
      <xdr:rowOff>131250</xdr:rowOff>
    </xdr:from>
    <xdr:to>
      <xdr:col>7</xdr:col>
      <xdr:colOff>230600</xdr:colOff>
      <xdr:row>87</xdr:row>
      <xdr:rowOff>117602</xdr:rowOff>
    </xdr:to>
    <xdr:grpSp>
      <xdr:nvGrpSpPr>
        <xdr:cNvPr id="13" name="グループ化 12">
          <a:extLst>
            <a:ext uri="{FF2B5EF4-FFF2-40B4-BE49-F238E27FC236}">
              <a16:creationId xmlns:a16="http://schemas.microsoft.com/office/drawing/2014/main" id="{E3AC8E8C-DFDD-4F81-B16A-389E35E204B0}"/>
            </a:ext>
          </a:extLst>
        </xdr:cNvPr>
        <xdr:cNvGrpSpPr/>
      </xdr:nvGrpSpPr>
      <xdr:grpSpPr>
        <a:xfrm>
          <a:off x="3717108" y="22227453"/>
          <a:ext cx="602053" cy="228970"/>
          <a:chOff x="1076477" y="14986269"/>
          <a:chExt cx="4160761" cy="138486"/>
        </a:xfrm>
      </xdr:grpSpPr>
      <xdr:cxnSp macro="">
        <xdr:nvCxnSpPr>
          <xdr:cNvPr id="14" name="直線矢印コネクタ 13">
            <a:extLst>
              <a:ext uri="{FF2B5EF4-FFF2-40B4-BE49-F238E27FC236}">
                <a16:creationId xmlns:a16="http://schemas.microsoft.com/office/drawing/2014/main" id="{27E6F6AF-05A3-D5F1-669F-316BA98BE4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5" name="テキスト ボックス 14">
            <a:extLst>
              <a:ext uri="{FF2B5EF4-FFF2-40B4-BE49-F238E27FC236}">
                <a16:creationId xmlns:a16="http://schemas.microsoft.com/office/drawing/2014/main" id="{1B27F5D9-D034-2832-74CD-5D54C6772396}"/>
              </a:ext>
            </a:extLst>
          </xdr:cNvPr>
          <xdr:cNvSpPr txBox="1"/>
        </xdr:nvSpPr>
        <xdr:spPr>
          <a:xfrm>
            <a:off x="2399109" y="14986269"/>
            <a:ext cx="1782418" cy="13848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en-US" altLang="ja-JP" sz="500" b="1"/>
              <a:t>0.9</a:t>
            </a:r>
            <a:r>
              <a:rPr kumimoji="1" lang="ja-JP" altLang="en-US" sz="500" b="1"/>
              <a:t>　ｍ</a:t>
            </a:r>
          </a:p>
        </xdr:txBody>
      </xdr:sp>
    </xdr:grpSp>
    <xdr:clientData/>
  </xdr:twoCellAnchor>
  <xdr:twoCellAnchor>
    <xdr:from>
      <xdr:col>6</xdr:col>
      <xdr:colOff>164779</xdr:colOff>
      <xdr:row>91</xdr:row>
      <xdr:rowOff>10689</xdr:rowOff>
    </xdr:from>
    <xdr:to>
      <xdr:col>7</xdr:col>
      <xdr:colOff>308553</xdr:colOff>
      <xdr:row>91</xdr:row>
      <xdr:rowOff>209481</xdr:rowOff>
    </xdr:to>
    <xdr:grpSp>
      <xdr:nvGrpSpPr>
        <xdr:cNvPr id="18" name="グループ化 17">
          <a:extLst>
            <a:ext uri="{FF2B5EF4-FFF2-40B4-BE49-F238E27FC236}">
              <a16:creationId xmlns:a16="http://schemas.microsoft.com/office/drawing/2014/main" id="{0210C916-89A2-4583-B99C-1D82F47A0A60}"/>
            </a:ext>
          </a:extLst>
        </xdr:cNvPr>
        <xdr:cNvGrpSpPr/>
      </xdr:nvGrpSpPr>
      <xdr:grpSpPr>
        <a:xfrm>
          <a:off x="3588387" y="23319981"/>
          <a:ext cx="808727" cy="198792"/>
          <a:chOff x="1076477" y="15002761"/>
          <a:chExt cx="4160761" cy="131456"/>
        </a:xfrm>
      </xdr:grpSpPr>
      <xdr:cxnSp macro="">
        <xdr:nvCxnSpPr>
          <xdr:cNvPr id="20" name="直線矢印コネクタ 19">
            <a:extLst>
              <a:ext uri="{FF2B5EF4-FFF2-40B4-BE49-F238E27FC236}">
                <a16:creationId xmlns:a16="http://schemas.microsoft.com/office/drawing/2014/main" id="{C3EE18FA-4932-0A04-E395-EB0B06B8A6E1}"/>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 name="テキスト ボックス 21">
            <a:extLst>
              <a:ext uri="{FF2B5EF4-FFF2-40B4-BE49-F238E27FC236}">
                <a16:creationId xmlns:a16="http://schemas.microsoft.com/office/drawing/2014/main" id="{467F1EA0-899A-D447-2863-96DF4065DC6A}"/>
              </a:ext>
            </a:extLst>
          </xdr:cNvPr>
          <xdr:cNvSpPr txBox="1"/>
        </xdr:nvSpPr>
        <xdr:spPr>
          <a:xfrm>
            <a:off x="2279587" y="15002761"/>
            <a:ext cx="1955057" cy="13145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600" b="1"/>
              <a:t>1.8</a:t>
            </a:r>
            <a:r>
              <a:rPr kumimoji="1" lang="ja-JP" altLang="en-US" sz="600" b="1"/>
              <a:t>ｍ</a:t>
            </a:r>
          </a:p>
        </xdr:txBody>
      </xdr:sp>
    </xdr:grpSp>
    <xdr:clientData/>
  </xdr:twoCellAnchor>
  <xdr:twoCellAnchor>
    <xdr:from>
      <xdr:col>5</xdr:col>
      <xdr:colOff>750094</xdr:colOff>
      <xdr:row>88</xdr:row>
      <xdr:rowOff>41672</xdr:rowOff>
    </xdr:from>
    <xdr:to>
      <xdr:col>6</xdr:col>
      <xdr:colOff>208360</xdr:colOff>
      <xdr:row>90</xdr:row>
      <xdr:rowOff>232172</xdr:rowOff>
    </xdr:to>
    <xdr:grpSp>
      <xdr:nvGrpSpPr>
        <xdr:cNvPr id="32" name="グループ化 31">
          <a:extLst>
            <a:ext uri="{FF2B5EF4-FFF2-40B4-BE49-F238E27FC236}">
              <a16:creationId xmlns:a16="http://schemas.microsoft.com/office/drawing/2014/main" id="{FFA29D81-9F27-4A6B-979E-8B83391B757D}"/>
            </a:ext>
          </a:extLst>
        </xdr:cNvPr>
        <xdr:cNvGrpSpPr/>
      </xdr:nvGrpSpPr>
      <xdr:grpSpPr>
        <a:xfrm>
          <a:off x="3347004" y="22623111"/>
          <a:ext cx="284964" cy="675736"/>
          <a:chOff x="5313592" y="13014477"/>
          <a:chExt cx="677334" cy="1439333"/>
        </a:xfrm>
      </xdr:grpSpPr>
      <xdr:cxnSp macro="">
        <xdr:nvCxnSpPr>
          <xdr:cNvPr id="34" name="直線矢印コネクタ 33">
            <a:extLst>
              <a:ext uri="{FF2B5EF4-FFF2-40B4-BE49-F238E27FC236}">
                <a16:creationId xmlns:a16="http://schemas.microsoft.com/office/drawing/2014/main" id="{392DE57F-BABB-62B6-E011-C7638B325EA8}"/>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7" name="テキスト ボックス 36">
            <a:extLst>
              <a:ext uri="{FF2B5EF4-FFF2-40B4-BE49-F238E27FC236}">
                <a16:creationId xmlns:a16="http://schemas.microsoft.com/office/drawing/2014/main" id="{3C2C4F7B-E2E3-6731-801C-295AD7A0CE1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600" b="1"/>
              <a:t>1.8</a:t>
            </a:r>
            <a:r>
              <a:rPr kumimoji="1" lang="ja-JP" altLang="en-US" sz="600" b="1"/>
              <a:t>　　ｍ</a:t>
            </a:r>
          </a:p>
        </xdr:txBody>
      </xdr:sp>
    </xdr:grpSp>
    <xdr:clientData/>
  </xdr:twoCellAnchor>
  <xdr:twoCellAnchor>
    <xdr:from>
      <xdr:col>1</xdr:col>
      <xdr:colOff>571500</xdr:colOff>
      <xdr:row>73</xdr:row>
      <xdr:rowOff>196452</xdr:rowOff>
    </xdr:from>
    <xdr:to>
      <xdr:col>3</xdr:col>
      <xdr:colOff>53578</xdr:colOff>
      <xdr:row>75</xdr:row>
      <xdr:rowOff>113110</xdr:rowOff>
    </xdr:to>
    <xdr:sp macro="" textlink="">
      <xdr:nvSpPr>
        <xdr:cNvPr id="38" name="楕円 37">
          <a:extLst>
            <a:ext uri="{FF2B5EF4-FFF2-40B4-BE49-F238E27FC236}">
              <a16:creationId xmlns:a16="http://schemas.microsoft.com/office/drawing/2014/main" id="{FEE8F932-ED54-4653-A790-EBAB2A84726D}"/>
            </a:ext>
          </a:extLst>
        </xdr:cNvPr>
        <xdr:cNvSpPr/>
      </xdr:nvSpPr>
      <xdr:spPr>
        <a:xfrm>
          <a:off x="827484" y="19044046"/>
          <a:ext cx="529828" cy="392908"/>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ysClr val="windowText" lastClr="000000"/>
              </a:solidFill>
            </a:rPr>
            <a:t>照明</a:t>
          </a:r>
        </a:p>
      </xdr:txBody>
    </xdr:sp>
    <xdr:clientData/>
  </xdr:twoCellAnchor>
  <xdr:twoCellAnchor>
    <xdr:from>
      <xdr:col>10</xdr:col>
      <xdr:colOff>464344</xdr:colOff>
      <xdr:row>73</xdr:row>
      <xdr:rowOff>220266</xdr:rowOff>
    </xdr:from>
    <xdr:to>
      <xdr:col>11</xdr:col>
      <xdr:colOff>345281</xdr:colOff>
      <xdr:row>75</xdr:row>
      <xdr:rowOff>136924</xdr:rowOff>
    </xdr:to>
    <xdr:sp macro="" textlink="">
      <xdr:nvSpPr>
        <xdr:cNvPr id="41" name="楕円 40">
          <a:extLst>
            <a:ext uri="{FF2B5EF4-FFF2-40B4-BE49-F238E27FC236}">
              <a16:creationId xmlns:a16="http://schemas.microsoft.com/office/drawing/2014/main" id="{FBF18F0F-6DE3-4DA4-90FF-CAB5FC9F0639}"/>
            </a:ext>
          </a:extLst>
        </xdr:cNvPr>
        <xdr:cNvSpPr/>
      </xdr:nvSpPr>
      <xdr:spPr>
        <a:xfrm>
          <a:off x="6673453" y="19067860"/>
          <a:ext cx="529828" cy="392908"/>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ysClr val="windowText" lastClr="000000"/>
              </a:solidFill>
            </a:rPr>
            <a:t>照明</a:t>
          </a:r>
        </a:p>
      </xdr:txBody>
    </xdr:sp>
    <xdr:clientData/>
  </xdr:twoCellAnchor>
  <xdr:twoCellAnchor>
    <xdr:from>
      <xdr:col>10</xdr:col>
      <xdr:colOff>500063</xdr:colOff>
      <xdr:row>80</xdr:row>
      <xdr:rowOff>11906</xdr:rowOff>
    </xdr:from>
    <xdr:to>
      <xdr:col>11</xdr:col>
      <xdr:colOff>381000</xdr:colOff>
      <xdr:row>81</xdr:row>
      <xdr:rowOff>166689</xdr:rowOff>
    </xdr:to>
    <xdr:sp macro="" textlink="">
      <xdr:nvSpPr>
        <xdr:cNvPr id="45" name="楕円 44">
          <a:extLst>
            <a:ext uri="{FF2B5EF4-FFF2-40B4-BE49-F238E27FC236}">
              <a16:creationId xmlns:a16="http://schemas.microsoft.com/office/drawing/2014/main" id="{889606FD-AE2D-4EB1-8CCE-9E089C3B3ACA}"/>
            </a:ext>
          </a:extLst>
        </xdr:cNvPr>
        <xdr:cNvSpPr/>
      </xdr:nvSpPr>
      <xdr:spPr>
        <a:xfrm>
          <a:off x="6709172" y="20526375"/>
          <a:ext cx="529828" cy="392908"/>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ysClr val="windowText" lastClr="000000"/>
              </a:solidFill>
            </a:rPr>
            <a:t>照明</a:t>
          </a:r>
        </a:p>
      </xdr:txBody>
    </xdr:sp>
    <xdr:clientData/>
  </xdr:twoCellAnchor>
  <xdr:twoCellAnchor>
    <xdr:from>
      <xdr:col>1</xdr:col>
      <xdr:colOff>607219</xdr:colOff>
      <xdr:row>78</xdr:row>
      <xdr:rowOff>41672</xdr:rowOff>
    </xdr:from>
    <xdr:to>
      <xdr:col>3</xdr:col>
      <xdr:colOff>89297</xdr:colOff>
      <xdr:row>79</xdr:row>
      <xdr:rowOff>196455</xdr:rowOff>
    </xdr:to>
    <xdr:sp macro="" textlink="">
      <xdr:nvSpPr>
        <xdr:cNvPr id="46" name="楕円 45">
          <a:extLst>
            <a:ext uri="{FF2B5EF4-FFF2-40B4-BE49-F238E27FC236}">
              <a16:creationId xmlns:a16="http://schemas.microsoft.com/office/drawing/2014/main" id="{9E85EDEF-D4FF-45E8-A502-2A10C64B42B9}"/>
            </a:ext>
          </a:extLst>
        </xdr:cNvPr>
        <xdr:cNvSpPr/>
      </xdr:nvSpPr>
      <xdr:spPr>
        <a:xfrm>
          <a:off x="863203" y="20079891"/>
          <a:ext cx="529828" cy="392908"/>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ysClr val="windowText" lastClr="000000"/>
              </a:solidFill>
            </a:rPr>
            <a:t>照明</a:t>
          </a:r>
        </a:p>
      </xdr:txBody>
    </xdr:sp>
    <xdr:clientData/>
  </xdr:twoCellAnchor>
  <xdr:twoCellAnchor>
    <xdr:from>
      <xdr:col>7</xdr:col>
      <xdr:colOff>380999</xdr:colOff>
      <xdr:row>87</xdr:row>
      <xdr:rowOff>166688</xdr:rowOff>
    </xdr:from>
    <xdr:to>
      <xdr:col>8</xdr:col>
      <xdr:colOff>53578</xdr:colOff>
      <xdr:row>89</xdr:row>
      <xdr:rowOff>17859</xdr:rowOff>
    </xdr:to>
    <xdr:sp macro="" textlink="">
      <xdr:nvSpPr>
        <xdr:cNvPr id="47" name="楕円 46">
          <a:extLst>
            <a:ext uri="{FF2B5EF4-FFF2-40B4-BE49-F238E27FC236}">
              <a16:creationId xmlns:a16="http://schemas.microsoft.com/office/drawing/2014/main" id="{A2F9FC83-40F5-462F-A0CD-9826ABC89759}"/>
            </a:ext>
          </a:extLst>
        </xdr:cNvPr>
        <xdr:cNvSpPr/>
      </xdr:nvSpPr>
      <xdr:spPr>
        <a:xfrm>
          <a:off x="4476749" y="22348032"/>
          <a:ext cx="404813" cy="327421"/>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
              <a:solidFill>
                <a:sysClr val="windowText" lastClr="000000"/>
              </a:solidFill>
            </a:rPr>
            <a:t>照明</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A2" sqref="A2:XFD2"/>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J93" sqref="J93"/>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263</v>
      </c>
      <c r="D2" s="154"/>
      <c r="E2" s="33" t="s">
        <v>5</v>
      </c>
      <c r="F2" s="35" t="str">
        <f>VLOOKUP($C$2,'R6_制作団体一覧'!A:H,2,FALSE)</f>
        <v>演劇</v>
      </c>
      <c r="G2" s="32" t="s">
        <v>2</v>
      </c>
      <c r="H2" s="36" t="str">
        <f>VLOOKUP($C$2,'R6_制作団体一覧'!A:H,3,FALSE)</f>
        <v>演劇</v>
      </c>
      <c r="I2" s="33" t="s">
        <v>20</v>
      </c>
      <c r="J2" s="35" t="str">
        <f>VLOOKUP($C$2,'R6_制作団体一覧'!A:H,5,FALSE)</f>
        <v>C区分</v>
      </c>
      <c r="K2" s="33" t="s">
        <v>3</v>
      </c>
      <c r="L2" s="35" t="str">
        <f>VLOOKUP($C$2,'R6_制作団体一覧'!A:H,6,FALSE)</f>
        <v>I/J</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劇団ショーマンシップ</v>
      </c>
      <c r="D3" s="151"/>
      <c r="E3" s="151"/>
      <c r="F3" s="151"/>
      <c r="G3" s="151"/>
      <c r="H3" s="33" t="s">
        <v>4</v>
      </c>
      <c r="I3" s="152" t="str">
        <f>VLOOKUP($C$2,'R6_制作団体一覧'!A:H,7,FALSE)</f>
        <v>有限会社ショーマンシップ</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582</v>
      </c>
      <c r="G13" s="158"/>
      <c r="H13" s="123" t="s">
        <v>51</v>
      </c>
      <c r="I13" s="124"/>
      <c r="J13" s="124"/>
      <c r="K13" s="58">
        <v>40</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7</v>
      </c>
      <c r="H14" s="62" t="s">
        <v>43</v>
      </c>
      <c r="I14" s="63" t="s">
        <v>45</v>
      </c>
      <c r="J14" s="64">
        <v>3.8</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v>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584</v>
      </c>
      <c r="H16" s="165"/>
      <c r="I16" s="166" t="s">
        <v>49</v>
      </c>
      <c r="J16" s="167"/>
      <c r="K16" s="121" t="s">
        <v>583</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1</v>
      </c>
      <c r="H17" s="62" t="s">
        <v>43</v>
      </c>
      <c r="I17" s="60" t="s">
        <v>46</v>
      </c>
      <c r="J17" s="61">
        <v>1.8</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585</v>
      </c>
      <c r="G18" s="145"/>
      <c r="H18" s="116" t="s">
        <v>55</v>
      </c>
      <c r="I18" s="111"/>
      <c r="J18" s="111"/>
      <c r="K18" s="129" t="s">
        <v>586</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587</v>
      </c>
      <c r="G19" s="142"/>
      <c r="H19" s="133" t="s">
        <v>53</v>
      </c>
      <c r="I19" s="134"/>
      <c r="J19" s="134"/>
      <c r="K19" s="145"/>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588</v>
      </c>
      <c r="G21" s="130"/>
      <c r="H21" s="131" t="s">
        <v>59</v>
      </c>
      <c r="I21" s="132"/>
      <c r="J21" s="132"/>
      <c r="K21" s="58" t="s">
        <v>589</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590</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2</v>
      </c>
      <c r="H23" s="74" t="s">
        <v>43</v>
      </c>
      <c r="I23" s="75" t="s">
        <v>61</v>
      </c>
      <c r="J23" s="73">
        <v>5.0999999999999996</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591</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1</v>
      </c>
      <c r="H50" s="149"/>
      <c r="I50" s="26" t="s">
        <v>7</v>
      </c>
      <c r="J50" s="148">
        <f>J17</f>
        <v>1.8</v>
      </c>
      <c r="K50" s="149"/>
      <c r="L50" s="25"/>
      <c r="M50" s="25"/>
      <c r="N50" s="39"/>
      <c r="X50" s="39"/>
      <c r="Y50" s="39"/>
      <c r="Z50" s="39"/>
    </row>
    <row r="51" spans="1:26" ht="16.899999999999999" customHeight="1" x14ac:dyDescent="0.15">
      <c r="A51" s="25"/>
      <c r="B51" s="170" t="s">
        <v>8</v>
      </c>
      <c r="C51" s="170"/>
      <c r="D51" s="170"/>
      <c r="E51" s="170"/>
      <c r="F51" s="170"/>
      <c r="G51" s="168" t="str">
        <f>F21</f>
        <v>応相談</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t="str">
        <f>K21</f>
        <v>指定なし</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K158</v>
      </c>
      <c r="B2" s="83" t="str">
        <f>①ヒアリングシートについて!F2</f>
        <v>演劇</v>
      </c>
      <c r="C2" s="83" t="str">
        <f>①ヒアリングシートについて!H2</f>
        <v>演劇</v>
      </c>
      <c r="D2" s="83" t="str">
        <f>①ヒアリングシートについて!J2</f>
        <v>C区分</v>
      </c>
      <c r="E2" s="83" t="str">
        <f>①ヒアリングシートについて!L2</f>
        <v>I/J</v>
      </c>
      <c r="F2" s="83" t="str">
        <f>①ヒアリングシートについて!C3</f>
        <v>劇団ショーマンシップ</v>
      </c>
      <c r="G2" s="83" t="str">
        <f>①ヒアリングシートについて!I3</f>
        <v>有限会社ショーマンシップ</v>
      </c>
      <c r="H2" s="83" t="str">
        <f>①ヒアリングシートについて!F13</f>
        <v>制限なし</v>
      </c>
      <c r="I2" s="83">
        <f>①ヒアリングシートについて!K13</f>
        <v>40</v>
      </c>
      <c r="J2" s="83">
        <f>①ヒアリングシートについて!G14</f>
        <v>7</v>
      </c>
      <c r="K2" s="83">
        <f>①ヒアリングシートについて!J14</f>
        <v>3.8</v>
      </c>
      <c r="L2" s="83">
        <f>①ヒアリングシートについて!G15</f>
        <v>3</v>
      </c>
      <c r="M2" s="83" t="str">
        <f>①ヒアリングシートについて!G16</f>
        <v>条件が合えば可</v>
      </c>
      <c r="N2" s="83" t="str">
        <f>①ヒアリングシートについて!K16</f>
        <v>可</v>
      </c>
      <c r="O2" s="83">
        <f>①ヒアリングシートについて!G17</f>
        <v>1</v>
      </c>
      <c r="P2" s="83">
        <f>①ヒアリングシートについて!J17</f>
        <v>1.8</v>
      </c>
      <c r="Q2" s="83" t="str">
        <f>①ヒアリングシートについて!F18</f>
        <v>5割程度必要</v>
      </c>
      <c r="R2" s="83" t="str">
        <f>①ヒアリングシートについて!K18</f>
        <v>有無さえ分ればよい</v>
      </c>
      <c r="S2" s="83" t="str">
        <f>①ヒアリングシートについて!F19</f>
        <v>使わない</v>
      </c>
      <c r="T2" s="83">
        <f>①ヒアリングシートについて!K19</f>
        <v>0</v>
      </c>
      <c r="U2" s="83">
        <f>①ヒアリングシートについて!K20</f>
        <v>0</v>
      </c>
      <c r="V2" s="83" t="str">
        <f>①ヒアリングシートについて!F21</f>
        <v>応相談</v>
      </c>
      <c r="W2" s="83" t="str">
        <f>①ヒアリングシートについて!K21</f>
        <v>指定なし</v>
      </c>
      <c r="X2" s="83" t="str">
        <f>①ヒアリングシートについて!F22</f>
        <v>中型トラック</v>
      </c>
      <c r="Y2" s="83">
        <f>①ヒアリングシートについて!I22</f>
        <v>1</v>
      </c>
      <c r="Z2" s="83">
        <f>①ヒアリングシートについて!G23</f>
        <v>2</v>
      </c>
      <c r="AA2" s="83">
        <f>①ヒアリングシートについて!J23</f>
        <v>5.0999999999999996</v>
      </c>
      <c r="AB2" s="83" t="str">
        <f>①ヒアリングシートについて!F27</f>
        <v>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kodomo027</cp:lastModifiedBy>
  <cp:lastPrinted>2023-10-30T11:01:16Z</cp:lastPrinted>
  <dcterms:created xsi:type="dcterms:W3CDTF">2017-09-27T00:12:11Z</dcterms:created>
  <dcterms:modified xsi:type="dcterms:W3CDTF">2023-11-08T08:15:34Z</dcterms:modified>
</cp:coreProperties>
</file>