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<sst xmlns="http://schemas.openxmlformats.org/spreadsheetml/2006/main" count="1345" uniqueCount="591">
  <si>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</si>
  <si>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</si>
  <si>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</si>
  <si>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</si>
  <si>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</si>
  <si>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</si>
  <si>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</si>
  <si>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</si>
  <si>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</si>
  <si>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</si>
  <si>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</si>
  <si>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</si>
  <si>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</si>
  <si>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</si>
  <si>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</si>
  <si>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</si>
  <si>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</si>
  <si>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</si>
  <si>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</si>
  <si>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</si>
  <si>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</si>
  <si>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</si>
  <si>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</si>
  <si>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</si>
  <si>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</si>
  <si>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</si>
  <si>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</si>
  <si>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</si>
  <si>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</si>
  <si>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</si>
  <si>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</si>
  <si>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</si>
  <si>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</si>
  <si>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</si>
  <si>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</si>
  <si>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</si>
  <si>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</si>
  <si>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</si>
  <si>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</si>
  <si>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</si>
  <si>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</si>
  <si>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</si>
  <si>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</si>
  <si>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</si>
  <si>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</si>
  <si>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</si>
  <si>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</si>
  <si>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</si>
  <si>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</si>
  <si>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</si>
  <si>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</si>
  <si>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</si>
  <si>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</si>
  <si>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</si>
  <si>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</si>
  <si>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</si>
  <si>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</si>
  <si>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</si>
  <si>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</si>
  <si>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</si>
  <si>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</si>
  <si>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</si>
  <si>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</si>
  <si>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</si>
  <si>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</si>
  <si>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</si>
  <si>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</si>
  <si>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</si>
  <si>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</si>
  <si>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</si>
  <si>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</si>
  <si>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</si>
  <si>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</si>
  <si>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</si>
  <si>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</si>
  <si>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</si>
  <si>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</si>
  <si>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</si>
  <si>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</si>
  <si>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</si>
  <si>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</si>
  <si>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</si>
  <si>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</si>
  <si>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</si>
  <si>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</si>
  <si>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</si>
  <si>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</si>
  <si>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</si>
  <si>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</si>
  <si>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</si>
  <si>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</si>
  <si>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</si>
  <si>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</si>
  <si>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</si>
  <si>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</si>
  <si>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</si>
  <si>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</si>
  <si>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</si>
  <si>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</si>
  <si>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</si>
  <si>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</si>
  <si>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</si>
  <si>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</si>
  <si>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</si>
  <si>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</si>
  <si>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</si>
  <si>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</si>
  <si>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</si>
  <si>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</si>
  <si>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</si>
  <si>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</si>
  <si>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</si>
  <si>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</si>
  <si>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</si>
  <si>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</si>
  <si>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</si>
  <si>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</si>
  <si>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</si>
  <si>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</si>
  <si>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</si>
  <si>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</si>
  <si>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</si>
  <si>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</si>
  <si>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</si>
  <si>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</si>
  <si>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</si>
  <si>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</si>
  <si>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</si>
  <si>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</si>
  <si>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</si>
  <si>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</si>
  <si>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</si>
  <si>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</si>
  <si>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</si>
  <si>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</si>
  <si>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</si>
  <si>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</si>
  <si>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</si>
  <si>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</si>
  <si>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</si>
  <si>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</si>
  <si>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</si>
  <si>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</si>
  <si>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</si>
  <si>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</si>
  <si>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</si>
  <si>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</si>
  <si>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</si>
  <si>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</si>
  <si>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</si>
  <si>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</si>
  <si>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</si>
  <si>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</si>
  <si>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</si>
  <si>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</si>
  <si>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</si>
  <si>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</si>
  <si>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</si>
  <si>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</si>
  <si>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</si>
  <si>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</si>
  <si>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</si>
  <si>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</si>
  <si>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</si>
  <si>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</si>
  <si>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</si>
  <si>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</si>
  <si>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</si>
  <si>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</si>
  <si>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</si>
  <si>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</si>
  <si>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</si>
  <si>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</si>
  <si>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</si>
  <si>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</si>
  <si>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</si>
  <si>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</si>
  <si>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</si>
  <si>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</si>
  <si>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</si>
  <si>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</si>
  <si>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</si>
  <si>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</si>
  <si>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</si>
  <si>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</si>
  <si>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</si>
  <si>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</si>
  <si>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</si>
  <si>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</si>
  <si>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</si>
  <si>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</si>
  <si>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</si>
  <si>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</si>
  <si>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</si>
  <si>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</si>
  <si>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</si>
  <si>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</si>
  <si>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</si>
  <si>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</si>
  <si>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</si>
  <si>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</si>
  <si>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</si>
  <si>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</si>
  <si>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</si>
  <si>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</si>
  <si>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</si>
  <si>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</si>
  <si>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</si>
  <si>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</si>
  <si>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</si>
  <si>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</si>
  <si>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</si>
  <si>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</si>
  <si>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</si>
  <si>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</si>
  <si>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</si>
  <si>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</si>
  <si>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</si>
  <si>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</si>
  <si>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</si>
  <si>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</si>
  <si>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</si>
  <si>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</si>
  <si>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</si>
  <si>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</si>
  <si>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</si>
  <si>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</si>
  <si>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</si>
  <si>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</si>
  <si>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</si>
  <si>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</si>
  <si>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</si>
  <si>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</si>
  <si>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</si>
  <si>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</si>
  <si>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</si>
  <si>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</si>
  <si>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</si>
  <si>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</si>
  <si>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</si>
  <si>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</si>
  <si>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</si>
  <si>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</si>
  <si>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</si>
  <si>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</si>
  <si>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</si>
  <si>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</si>
  <si>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</si>
  <si>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</si>
  <si>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</si>
  <si>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</si>
  <si>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</si>
  <si>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</si>
  <si>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</si>
  <si>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</si>
  <si>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</si>
  <si>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</si>
  <si>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</si>
  <si>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</si>
  <si>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</si>
  <si>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</si>
  <si>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</si>
  <si>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</si>
  <si>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</si>
  <si>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</si>
  <si>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</si>
  <si>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</si>
  <si>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</si>
  <si>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</si>
  <si>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</si>
  <si>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</si>
  <si>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</si>
  <si>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</si>
  <si>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</si>
  <si>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</si>
  <si>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</si>
  <si>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</si>
  <si>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</si>
  <si>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</si>
  <si>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</si>
  <si>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</si>
  <si>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</si>
  <si>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</si>
  <si>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</si>
  <si>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</si>
  <si>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</si>
  <si>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</si>
  <si>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</si>
  <si>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</si>
  <si>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</si>
  <si>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</si>
  <si>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</si>
  <si>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</si>
  <si>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</si>
  <si>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</si>
  <si>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</si>
  <si>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</si>
  <si>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</si>
  <si>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</si>
  <si>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</si>
  <si>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</si>
  <si>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</si>
  <si>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</si>
  <si>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</si>
  <si>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</si>
  <si>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</si>
  <si>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</si>
  <si>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</si>
  <si>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</si>
  <si>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</si>
  <si>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</si>
  <si>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</si>
  <si>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</si>
  <si>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</si>
  <si>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</si>
  <si>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</si>
  <si>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</si>
  <si>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</si>
  <si>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</si>
  <si>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</si>
  <si>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</si>
  <si>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</si>
  <si>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</si>
  <si>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</si>
  <si>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</si>
  <si>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</si>
  <si>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</si>
  <si>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</si>
  <si>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</si>
  <si>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</si>
  <si>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</si>
  <si>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</si>
  <si>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</si>
  <si>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</si>
  <si>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</si>
  <si>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</si>
  <si>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</si>
  <si>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</si>
  <si>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</si>
  <si>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</si>
  <si>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</si>
  <si>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</si>
  <si>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</si>
  <si>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</si>
  <si>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</si>
  <si>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</si>
  <si>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</si>
  <si>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</si>
  <si>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</si>
  <si>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</si>
  <si>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</si>
  <si>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</si>
  <si>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</si>
  <si>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</si>
  <si>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</si>
  <si>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</si>
  <si>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</si>
  <si>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</si>
  <si>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</si>
  <si>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</si>
  <si>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</si>
  <si>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</si>
  <si>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</si>
  <si>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</si>
  <si>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</si>
  <si>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</si>
  <si>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</si>
  <si>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</si>
  <si>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</si>
  <si>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</si>
  <si>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</si>
  <si>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</si>
  <si>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</si>
  <si>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</si>
  <si>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</si>
  <si>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</si>
  <si>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</si>
  <si>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</si>
  <si>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</si>
  <si>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</si>
  <si>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</si>
  <si>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</si>
  <si>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</si>
  <si>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</si>
  <si>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</si>
  <si>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</si>
  <si>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</si>
  <si>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</si>
  <si>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</si>
  <si>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</si>
  <si>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</si>
  <si>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</si>
  <si>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</si>
  <si>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</si>
  <si>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</si>
  <si>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</si>
  <si>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</si>
  <si>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</si>
  <si>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</si>
  <si>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</si>
  <si>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</si>
  <si>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</si>
  <si>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</si>
  <si>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</si>
  <si>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</si>
  <si>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</si>
  <si>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</si>
  <si>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</si>
  <si>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</si>
  <si>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</si>
  <si>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</si>
  <si>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</si>
  <si>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</si>
  <si>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</si>
  <si>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</si>
  <si>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</si>
  <si>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</si>
  <si>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</si>
  <si>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</si>
  <si>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</si>
  <si>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</si>
  <si>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</si>
  <si>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</si>
  <si>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</si>
  <si>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</si>
  <si>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</si>
  <si>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</si>
  <si>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</si>
  <si>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</si>
  <si>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</si>
  <si>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</si>
  <si>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</si>
  <si>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</si>
  <si>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</si>
  <si>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</si>
  <si>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</si>
  <si>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</si>
  <si>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</si>
  <si>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</si>
  <si>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</si>
  <si>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</si>
  <si>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</si>
  <si>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</si>
  <si>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</si>
  <si>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</si>
  <si>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</si>
  <si>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</si>
  <si>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</si>
  <si>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</si>
  <si>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</si>
  <si>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</si>
  <si>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</si>
  <si>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</si>
  <si>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</si>
  <si>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</si>
  <si>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</si>
  <si>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</si>
  <si>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</si>
  <si>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</si>
  <si>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</si>
  <si>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</si>
  <si>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</si>
  <si>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</si>
  <si>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</si>
  <si>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</si>
  <si>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</si>
  <si>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</si>
  <si>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</si>
  <si>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</si>
  <si>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</si>
  <si>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</si>
  <si>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</si>
  <si>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</si>
  <si>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</si>
  <si>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</si>
  <si>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</si>
  <si>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</si>
  <si>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</si>
  <si>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</si>
  <si>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</si>
  <si>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</si>
  <si>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</si>
  <si>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</si>
  <si>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</si>
  <si>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</si>
  <si>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</si>
  <si>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</si>
  <si>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</si>
  <si>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</si>
  <si>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</si>
  <si>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</si>
  <si>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</si>
  <si>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</si>
  <si>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</si>
  <si>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</si>
  <si>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</si>
  <si>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</si>
  <si>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</si>
  <si>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</si>
  <si>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</si>
  <si>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</si>
  <si>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</si>
  <si>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</si>
  <si>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</si>
  <si>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</si>
  <si>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</si>
  <si>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</si>
  <si>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</si>
  <si>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</si>
  <si>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</si>
  <si>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</si>
  <si>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</si>
  <si>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</si>
  <si>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</si>
  <si>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</si>
  <si>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</si>
  <si>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</si>
  <si>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</si>
  <si>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</si>
  <si>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</si>
  <si>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</si>
  <si>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</si>
  <si>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</si>
  <si>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</si>
  <si>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</si>
  <si>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</si>
  <si>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</si>
  <si>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</si>
  <si>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</si>
  <si>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</si>
  <si>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</si>
  <si>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</si>
  <si>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</si>
  <si>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</si>
  <si>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</si>
  <si>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</si>
  <si>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</si>
  <si>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</si>
  <si>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</si>
  <si>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</si>
  <si>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</si>
  <si>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</si>
  <si>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</si>
  <si>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</si>
  <si>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</si>
  <si>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</si>
  <si>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</si>
  <si>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</si>
  <si>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</si>
  <si>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</si>
  <si>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</si>
  <si>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</si>
  <si>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</si>
  <si>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</si>
  <si>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</si>
  <si>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</si>
  <si>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</si>
  <si>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</si>
  <si>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</si>
  <si>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</si>
  <si>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</si>
  <si>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</si>
  <si>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</si>
  <si>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</si>
  <si>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</si>
  <si>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</si>
  <si>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</si>
  <si>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</si>
  <si>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</si>
  <si>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</si>
  <si>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</si>
  <si>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</si>
  <si>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</si>
  <si>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</si>
  <si>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</si>
  <si>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</si>
  <si>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</si>
  <si>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</si>
  <si>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</si>
  <si>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</si>
  <si>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</si>
  <si>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</si>
  <si>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</si>
  <si>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</si>
  <si>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不可</t>
  </si>
  <si>
    <t>不要</t>
  </si>
  <si>
    <t>有無さえ分ればよい</t>
  </si>
  <si>
    <t>使わない</t>
  </si>
  <si>
    <t>要</t>
  </si>
  <si>
    <t>応相談</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</si>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</sst>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0.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7"/>
            <a:ext cx="648063" cy="26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14377</xdr:colOff>
      <xdr:row>63</xdr:row>
      <xdr:rowOff>221595</xdr:rowOff>
    </xdr:from>
    <xdr:to>
      <xdr:col>10</xdr:col>
      <xdr:colOff>7189</xdr:colOff>
      <xdr:row>72</xdr:row>
      <xdr:rowOff>197404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775603" y="16755557"/>
          <a:ext cx="3831567" cy="19814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7188</xdr:colOff>
      <xdr:row>73</xdr:row>
      <xdr:rowOff>64922</xdr:rowOff>
    </xdr:from>
    <xdr:to>
      <xdr:col>10</xdr:col>
      <xdr:colOff>14376</xdr:colOff>
      <xdr:row>74</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57117" y="19007092"/>
          <a:ext cx="4266481"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16</xdr:col>
      <xdr:colOff>202178</xdr:colOff>
      <xdr:row>76</xdr:row>
      <xdr:rowOff>154712</xdr:rowOff>
    </xdr:from>
    <xdr:to>
      <xdr:col>21</xdr:col>
      <xdr:colOff>487582</xdr:colOff>
      <xdr:row>85</xdr:row>
      <xdr:rowOff>220974</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8807027" y="19585712"/>
          <a:ext cx="2765498" cy="207190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15</xdr:col>
      <xdr:colOff>93208</xdr:colOff>
      <xdr:row>73</xdr:row>
      <xdr:rowOff>79202</xdr:rowOff>
    </xdr:from>
    <xdr:to>
      <xdr:col>20</xdr:col>
      <xdr:colOff>302863</xdr:colOff>
      <xdr:row>81</xdr:row>
      <xdr:rowOff>113768</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8202038" y="18841655"/>
          <a:ext cx="2689750" cy="181735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569467</xdr:colOff>
      <xdr:row>59</xdr:row>
      <xdr:rowOff>23754</xdr:rowOff>
    </xdr:from>
    <xdr:to>
      <xdr:col>3</xdr:col>
      <xdr:colOff>530711</xdr:colOff>
      <xdr:row>61</xdr:row>
      <xdr:rowOff>73451</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99505" y="15651943"/>
          <a:ext cx="910149" cy="509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21</xdr:col>
      <xdr:colOff>109725</xdr:colOff>
      <xdr:row>76</xdr:row>
      <xdr:rowOff>174671</xdr:rowOff>
    </xdr:from>
    <xdr:to>
      <xdr:col>26</xdr:col>
      <xdr:colOff>505396</xdr:colOff>
      <xdr:row>86</xdr:row>
      <xdr:rowOff>60821</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194668" y="19605671"/>
          <a:ext cx="2875766" cy="2114641"/>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500315</xdr:colOff>
      <xdr:row>57</xdr:row>
      <xdr:rowOff>193344</xdr:rowOff>
    </xdr:from>
    <xdr:ext cx="2871176" cy="559127"/>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261541" y="15361457"/>
          <a:ext cx="2871176"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緞帳があれば、楽屋として使用</a:t>
          </a:r>
          <a:endParaRPr kumimoji="1" lang="en-US" altLang="ja-JP" sz="1400"/>
        </a:p>
        <a:p>
          <a:r>
            <a:rPr kumimoji="1" lang="ja-JP" altLang="en-US" sz="1400"/>
            <a:t>なければ舞台袖を使用いたします。</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12</xdr:col>
      <xdr:colOff>182924</xdr:colOff>
      <xdr:row>66</xdr:row>
      <xdr:rowOff>143679</xdr:rowOff>
    </xdr:from>
    <xdr:to>
      <xdr:col>14</xdr:col>
      <xdr:colOff>194875</xdr:colOff>
      <xdr:row>72</xdr:row>
      <xdr:rowOff>119832</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7048113" y="17346188"/>
          <a:ext cx="759573" cy="131324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18</xdr:col>
      <xdr:colOff>132919</xdr:colOff>
      <xdr:row>87</xdr:row>
      <xdr:rowOff>220037</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9729806" y="2210237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39539</xdr:colOff>
      <xdr:row>6</xdr:row>
      <xdr:rowOff>115020</xdr:rowOff>
    </xdr:from>
    <xdr:to>
      <xdr:col>12</xdr:col>
      <xdr:colOff>25831</xdr:colOff>
      <xdr:row>9</xdr:row>
      <xdr:rowOff>258794</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577" y="1516812"/>
          <a:ext cx="6621443" cy="1186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11</xdr:col>
      <xdr:colOff>554108</xdr:colOff>
      <xdr:row>66</xdr:row>
      <xdr:rowOff>150382</xdr:rowOff>
    </xdr:from>
    <xdr:to>
      <xdr:col>12</xdr:col>
      <xdr:colOff>12972</xdr:colOff>
      <xdr:row>72</xdr:row>
      <xdr:rowOff>20160</xdr:rowOff>
    </xdr:to>
    <xdr:sp macro="" textlink="">
      <xdr:nvSpPr>
        <xdr:cNvPr id="4" name="正方形/長方形 3">
          <a:extLst>
            <a:ext uri="{FF2B5EF4-FFF2-40B4-BE49-F238E27FC236}">
              <a16:creationId xmlns:a16="http://schemas.microsoft.com/office/drawing/2014/main" id="{182BE723-C3E8-422C-88A0-9CFCF62AC3AE}"/>
            </a:ext>
          </a:extLst>
        </xdr:cNvPr>
        <xdr:cNvSpPr/>
      </xdr:nvSpPr>
      <xdr:spPr>
        <a:xfrm rot="16200000">
          <a:off x="6203830" y="17885433"/>
          <a:ext cx="1206873" cy="141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A6" sqref="A6:K6"/>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20" sqref="K20:L20"/>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256</v>
      </c>
      <c r="D2" s="154"/>
      <c r="E2" s="33" t="s">
        <v>5</v>
      </c>
      <c r="F2" s="35" t="str">
        <f>VLOOKUP($C$2,'R6_制作団体一覧'!A:H,2,FALSE)</f>
        <v>演劇</v>
      </c>
      <c r="G2" s="32" t="s">
        <v>2</v>
      </c>
      <c r="H2" s="36" t="str">
        <f>VLOOKUP($C$2,'R6_制作団体一覧'!A:H,3,FALSE)</f>
        <v>児童劇</v>
      </c>
      <c r="I2" s="33" t="s">
        <v>20</v>
      </c>
      <c r="J2" s="35" t="str">
        <f>VLOOKUP($C$2,'R6_制作団体一覧'!A:H,5,FALSE)</f>
        <v>C区分</v>
      </c>
      <c r="K2" s="33" t="s">
        <v>3</v>
      </c>
      <c r="L2" s="35" t="str">
        <f>VLOOKUP($C$2,'R6_制作団体一覧'!A:H,6,FALSE)</f>
        <v>D/E</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演劇集団円</v>
      </c>
      <c r="D3" s="151"/>
      <c r="E3" s="151"/>
      <c r="F3" s="151"/>
      <c r="G3" s="151"/>
      <c r="H3" s="33" t="s">
        <v>4</v>
      </c>
      <c r="I3" s="152" t="str">
        <f>VLOOKUP($C$2,'R6_制作団体一覧'!A:H,7,FALSE)</f>
        <v>株式会社演劇集団円</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50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10</v>
      </c>
      <c r="H14" s="62" t="s">
        <v>43</v>
      </c>
      <c r="I14" s="63" t="s">
        <v>45</v>
      </c>
      <c r="J14" s="64">
        <v>10</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585</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589</v>
      </c>
      <c r="G21" s="130"/>
      <c r="H21" s="131" t="s">
        <v>59</v>
      </c>
      <c r="I21" s="132"/>
      <c r="J21" s="132"/>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590</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1.7</v>
      </c>
      <c r="H23" s="74" t="s">
        <v>43</v>
      </c>
      <c r="I23" s="75" t="s">
        <v>61</v>
      </c>
      <c r="J23" s="73">
        <v>4.5</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588</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20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K151</v>
      </c>
      <c r="B2" s="83" t="str">
        <f>①ヒアリングシートについて!F2</f>
        <v>演劇</v>
      </c>
      <c r="C2" s="83" t="str">
        <f>①ヒアリングシートについて!H2</f>
        <v>児童劇</v>
      </c>
      <c r="D2" s="83" t="str">
        <f>①ヒアリングシートについて!J2</f>
        <v>C区分</v>
      </c>
      <c r="E2" s="83" t="str">
        <f>①ヒアリングシートについて!L2</f>
        <v>D/E</v>
      </c>
      <c r="F2" s="83" t="str">
        <f>①ヒアリングシートについて!C3</f>
        <v>演劇集団円</v>
      </c>
      <c r="G2" s="83" t="str">
        <f>①ヒアリングシートについて!I3</f>
        <v>株式会社演劇集団円</v>
      </c>
      <c r="H2" s="83" t="str">
        <f>①ヒアリングシートについて!F13</f>
        <v>制限なし</v>
      </c>
      <c r="I2" s="83">
        <f>①ヒアリングシートについて!K13</f>
        <v>50</v>
      </c>
      <c r="J2" s="83">
        <f>①ヒアリングシートについて!G14</f>
        <v>10</v>
      </c>
      <c r="K2" s="83">
        <f>①ヒアリングシートについて!J14</f>
        <v>10</v>
      </c>
      <c r="L2" s="83">
        <f>①ヒアリングシートについて!G15</f>
        <v>3</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20</v>
      </c>
      <c r="X2" s="83" t="str">
        <f>①ヒアリングシートについて!F22</f>
        <v>ハイエース</v>
      </c>
      <c r="Y2" s="83">
        <f>①ヒアリングシートについて!I22</f>
        <v>1</v>
      </c>
      <c r="Z2" s="83">
        <f>①ヒアリングシートについて!G23</f>
        <v>1.7</v>
      </c>
      <c r="AA2" s="83">
        <f>①ヒアリングシートについて!J23</f>
        <v>4.5</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2023-11-09T03:36:56Z</dcterms:modified>
</cp:coreProperties>
</file>