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<sst xmlns="http://schemas.openxmlformats.org/spreadsheetml/2006/main" count="1344" uniqueCount="591">
  <si>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</si>
  <si>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</si>
  <si>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</si>
  <si>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</si>
  <si>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</si>
  <si>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</si>
  <si>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</si>
  <si>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</si>
  <si>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</si>
  <si>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</si>
  <si>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</si>
  <si>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</si>
  <si>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</si>
  <si>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</si>
  <si>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</si>
  <si>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</si>
  <si>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</si>
  <si>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</si>
  <si>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</si>
  <si>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</si>
  <si>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</si>
  <si>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</si>
  <si>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</si>
  <si>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</si>
  <si>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</si>
  <si>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</si>
  <si>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</si>
  <si>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</si>
  <si>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</si>
  <si>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</si>
  <si>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</si>
  <si>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</si>
  <si>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</si>
  <si>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</si>
  <si>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</si>
  <si>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</si>
  <si>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</si>
  <si>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</si>
  <si>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</si>
  <si>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</si>
  <si>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</si>
  <si>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</si>
  <si>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</si>
  <si>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</si>
  <si>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</si>
  <si>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</si>
  <si>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</si>
  <si>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</si>
  <si>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</si>
  <si>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</si>
  <si>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</si>
  <si>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</si>
  <si>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</si>
  <si>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</si>
  <si>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</si>
  <si>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</si>
  <si>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</si>
  <si>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</si>
  <si>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</si>
  <si>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</si>
  <si>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</si>
  <si>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</si>
  <si>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</si>
  <si>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</si>
  <si>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</si>
  <si>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</si>
  <si>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</si>
  <si>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</si>
  <si>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</si>
  <si>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</si>
  <si>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</si>
  <si>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</si>
  <si>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</si>
  <si>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</si>
  <si>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</si>
  <si>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</si>
  <si>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</si>
  <si>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</si>
  <si>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</si>
  <si>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</si>
  <si>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</si>
  <si>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</si>
  <si>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</si>
  <si>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</si>
  <si>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</si>
  <si>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</si>
  <si>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</si>
  <si>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</si>
  <si>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</si>
  <si>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</si>
  <si>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</si>
  <si>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</si>
  <si>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</si>
  <si>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</si>
  <si>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</si>
  <si>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</si>
  <si>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</si>
  <si>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</si>
  <si>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</si>
  <si>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</si>
  <si>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</si>
  <si>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</si>
  <si>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</si>
  <si>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</si>
  <si>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</si>
  <si>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</si>
  <si>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</si>
  <si>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</si>
  <si>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</si>
  <si>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</si>
  <si>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</si>
  <si>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</si>
  <si>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</si>
  <si>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</si>
  <si>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</si>
  <si>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</si>
  <si>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</si>
  <si>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</si>
  <si>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</si>
  <si>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</si>
  <si>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</si>
  <si>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</si>
  <si>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</si>
  <si>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</si>
  <si>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</si>
  <si>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</si>
  <si>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</si>
  <si>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</si>
  <si>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</si>
  <si>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</si>
  <si>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</si>
  <si>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</si>
  <si>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</si>
  <si>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</si>
  <si>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</si>
  <si>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</si>
  <si>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</si>
  <si>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</si>
  <si>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</si>
  <si>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</si>
  <si>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</si>
  <si>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</si>
  <si>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</si>
  <si>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</si>
  <si>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</si>
  <si>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</si>
  <si>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</si>
  <si>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</si>
  <si>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</si>
  <si>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</si>
  <si>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</si>
  <si>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</si>
  <si>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</si>
  <si>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</si>
  <si>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</si>
  <si>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</si>
  <si>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</si>
  <si>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</si>
  <si>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</si>
  <si>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</si>
  <si>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</si>
  <si>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</si>
  <si>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</si>
  <si>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</si>
  <si>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</si>
  <si>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</si>
  <si>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</si>
  <si>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</si>
  <si>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</si>
  <si>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</si>
  <si>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</si>
  <si>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</si>
  <si>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</si>
  <si>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</si>
  <si>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</si>
  <si>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</si>
  <si>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</si>
  <si>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</si>
  <si>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</si>
  <si>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</si>
  <si>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</si>
  <si>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</si>
  <si>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</si>
  <si>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</si>
  <si>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</si>
  <si>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</si>
  <si>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</si>
  <si>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</si>
  <si>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</si>
  <si>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</si>
  <si>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</si>
  <si>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</si>
  <si>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</si>
  <si>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</si>
  <si>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</si>
  <si>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</si>
  <si>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</si>
  <si>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</si>
  <si>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</si>
  <si>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</si>
  <si>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</si>
  <si>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</si>
  <si>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</si>
  <si>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</si>
  <si>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</si>
  <si>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</si>
  <si>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</si>
  <si>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</si>
  <si>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</si>
  <si>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</si>
  <si>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</si>
  <si>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</si>
  <si>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</si>
  <si>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</si>
  <si>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</si>
  <si>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</si>
  <si>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</si>
  <si>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</si>
  <si>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</si>
  <si>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</si>
  <si>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</si>
  <si>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</si>
  <si>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</si>
  <si>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</si>
  <si>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</si>
  <si>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</si>
  <si>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</si>
  <si>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</si>
  <si>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</si>
  <si>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</si>
  <si>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</si>
  <si>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</si>
  <si>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</si>
  <si>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</si>
  <si>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</si>
  <si>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</si>
  <si>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</si>
  <si>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</si>
  <si>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</si>
  <si>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</si>
  <si>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</si>
  <si>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</si>
  <si>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</si>
  <si>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</si>
  <si>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</si>
  <si>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</si>
  <si>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</si>
  <si>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</si>
  <si>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</si>
  <si>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</si>
  <si>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</si>
  <si>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</si>
  <si>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</si>
  <si>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</si>
  <si>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</si>
  <si>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</si>
  <si>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</si>
  <si>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</si>
  <si>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</si>
  <si>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</si>
  <si>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</si>
  <si>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</si>
  <si>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</si>
  <si>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</si>
  <si>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</si>
  <si>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</si>
  <si>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</si>
  <si>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</si>
  <si>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</si>
  <si>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</si>
  <si>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</si>
  <si>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</si>
  <si>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</si>
  <si>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</si>
  <si>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</si>
  <si>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</si>
  <si>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</si>
  <si>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</si>
  <si>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</si>
  <si>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</si>
  <si>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</si>
  <si>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</si>
  <si>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</si>
  <si>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</si>
  <si>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</si>
  <si>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</si>
  <si>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</si>
  <si>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</si>
  <si>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</si>
  <si>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</si>
  <si>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</si>
  <si>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</si>
  <si>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</si>
  <si>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</si>
  <si>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</si>
  <si>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</si>
  <si>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</si>
  <si>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</si>
  <si>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</si>
  <si>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</si>
  <si>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</si>
  <si>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</si>
  <si>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</si>
  <si>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</si>
  <si>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</si>
  <si>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</si>
  <si>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</si>
  <si>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</si>
  <si>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</si>
  <si>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</si>
  <si>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</si>
  <si>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</si>
  <si>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</si>
  <si>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</si>
  <si>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</si>
  <si>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</si>
  <si>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</si>
  <si>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</si>
  <si>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</si>
  <si>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</si>
  <si>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</si>
  <si>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</si>
  <si>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</si>
  <si>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</si>
  <si>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</si>
  <si>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</si>
  <si>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</si>
  <si>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</si>
  <si>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</si>
  <si>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</si>
  <si>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</si>
  <si>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</si>
  <si>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</si>
  <si>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</si>
  <si>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</si>
  <si>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</si>
  <si>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</si>
  <si>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</si>
  <si>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</si>
  <si>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</si>
  <si>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</si>
  <si>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</si>
  <si>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</si>
  <si>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</si>
  <si>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</si>
  <si>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</si>
  <si>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</si>
  <si>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</si>
  <si>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</si>
  <si>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</si>
  <si>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</si>
  <si>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</si>
  <si>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</si>
  <si>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</si>
  <si>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</si>
  <si>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</si>
  <si>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</si>
  <si>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</si>
  <si>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</si>
  <si>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</si>
  <si>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</si>
  <si>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</si>
  <si>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</si>
  <si>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</si>
  <si>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</si>
  <si>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</si>
  <si>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</si>
  <si>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</si>
  <si>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</si>
  <si>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</si>
  <si>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</si>
  <si>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</si>
  <si>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</si>
  <si>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</si>
  <si>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</si>
  <si>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</si>
  <si>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</si>
  <si>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</si>
  <si>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</si>
  <si>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</si>
  <si>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</si>
  <si>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</si>
  <si>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</si>
  <si>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</si>
  <si>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</si>
  <si>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</si>
  <si>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</si>
  <si>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</si>
  <si>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</si>
  <si>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</si>
  <si>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</si>
  <si>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</si>
  <si>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</si>
  <si>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</si>
  <si>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</si>
  <si>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</si>
  <si>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</si>
  <si>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</si>
  <si>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</si>
  <si>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</si>
  <si>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</si>
  <si>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</si>
  <si>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</si>
  <si>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</si>
  <si>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</si>
  <si>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</si>
  <si>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</si>
  <si>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</si>
  <si>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</si>
  <si>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</si>
  <si>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</si>
  <si>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</si>
  <si>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</si>
  <si>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</si>
  <si>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</si>
  <si>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</si>
  <si>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</si>
  <si>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</si>
  <si>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</si>
  <si>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</si>
  <si>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</si>
  <si>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</si>
  <si>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</si>
  <si>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</si>
  <si>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</si>
  <si>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</si>
  <si>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</si>
  <si>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</si>
  <si>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</si>
  <si>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</si>
  <si>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</si>
  <si>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</si>
  <si>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</si>
  <si>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</si>
  <si>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</si>
  <si>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</si>
  <si>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</si>
  <si>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</si>
  <si>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</si>
  <si>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</si>
  <si>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</si>
  <si>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</si>
  <si>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</si>
  <si>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</si>
  <si>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</si>
  <si>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</si>
  <si>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</si>
  <si>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</si>
  <si>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</si>
  <si>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</si>
  <si>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</si>
  <si>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</si>
  <si>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</si>
  <si>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</si>
  <si>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</si>
  <si>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</si>
  <si>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</si>
  <si>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</si>
  <si>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</si>
  <si>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</si>
  <si>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</si>
  <si>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</si>
  <si>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</si>
  <si>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</si>
  <si>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</si>
  <si>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</si>
  <si>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</si>
  <si>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</si>
  <si>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</si>
  <si>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</si>
  <si>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</si>
  <si>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</si>
  <si>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</si>
  <si>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</si>
  <si>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</si>
  <si>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</si>
  <si>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</si>
  <si>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</si>
  <si>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</si>
  <si>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</si>
  <si>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</si>
  <si>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</si>
  <si>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</si>
  <si>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</si>
  <si>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</si>
  <si>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</si>
  <si>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</si>
  <si>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</si>
  <si>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</si>
  <si>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</si>
  <si>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</si>
  <si>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</si>
  <si>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</si>
  <si>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</si>
  <si>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</si>
  <si>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</si>
  <si>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</si>
  <si>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</si>
  <si>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</si>
  <si>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</si>
  <si>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</si>
  <si>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</si>
  <si>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</si>
  <si>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</si>
  <si>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</si>
  <si>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</si>
  <si>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</si>
  <si>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</si>
  <si>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</si>
  <si>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</si>
  <si>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</si>
  <si>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</si>
  <si>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</si>
  <si>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</si>
  <si>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</si>
  <si>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</si>
  <si>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</si>
  <si>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</si>
  <si>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</si>
  <si>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</si>
  <si>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</si>
  <si>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</si>
  <si>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</si>
  <si>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</si>
  <si>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</si>
  <si>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</si>
  <si>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</si>
  <si>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</si>
  <si>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</si>
  <si>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</si>
  <si>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</si>
  <si>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</si>
  <si>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</si>
  <si>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</si>
  <si>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</si>
  <si>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</si>
  <si>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</si>
  <si>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</si>
  <si>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</si>
  <si>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</si>
  <si>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</si>
  <si>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</si>
  <si>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</si>
  <si>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</si>
  <si>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</si>
  <si>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</si>
  <si>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</si>
  <si>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</si>
  <si>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</si>
  <si>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</si>
  <si>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</si>
  <si>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</si>
  <si>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</si>
  <si>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</si>
  <si>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</si>
  <si>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</si>
  <si>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</si>
  <si>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</si>
  <si>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</si>
  <si>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</si>
  <si>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</si>
  <si>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</si>
  <si>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</si>
  <si>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</si>
  <si>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</si>
  <si>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</si>
  <si>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</si>
  <si>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</si>
  <si>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</si>
  <si>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</si>
  <si>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</si>
  <si>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</si>
  <si>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</si>
  <si>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</si>
  <si>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</si>
  <si>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</si>
  <si>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</si>
  <si>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</si>
  <si>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</si>
  <si>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</si>
  <si>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</si>
  <si>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</si>
  <si>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</si>
  <si>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</si>
  <si>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</si>
  <si>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なくても良い</t>
  </si>
  <si>
    <t>使わない</t>
  </si>
  <si>
    <t>必須</t>
  </si>
  <si>
    <t>ハイエース</t>
  </si>
  <si>
    <t>要</t>
  </si>
  <si>
    <t>5割程度必要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</si>
</sst>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64641</xdr:rowOff>
    </xdr:from>
    <xdr:to>
      <xdr:col>10</xdr:col>
      <xdr:colOff>219075</xdr:colOff>
      <xdr:row>74</xdr:row>
      <xdr:rowOff>118108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6811"/>
          <a:ext cx="4821606" cy="296085"/>
          <a:chOff x="1076477" y="14921485"/>
          <a:chExt cx="4160761" cy="33887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485"/>
            <a:ext cx="1056317" cy="3388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289338</xdr:colOff>
      <xdr:row>81</xdr:row>
      <xdr:rowOff>127829</xdr:rowOff>
    </xdr:from>
    <xdr:to>
      <xdr:col>11</xdr:col>
      <xdr:colOff>619262</xdr:colOff>
      <xdr:row>84</xdr:row>
      <xdr:rowOff>150744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870988" y="20612929"/>
          <a:ext cx="907774" cy="6896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406400</xdr:colOff>
      <xdr:row>62</xdr:row>
      <xdr:rowOff>4971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7505700" y="162673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5</xdr:col>
      <xdr:colOff>546100</xdr:colOff>
      <xdr:row>86</xdr:row>
      <xdr:rowOff>29542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2876550" y="2162589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330200</xdr:colOff>
      <xdr:row>82</xdr:row>
      <xdr:rowOff>6350</xdr:rowOff>
    </xdr:from>
    <xdr:to>
      <xdr:col>3</xdr:col>
      <xdr:colOff>291824</xdr:colOff>
      <xdr:row>85</xdr:row>
      <xdr:rowOff>29265</xdr:rowOff>
    </xdr:to>
    <xdr:sp macro="" textlink="">
      <xdr:nvSpPr>
        <xdr:cNvPr id="4" name="テキスト ボックス 3">
          <a:extLst>
            <a:ext uri="{FF2B5EF4-FFF2-40B4-BE49-F238E27FC236}">
              <a16:creationId xmlns:a16="http://schemas.microsoft.com/office/drawing/2014/main" id="{90AC26BC-2449-47DB-BFB6-4625AE6F3AE8}"/>
            </a:ext>
          </a:extLst>
        </xdr:cNvPr>
        <xdr:cNvSpPr txBox="1"/>
      </xdr:nvSpPr>
      <xdr:spPr>
        <a:xfrm>
          <a:off x="558800" y="20713700"/>
          <a:ext cx="907774" cy="6896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0</xdr:colOff>
      <xdr:row>65</xdr:row>
      <xdr:rowOff>0</xdr:rowOff>
    </xdr:from>
    <xdr:to>
      <xdr:col>14</xdr:col>
      <xdr:colOff>412474</xdr:colOff>
      <xdr:row>68</xdr:row>
      <xdr:rowOff>22915</xdr:rowOff>
    </xdr:to>
    <xdr:sp macro="" textlink="">
      <xdr:nvSpPr>
        <xdr:cNvPr id="5" name="テキスト ボックス 4">
          <a:extLst>
            <a:ext uri="{FF2B5EF4-FFF2-40B4-BE49-F238E27FC236}">
              <a16:creationId xmlns:a16="http://schemas.microsoft.com/office/drawing/2014/main" id="{BC091446-9303-4374-A39E-5AA2CF46AD62}"/>
            </a:ext>
          </a:extLst>
        </xdr:cNvPr>
        <xdr:cNvSpPr txBox="1"/>
      </xdr:nvSpPr>
      <xdr:spPr>
        <a:xfrm>
          <a:off x="7099300" y="16929100"/>
          <a:ext cx="907774" cy="6896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N66" sqref="N66"/>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255</v>
      </c>
      <c r="D2" s="154"/>
      <c r="E2" s="33" t="s">
        <v>5</v>
      </c>
      <c r="F2" s="35" t="str">
        <f>VLOOKUP($C$2,'R6_制作団体一覧'!A:H,2,FALSE)</f>
        <v>演劇</v>
      </c>
      <c r="G2" s="32" t="s">
        <v>2</v>
      </c>
      <c r="H2" s="36" t="str">
        <f>VLOOKUP($C$2,'R6_制作団体一覧'!A:H,3,FALSE)</f>
        <v>児童劇</v>
      </c>
      <c r="I2" s="33" t="s">
        <v>20</v>
      </c>
      <c r="J2" s="35" t="str">
        <f>VLOOKUP($C$2,'R6_制作団体一覧'!A:H,5,FALSE)</f>
        <v>C区分</v>
      </c>
      <c r="K2" s="33" t="s">
        <v>3</v>
      </c>
      <c r="L2" s="35" t="str">
        <f>VLOOKUP($C$2,'R6_制作団体一覧'!A:H,6,FALSE)</f>
        <v>C/D</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劇団うりんこ</v>
      </c>
      <c r="D3" s="151"/>
      <c r="E3" s="151"/>
      <c r="F3" s="151"/>
      <c r="G3" s="151"/>
      <c r="H3" s="33" t="s">
        <v>4</v>
      </c>
      <c r="I3" s="152" t="str">
        <f>VLOOKUP($C$2,'R6_制作団体一覧'!A:H,7,FALSE)</f>
        <v>株式会社うりんこ</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590</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587</v>
      </c>
      <c r="G21" s="130"/>
      <c r="H21" s="131" t="s">
        <v>59</v>
      </c>
      <c r="I21" s="132"/>
      <c r="J21" s="132"/>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1.69</v>
      </c>
      <c r="H23" s="74" t="s">
        <v>43</v>
      </c>
      <c r="I23" s="75" t="s">
        <v>61</v>
      </c>
      <c r="J23" s="73">
        <v>4.99</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20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K150</v>
      </c>
      <c r="B2" s="83" t="str">
        <f>①ヒアリングシートについて!F2</f>
        <v>演劇</v>
      </c>
      <c r="C2" s="83" t="str">
        <f>①ヒアリングシートについて!H2</f>
        <v>児童劇</v>
      </c>
      <c r="D2" s="83" t="str">
        <f>①ヒアリングシートについて!J2</f>
        <v>C区分</v>
      </c>
      <c r="E2" s="83" t="str">
        <f>①ヒアリングシートについて!L2</f>
        <v>C/D</v>
      </c>
      <c r="F2" s="83" t="str">
        <f>①ヒアリングシートについて!C3</f>
        <v>劇団うりんこ</v>
      </c>
      <c r="G2" s="83" t="str">
        <f>①ヒアリングシートについて!I3</f>
        <v>株式会社うりんこ</v>
      </c>
      <c r="H2" s="83" t="str">
        <f>①ヒアリングシートについて!F13</f>
        <v>2F以上応相談</v>
      </c>
      <c r="I2" s="83">
        <f>①ヒアリングシートについて!K13</f>
        <v>60</v>
      </c>
      <c r="J2" s="83">
        <f>①ヒアリングシートについて!G14</f>
        <v>10</v>
      </c>
      <c r="K2" s="83">
        <f>①ヒアリングシートについて!J14</f>
        <v>8</v>
      </c>
      <c r="L2" s="83">
        <f>①ヒアリングシートについて!G15</f>
        <v>4</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f>①ヒアリングシートについて!K21</f>
        <v>20</v>
      </c>
      <c r="X2" s="83" t="str">
        <f>①ヒアリングシートについて!F22</f>
        <v>ハイエース</v>
      </c>
      <c r="Y2" s="83">
        <f>①ヒアリングシートについて!I22</f>
        <v>1</v>
      </c>
      <c r="Z2" s="83">
        <f>①ヒアリングシートについて!G23</f>
        <v>1.69</v>
      </c>
      <c r="AA2" s="83">
        <f>①ヒアリングシートについて!J23</f>
        <v>4.99</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2023-11-06T04:09:53Z</dcterms:modified>
</cp:coreProperties>
</file>