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一覧反映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 i="3" l="1"/>
  <c r="C2" i="15" s="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s="1"/>
  <c r="G52" i="3"/>
  <c r="G51" i="3"/>
  <c r="J50" i="3"/>
  <c r="G50" i="3"/>
  <c r="I3" i="3"/>
  <c r="G2" i="15" s="1"/>
  <c r="C3" i="3"/>
  <c r="F2" i="15" s="1"/>
  <c r="L2" i="3"/>
  <c r="E2" i="15" s="1"/>
  <c r="J2" i="3"/>
  <c r="D2" i="15"/>
</calcChain>
</file>

<file path=xl/sharedStrings.xml><?xml version="1.0" encoding="utf-8"?>
<sst xmlns="http://schemas.openxmlformats.org/spreadsheetml/2006/main" count="1344" uniqueCount="591">
  <si>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</si>
  <si>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</si>
  <si>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</si>
  <si>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</si>
  <si>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</si>
  <si>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</si>
  <si>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</si>
  <si>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</si>
  <si>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</si>
  <si>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</si>
  <si>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</si>
  <si>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</si>
  <si>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</si>
  <si>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</si>
  <si>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</si>
  <si>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</si>
  <si>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</si>
  <si>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</si>
  <si>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</si>
  <si>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</si>
  <si>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</si>
  <si>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</si>
  <si>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</si>
  <si>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</si>
  <si>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</si>
  <si>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</si>
  <si>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</si>
  <si>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</si>
  <si>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</si>
  <si>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</si>
  <si>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</si>
  <si>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</si>
  <si>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</si>
  <si>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</si>
  <si>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</si>
  <si>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</si>
  <si>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</si>
  <si>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</si>
  <si>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</si>
  <si>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</si>
  <si>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</si>
  <si>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</si>
  <si>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</si>
  <si>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</si>
  <si>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</si>
  <si>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</si>
  <si>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</si>
  <si>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</si>
  <si>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</si>
  <si>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</si>
  <si>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</si>
  <si>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</si>
  <si>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</si>
  <si>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</si>
  <si>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</si>
  <si>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</si>
  <si>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</si>
  <si>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</si>
  <si>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</si>
  <si>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</si>
  <si>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</si>
  <si>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</si>
  <si>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</si>
  <si>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</si>
  <si>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</si>
  <si>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</si>
  <si>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</si>
  <si>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</si>
  <si>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</si>
  <si>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</si>
  <si>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</si>
  <si>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</si>
  <si>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</si>
  <si>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</si>
  <si>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</si>
  <si>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</si>
  <si>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</si>
  <si>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</si>
  <si>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</si>
  <si>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</si>
  <si>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</si>
  <si>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</si>
  <si>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</si>
  <si>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</si>
  <si>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</si>
  <si>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</si>
  <si>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</si>
  <si>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</si>
  <si>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</si>
  <si>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</si>
  <si>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</si>
  <si>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</si>
  <si>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</si>
  <si>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</si>
  <si>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</si>
  <si>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</si>
  <si>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</si>
  <si>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</si>
  <si>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</si>
  <si>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</si>
  <si>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</si>
  <si>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</si>
  <si>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</si>
  <si>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</si>
  <si>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</si>
  <si>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</si>
  <si>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</si>
  <si>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</si>
  <si>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</si>
  <si>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</si>
  <si>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</si>
  <si>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</si>
  <si>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</si>
  <si>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</si>
  <si>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</si>
  <si>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</si>
  <si>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</si>
  <si>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</si>
  <si>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</si>
  <si>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</si>
  <si>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</si>
  <si>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</si>
  <si>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</si>
  <si>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</si>
  <si>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</si>
  <si>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</si>
  <si>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</si>
  <si>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</si>
  <si>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</si>
  <si>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</si>
  <si>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</si>
  <si>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</si>
  <si>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</si>
  <si>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</si>
  <si>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</si>
  <si>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</si>
  <si>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</si>
  <si>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</si>
  <si>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</si>
  <si>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</si>
  <si>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</si>
  <si>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</si>
  <si>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</si>
  <si>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</si>
  <si>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</si>
  <si>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</si>
  <si>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</si>
  <si>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</si>
  <si>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</si>
  <si>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</si>
  <si>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</si>
  <si>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</si>
  <si>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</si>
  <si>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</si>
  <si>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</si>
  <si>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</si>
  <si>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</si>
  <si>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</si>
  <si>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</si>
  <si>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</si>
  <si>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</si>
  <si>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</si>
  <si>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</si>
  <si>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</si>
  <si>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</si>
  <si>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</si>
  <si>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</si>
  <si>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</si>
  <si>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</si>
  <si>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</si>
  <si>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</si>
  <si>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</si>
  <si>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</si>
  <si>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</si>
  <si>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</si>
  <si>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</si>
  <si>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</si>
  <si>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</si>
  <si>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</si>
  <si>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</si>
  <si>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</si>
  <si>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</si>
  <si>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</si>
  <si>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</si>
  <si>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</si>
  <si>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</si>
  <si>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</si>
  <si>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</si>
  <si>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</si>
  <si>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</si>
  <si>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</si>
  <si>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</si>
  <si>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</si>
  <si>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</si>
  <si>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</si>
  <si>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</si>
  <si>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</si>
  <si>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</si>
  <si>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</si>
  <si>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</si>
  <si>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</si>
  <si>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</si>
  <si>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</si>
  <si>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</si>
  <si>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</si>
  <si>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</si>
  <si>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</si>
  <si>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</si>
  <si>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</si>
  <si>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</si>
  <si>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</si>
  <si>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</si>
  <si>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</si>
  <si>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</si>
  <si>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</si>
  <si>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</si>
  <si>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</si>
  <si>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</si>
  <si>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</si>
  <si>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</si>
  <si>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</si>
  <si>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</si>
  <si>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</si>
  <si>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</si>
  <si>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</si>
  <si>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</si>
  <si>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</si>
  <si>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</si>
  <si>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</si>
  <si>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</si>
  <si>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</si>
  <si>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</si>
  <si>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</si>
  <si>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</si>
  <si>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</si>
  <si>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</si>
  <si>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</si>
  <si>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</si>
  <si>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</si>
  <si>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</si>
  <si>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</si>
  <si>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</si>
  <si>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</si>
  <si>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</si>
  <si>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</si>
  <si>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</si>
  <si>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</si>
  <si>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</si>
  <si>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</si>
  <si>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</si>
  <si>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</si>
  <si>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</si>
  <si>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</si>
  <si>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</si>
  <si>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</si>
  <si>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</si>
  <si>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</si>
  <si>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</si>
  <si>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</si>
  <si>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</si>
  <si>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</si>
  <si>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</si>
  <si>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</si>
  <si>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</si>
  <si>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</si>
  <si>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</si>
  <si>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</si>
  <si>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</si>
  <si>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</si>
  <si>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</si>
  <si>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</si>
  <si>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</si>
  <si>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</si>
  <si>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</si>
  <si>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</si>
  <si>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</si>
  <si>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</si>
  <si>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</si>
  <si>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</si>
  <si>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</si>
  <si>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</si>
  <si>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</si>
  <si>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</si>
  <si>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</si>
  <si>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</si>
  <si>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</si>
  <si>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</si>
  <si>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</si>
  <si>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</si>
  <si>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</si>
  <si>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</si>
  <si>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</si>
  <si>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</si>
  <si>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</si>
  <si>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</si>
  <si>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</si>
  <si>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</si>
  <si>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</si>
  <si>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</si>
  <si>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</si>
  <si>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</si>
  <si>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</si>
  <si>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</si>
  <si>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</si>
  <si>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</si>
  <si>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</si>
  <si>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</si>
  <si>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</si>
  <si>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</si>
  <si>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</si>
  <si>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</si>
  <si>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</si>
  <si>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</si>
  <si>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</si>
  <si>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</si>
  <si>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</si>
  <si>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</si>
  <si>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</si>
  <si>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</si>
  <si>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</si>
  <si>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</si>
  <si>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</si>
  <si>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</si>
  <si>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</si>
  <si>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</si>
  <si>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</si>
  <si>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</si>
  <si>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</si>
  <si>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</si>
  <si>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</si>
  <si>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</si>
  <si>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</si>
  <si>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</si>
  <si>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</si>
  <si>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</si>
  <si>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</si>
  <si>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</si>
  <si>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</si>
  <si>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</si>
  <si>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</si>
  <si>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</si>
  <si>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</si>
  <si>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</si>
  <si>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</si>
  <si>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</si>
  <si>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</si>
  <si>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</si>
  <si>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</si>
  <si>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</si>
  <si>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</si>
  <si>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</si>
  <si>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</si>
  <si>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</si>
  <si>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</si>
  <si>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</si>
  <si>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</si>
  <si>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</si>
  <si>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</si>
  <si>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</si>
  <si>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</si>
  <si>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</si>
  <si>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</si>
  <si>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</si>
  <si>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</si>
  <si>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</si>
  <si>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</si>
  <si>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</si>
  <si>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</si>
  <si>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</si>
  <si>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</si>
  <si>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</si>
  <si>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</si>
  <si>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</si>
  <si>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</si>
  <si>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</si>
  <si>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</si>
  <si>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</si>
  <si>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</si>
  <si>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</si>
  <si>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</si>
  <si>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</si>
  <si>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</si>
  <si>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</si>
  <si>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</si>
  <si>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</si>
  <si>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</si>
  <si>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</si>
  <si>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</si>
  <si>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</si>
  <si>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</si>
  <si>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</si>
  <si>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</si>
  <si>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</si>
  <si>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</si>
  <si>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</si>
  <si>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</si>
  <si>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</si>
  <si>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</si>
  <si>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</si>
  <si>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</si>
  <si>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</si>
  <si>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</si>
  <si>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</si>
  <si>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</si>
  <si>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</si>
  <si>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</si>
  <si>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</si>
  <si>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</si>
  <si>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</si>
  <si>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</si>
  <si>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</si>
  <si>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</si>
  <si>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</si>
  <si>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</si>
  <si>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</si>
  <si>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</si>
  <si>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</si>
  <si>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</si>
  <si>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</si>
  <si>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</si>
  <si>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</si>
  <si>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</si>
  <si>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</si>
  <si>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</si>
  <si>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</si>
  <si>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</si>
  <si>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</si>
  <si>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</si>
  <si>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</si>
  <si>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</si>
  <si>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</si>
  <si>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</si>
  <si>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</si>
  <si>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</si>
  <si>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</si>
  <si>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</si>
  <si>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</si>
  <si>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</si>
  <si>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</si>
  <si>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</si>
  <si>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</si>
  <si>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</si>
  <si>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</si>
  <si>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</si>
  <si>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</si>
  <si>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</si>
  <si>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</si>
  <si>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</si>
  <si>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</si>
  <si>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</si>
  <si>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</si>
  <si>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</si>
  <si>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</si>
  <si>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</si>
  <si>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</si>
  <si>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</si>
  <si>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</si>
  <si>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</si>
  <si>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</si>
  <si>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</si>
  <si>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</si>
  <si>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</si>
  <si>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</si>
  <si>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</si>
  <si>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</si>
  <si>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</si>
  <si>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</si>
  <si>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</si>
  <si>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</si>
  <si>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</si>
  <si>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</si>
  <si>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</si>
  <si>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</si>
  <si>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</si>
  <si>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</si>
  <si>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</si>
  <si>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</si>
  <si>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</si>
  <si>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</si>
  <si>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</si>
  <si>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</si>
  <si>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</si>
  <si>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</si>
  <si>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</si>
  <si>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</si>
  <si>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</si>
  <si>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</si>
  <si>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</si>
  <si>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</si>
  <si>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</si>
  <si>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</si>
  <si>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</si>
  <si>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</si>
  <si>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</si>
  <si>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</si>
  <si>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</si>
  <si>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</si>
  <si>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</si>
  <si>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</si>
  <si>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</si>
  <si>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</si>
  <si>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</si>
  <si>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</si>
  <si>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</si>
  <si>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</si>
  <si>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</si>
  <si>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</si>
  <si>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</si>
  <si>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</si>
  <si>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</si>
  <si>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</si>
  <si>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</si>
  <si>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</si>
  <si>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</si>
  <si>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</si>
  <si>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</si>
  <si>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</si>
  <si>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</si>
  <si>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</si>
  <si>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</si>
  <si>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</si>
  <si>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</si>
  <si>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</si>
  <si>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</si>
  <si>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</si>
  <si>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</si>
  <si>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</si>
  <si>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</si>
  <si>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</si>
  <si>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</si>
  <si>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</si>
  <si>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</si>
  <si>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</si>
  <si>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</si>
  <si>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</si>
  <si>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</si>
  <si>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</si>
  <si>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</si>
  <si>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</si>
  <si>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</si>
  <si>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</si>
  <si>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</si>
  <si>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</si>
  <si>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</si>
  <si>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</si>
  <si>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</si>
  <si>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</si>
  <si>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</si>
  <si>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</si>
  <si>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</si>
  <si>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</si>
  <si>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</si>
  <si>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</si>
  <si>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</si>
  <si>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</si>
  <si>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</si>
  <si>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</si>
  <si>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</si>
  <si>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</si>
  <si>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</si>
  <si>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</si>
  <si>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</si>
  <si>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</si>
  <si>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</si>
  <si>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</si>
  <si>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</si>
  <si>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</si>
  <si>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</si>
  <si>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</si>
  <si>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</si>
  <si>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</si>
  <si>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</si>
  <si>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</si>
  <si>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</si>
  <si>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</si>
  <si>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</si>
  <si>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</si>
  <si>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</si>
  <si>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</si>
  <si>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</si>
  <si>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</si>
  <si>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制限なし</t>
  </si>
  <si>
    <t>可</t>
  </si>
  <si>
    <t>条件が合えば可</t>
  </si>
  <si>
    <t>5割程度必要</t>
  </si>
  <si>
    <t>なくても良い</t>
  </si>
  <si>
    <t>使わない</t>
  </si>
  <si>
    <t>応相談</t>
  </si>
  <si>
    <t>中型トラック</t>
  </si>
  <si>
    <t>要</t>
  </si>
  <si>
    <t>特定非営利活動法人中部フィルハーモニー交響楽団</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</si>
</sst>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2">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Alignment="1">
      <alignment horizontal="left" vertical="top" wrapText="1"/>
    </xf>
    <xf numFmtId="0" fontId="32" fillId="0" borderId="0" xfId="4" applyAlignment="1">
      <alignment horizontal="left" vertical="center" wrapText="1"/>
    </xf>
    <xf numFmtId="0" fontId="33" fillId="0" borderId="0" xfId="4" applyFont="1" applyAlignment="1">
      <alignment horizontal="lef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17" fillId="0" borderId="0" xfId="0" applyFont="1" applyAlignment="1">
      <alignment horizontal="lef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21" fillId="0" borderId="5" xfId="0" applyFont="1" applyBorder="1" applyAlignment="1">
      <alignment horizontal="left" vertical="center"/>
    </xf>
    <xf numFmtId="0" fontId="21" fillId="2" borderId="5" xfId="0" applyFont="1" applyFill="1" applyBorder="1" applyAlignment="1">
      <alignment horizontal="center" vertical="center" wrapText="1"/>
    </xf>
    <xf numFmtId="0" fontId="21" fillId="2" borderId="5"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63</xdr:row>
      <xdr:rowOff>120954</xdr:rowOff>
    </xdr:from>
    <xdr:to>
      <xdr:col>10</xdr:col>
      <xdr:colOff>219076</xdr:colOff>
      <xdr:row>72</xdr:row>
      <xdr:rowOff>96763</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73</xdr:row>
      <xdr:rowOff>72566</xdr:rowOff>
    </xdr:from>
    <xdr:to>
      <xdr:col>10</xdr:col>
      <xdr:colOff>219075</xdr:colOff>
      <xdr:row>74</xdr:row>
      <xdr:rowOff>110158</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606691" y="19014736"/>
          <a:ext cx="4821606" cy="280210"/>
          <a:chOff x="1076477" y="14929293"/>
          <a:chExt cx="4160761" cy="323259"/>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29293"/>
            <a:ext cx="1056317" cy="32325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10.8</a:t>
            </a:r>
            <a:r>
              <a:rPr kumimoji="1" lang="ja-JP" altLang="en-US" sz="1100" b="1"/>
              <a:t>　ｍ</a:t>
            </a:r>
          </a:p>
        </xdr:txBody>
      </xdr:sp>
    </xdr:grpSp>
    <xdr:clientData/>
  </xdr:twoCellAnchor>
  <xdr:twoCellAnchor>
    <xdr:from>
      <xdr:col>10</xdr:col>
      <xdr:colOff>279551</xdr:colOff>
      <xdr:row>64</xdr:row>
      <xdr:rowOff>60477</xdr:rowOff>
    </xdr:from>
    <xdr:to>
      <xdr:col>11</xdr:col>
      <xdr:colOff>364219</xdr:colOff>
      <xdr:row>72</xdr:row>
      <xdr:rowOff>145143</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6488773" y="16819085"/>
          <a:ext cx="731649" cy="2025610"/>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7.2</a:t>
            </a:r>
            <a:r>
              <a:rPr kumimoji="1" lang="ja-JP" altLang="en-US" sz="1100" b="1"/>
              <a:t>　ｍ</a:t>
            </a:r>
          </a:p>
        </xdr:txBody>
      </xdr:sp>
    </xdr:grpSp>
    <xdr:clientData/>
  </xdr:twoCellAnchor>
  <xdr:twoCellAnchor>
    <xdr:from>
      <xdr:col>3</xdr:col>
      <xdr:colOff>288472</xdr:colOff>
      <xdr:row>77</xdr:row>
      <xdr:rowOff>133048</xdr:rowOff>
    </xdr:from>
    <xdr:to>
      <xdr:col>10</xdr:col>
      <xdr:colOff>285750</xdr:colOff>
      <xdr:row>92</xdr:row>
      <xdr:rowOff>36286</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topLeftCell="A4" zoomScaleNormal="85" zoomScaleSheetLayoutView="100" workbookViewId="0">
      <selection activeCell="A2" sqref="A2:XFD2"/>
    </sheetView>
  </sheetViews>
  <sheetFormatPr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5"/>
      <c r="C5" s="95"/>
      <c r="D5" s="95"/>
      <c r="E5" s="95"/>
      <c r="F5" s="95"/>
      <c r="G5" s="95"/>
      <c r="H5" s="95"/>
      <c r="I5" s="95"/>
      <c r="J5" s="95"/>
      <c r="K5" s="95"/>
      <c r="L5" s="95"/>
    </row>
    <row r="6" spans="1:45" ht="22.5" x14ac:dyDescent="0.15">
      <c r="A6" s="98" t="s">
        <v>575</v>
      </c>
      <c r="B6" s="98"/>
      <c r="C6" s="98"/>
      <c r="D6" s="98"/>
      <c r="E6" s="98"/>
      <c r="F6" s="98"/>
      <c r="G6" s="98"/>
      <c r="H6" s="98"/>
      <c r="I6" s="98"/>
      <c r="J6" s="98"/>
      <c r="K6" s="98"/>
    </row>
    <row r="7" spans="1:45" ht="22.5" customHeight="1" x14ac:dyDescent="0.15">
      <c r="A7" s="99" t="s">
        <v>576</v>
      </c>
      <c r="B7" s="99"/>
      <c r="C7" s="99"/>
      <c r="D7" s="99"/>
      <c r="E7" s="96" t="s">
        <v>574</v>
      </c>
      <c r="F7" s="97"/>
      <c r="G7" s="97"/>
      <c r="H7" s="97"/>
      <c r="I7" s="97"/>
      <c r="J7" s="97"/>
      <c r="K7" s="97"/>
    </row>
    <row r="8" spans="1:45" ht="22.5" x14ac:dyDescent="0.15">
      <c r="B8" s="100"/>
      <c r="C8" s="98"/>
      <c r="D8" s="98"/>
      <c r="E8" s="98"/>
      <c r="F8" s="98"/>
      <c r="G8" s="98"/>
      <c r="H8" s="98"/>
      <c r="I8" s="98"/>
      <c r="J8" s="98"/>
      <c r="K8" s="98"/>
      <c r="L8" s="98"/>
    </row>
    <row r="9" spans="1:45" ht="43.5" customHeight="1" x14ac:dyDescent="0.15">
      <c r="B9" s="101"/>
      <c r="C9" s="101"/>
      <c r="D9" s="101"/>
      <c r="E9" s="101"/>
      <c r="F9" s="101"/>
      <c r="G9" s="101"/>
      <c r="H9" s="101"/>
      <c r="I9" s="101"/>
      <c r="J9" s="101"/>
      <c r="K9" s="101"/>
      <c r="L9" s="101"/>
    </row>
    <row r="10" spans="1:45" ht="23.25" customHeight="1" x14ac:dyDescent="0.15">
      <c r="B10" s="25"/>
      <c r="C10" s="95"/>
      <c r="D10" s="95"/>
      <c r="E10" s="95"/>
      <c r="F10" s="95"/>
      <c r="G10" s="95"/>
      <c r="H10" s="95"/>
      <c r="I10" s="95"/>
      <c r="J10" s="95"/>
      <c r="K10" s="95"/>
      <c r="L10" s="25"/>
      <c r="O10" s="22"/>
      <c r="P10" s="22"/>
      <c r="Q10" s="22"/>
      <c r="R10" s="22"/>
      <c r="S10" s="22"/>
      <c r="T10" s="22"/>
      <c r="U10" s="22"/>
      <c r="V10" s="22"/>
      <c r="W10" s="22"/>
      <c r="X10" s="22"/>
      <c r="Y10" s="22"/>
      <c r="Z10" s="22"/>
      <c r="AA10" s="22"/>
      <c r="AB10" s="22"/>
      <c r="AC10" s="22"/>
      <c r="AI10" s="98"/>
      <c r="AJ10" s="98"/>
      <c r="AK10" s="98"/>
      <c r="AL10" s="98"/>
      <c r="AM10" s="98"/>
      <c r="AN10" s="98"/>
      <c r="AO10" s="98"/>
      <c r="AP10" s="98"/>
      <c r="AQ10" s="98"/>
      <c r="AR10" s="98"/>
      <c r="AS10" s="98"/>
    </row>
    <row r="11" spans="1:45" ht="23.25" customHeight="1" x14ac:dyDescent="0.15">
      <c r="B11" s="25"/>
      <c r="C11" s="95"/>
      <c r="D11" s="95"/>
      <c r="E11" s="95"/>
      <c r="F11" s="95"/>
      <c r="G11" s="95"/>
      <c r="H11" s="95"/>
      <c r="I11" s="95"/>
      <c r="J11" s="95"/>
      <c r="K11" s="95"/>
      <c r="L11" s="25"/>
      <c r="O11" s="22"/>
      <c r="P11" s="22"/>
      <c r="Q11" s="22"/>
      <c r="R11" s="22"/>
      <c r="S11" s="22"/>
      <c r="T11" s="22"/>
      <c r="U11" s="22"/>
      <c r="V11" s="22"/>
      <c r="W11" s="22"/>
      <c r="X11" s="22"/>
      <c r="Y11" s="22"/>
      <c r="Z11" s="22"/>
      <c r="AA11" s="22"/>
      <c r="AB11" s="22"/>
      <c r="AC11" s="22"/>
      <c r="AI11" s="99"/>
      <c r="AJ11" s="99"/>
      <c r="AK11" s="99"/>
      <c r="AL11" s="97"/>
      <c r="AM11" s="97"/>
      <c r="AN11" s="97"/>
      <c r="AO11" s="97"/>
      <c r="AP11" s="97"/>
      <c r="AQ11" s="97"/>
      <c r="AR11" s="97"/>
      <c r="AS11" s="85"/>
    </row>
    <row r="12" spans="1:45" x14ac:dyDescent="0.15">
      <c r="B12" s="25"/>
      <c r="C12" s="95"/>
      <c r="D12" s="95"/>
      <c r="E12" s="95"/>
      <c r="F12" s="95"/>
      <c r="G12" s="95"/>
      <c r="H12" s="95"/>
      <c r="I12" s="95"/>
      <c r="J12" s="95"/>
      <c r="K12" s="95"/>
      <c r="L12" s="25"/>
    </row>
    <row r="13" spans="1:45" x14ac:dyDescent="0.15">
      <c r="B13" s="25"/>
      <c r="C13" s="95"/>
      <c r="D13" s="95"/>
      <c r="E13" s="95"/>
      <c r="F13" s="95"/>
      <c r="G13" s="95"/>
      <c r="H13" s="95"/>
      <c r="I13" s="95"/>
      <c r="J13" s="95"/>
      <c r="K13" s="95"/>
      <c r="L13" s="25"/>
    </row>
    <row r="14" spans="1:45" ht="23.25" customHeight="1" x14ac:dyDescent="0.15">
      <c r="B14" s="25"/>
      <c r="C14" s="27"/>
      <c r="D14" s="25"/>
      <c r="E14" s="25"/>
      <c r="F14" s="25"/>
      <c r="G14" s="25"/>
      <c r="H14" s="25"/>
      <c r="I14" s="25"/>
      <c r="J14" s="88"/>
      <c r="K14" s="88"/>
      <c r="L14" s="25"/>
    </row>
    <row r="15" spans="1:45" ht="23.25" customHeight="1" x14ac:dyDescent="0.15">
      <c r="A15" s="23"/>
      <c r="B15" s="25"/>
      <c r="C15" s="89"/>
      <c r="D15" s="89"/>
      <c r="E15" s="89"/>
      <c r="F15" s="89"/>
      <c r="G15" s="89"/>
      <c r="H15" s="89"/>
      <c r="I15" s="89"/>
      <c r="J15" s="89"/>
      <c r="K15" s="89"/>
      <c r="L15" s="25"/>
    </row>
    <row r="16" spans="1:45" ht="23.25" customHeight="1" x14ac:dyDescent="0.15">
      <c r="B16" s="25"/>
      <c r="C16" s="90"/>
      <c r="D16" s="90"/>
      <c r="E16" s="90"/>
      <c r="F16" s="90"/>
      <c r="G16" s="90"/>
      <c r="H16" s="90"/>
      <c r="I16" s="90"/>
      <c r="L16" s="25"/>
    </row>
    <row r="17" spans="2:12" ht="34.5" customHeight="1" x14ac:dyDescent="0.15">
      <c r="B17" s="25"/>
      <c r="C17" s="37"/>
      <c r="D17" s="87"/>
      <c r="E17" s="87"/>
      <c r="F17" s="24"/>
      <c r="G17" s="24"/>
      <c r="H17" s="91"/>
      <c r="I17" s="91"/>
      <c r="J17" s="91"/>
      <c r="K17" s="91"/>
      <c r="L17" s="25"/>
    </row>
    <row r="18" spans="2:12" ht="23.25" customHeight="1" x14ac:dyDescent="0.15">
      <c r="B18" s="25"/>
      <c r="C18" s="37"/>
      <c r="D18" s="86"/>
      <c r="E18" s="86"/>
      <c r="H18" s="87"/>
      <c r="I18" s="87"/>
      <c r="J18" s="87"/>
      <c r="K18" s="87"/>
      <c r="L18" s="25"/>
    </row>
    <row r="19" spans="2:12" ht="23.25" customHeight="1" x14ac:dyDescent="0.15">
      <c r="B19" s="25"/>
      <c r="C19" s="37"/>
      <c r="D19" s="86"/>
      <c r="E19" s="86"/>
      <c r="H19" s="87"/>
      <c r="I19" s="87"/>
      <c r="J19" s="87"/>
      <c r="K19" s="87"/>
      <c r="L19" s="25"/>
    </row>
    <row r="20" spans="2:12" ht="23.25" customHeight="1" x14ac:dyDescent="0.15">
      <c r="B20" s="25"/>
      <c r="C20" s="37"/>
      <c r="D20" s="86"/>
      <c r="E20" s="86"/>
      <c r="H20" s="87"/>
      <c r="I20" s="87"/>
      <c r="J20" s="87"/>
      <c r="K20" s="87"/>
      <c r="L20" s="25"/>
    </row>
    <row r="21" spans="2:12" x14ac:dyDescent="0.15">
      <c r="B21" s="25"/>
      <c r="F21" s="86"/>
      <c r="G21" s="86"/>
      <c r="H21" s="86"/>
      <c r="I21" s="86"/>
      <c r="J21" s="86"/>
      <c r="K21" s="86"/>
      <c r="L21" s="25"/>
    </row>
    <row r="22" spans="2:12" x14ac:dyDescent="0.15">
      <c r="B22" s="25"/>
      <c r="C22" s="37"/>
      <c r="D22" s="86"/>
      <c r="E22" s="86"/>
      <c r="H22" s="87"/>
      <c r="I22" s="87"/>
      <c r="J22" s="87"/>
      <c r="K22" s="87"/>
      <c r="L22" s="25"/>
    </row>
    <row r="23" spans="2:12" x14ac:dyDescent="0.15">
      <c r="B23" s="25"/>
      <c r="C23" s="37"/>
      <c r="D23" s="86"/>
      <c r="E23" s="86"/>
      <c r="H23" s="87"/>
      <c r="I23" s="87"/>
      <c r="J23" s="87"/>
      <c r="K23" s="87"/>
      <c r="L23" s="25"/>
    </row>
    <row r="24" spans="2:12" x14ac:dyDescent="0.15">
      <c r="B24" s="25"/>
      <c r="C24" s="37"/>
      <c r="D24" s="86"/>
      <c r="E24" s="86"/>
      <c r="H24" s="87"/>
      <c r="I24" s="87"/>
      <c r="J24" s="87"/>
      <c r="K24" s="87"/>
      <c r="L24" s="25"/>
    </row>
    <row r="25" spans="2:12" x14ac:dyDescent="0.15">
      <c r="B25" s="25"/>
      <c r="C25" s="27"/>
      <c r="D25" s="25"/>
      <c r="E25" s="25"/>
      <c r="F25" s="25"/>
      <c r="G25" s="25"/>
      <c r="H25" s="25"/>
      <c r="I25" s="25"/>
      <c r="J25" s="25"/>
      <c r="K25" s="25"/>
      <c r="L25" s="25"/>
    </row>
  </sheetData>
  <mergeCells count="33">
    <mergeCell ref="AI10:AS10"/>
    <mergeCell ref="AI11:AK11"/>
    <mergeCell ref="AL11:AR11"/>
    <mergeCell ref="B8:L8"/>
    <mergeCell ref="B9:L9"/>
    <mergeCell ref="C10:K13"/>
    <mergeCell ref="I2:L2"/>
    <mergeCell ref="B3:L3"/>
    <mergeCell ref="I4:L4"/>
    <mergeCell ref="B5:L5"/>
    <mergeCell ref="E7:K7"/>
    <mergeCell ref="A6:K6"/>
    <mergeCell ref="A7:D7"/>
    <mergeCell ref="D24:E24"/>
    <mergeCell ref="H24:K24"/>
    <mergeCell ref="D19:E19"/>
    <mergeCell ref="H19:K19"/>
    <mergeCell ref="D20:E20"/>
    <mergeCell ref="H20:K20"/>
    <mergeCell ref="F21:G21"/>
    <mergeCell ref="H21:I21"/>
    <mergeCell ref="J21:K21"/>
    <mergeCell ref="D22:E22"/>
    <mergeCell ref="H22:K22"/>
    <mergeCell ref="D23:E23"/>
    <mergeCell ref="H23:K23"/>
    <mergeCell ref="D18:E18"/>
    <mergeCell ref="H18:K18"/>
    <mergeCell ref="J14:K14"/>
    <mergeCell ref="C15:K15"/>
    <mergeCell ref="C16:I16"/>
    <mergeCell ref="D17:E17"/>
    <mergeCell ref="H17:K17"/>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J24" sqref="J24"/>
    </sheetView>
  </sheetViews>
  <sheetFormatPr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08" t="s">
        <v>110</v>
      </c>
      <c r="C1" s="108"/>
      <c r="D1" s="108"/>
      <c r="E1" s="108"/>
      <c r="F1" s="108"/>
      <c r="G1" s="108"/>
      <c r="H1" s="108"/>
      <c r="I1" s="108"/>
      <c r="J1" s="108"/>
      <c r="K1" s="108"/>
      <c r="L1" s="108"/>
      <c r="M1" s="31"/>
      <c r="N1" s="54"/>
      <c r="O1" s="54"/>
      <c r="P1" s="54"/>
      <c r="Q1" s="54"/>
      <c r="R1" s="54"/>
      <c r="S1" s="54"/>
      <c r="T1" s="54"/>
      <c r="U1" s="54"/>
      <c r="V1" s="54"/>
      <c r="W1" s="54"/>
      <c r="X1" s="54"/>
      <c r="Y1" s="54"/>
      <c r="Z1" s="54"/>
    </row>
    <row r="2" spans="1:27" ht="19.899999999999999" customHeight="1" x14ac:dyDescent="0.15">
      <c r="A2" s="34"/>
      <c r="B2" s="32" t="s">
        <v>0</v>
      </c>
      <c r="C2" s="111" t="s">
        <v>251</v>
      </c>
      <c r="D2" s="112"/>
      <c r="E2" s="33" t="s">
        <v>5</v>
      </c>
      <c r="F2" s="35" t="str">
        <f>VLOOKUP($C$2,'R6_制作団体一覧'!A:H,2,FALSE)</f>
        <v>音楽</v>
      </c>
      <c r="G2" s="32" t="s">
        <v>2</v>
      </c>
      <c r="H2" s="36" t="str">
        <f>VLOOKUP($C$2,'R6_制作団体一覧'!A:H,3,FALSE)</f>
        <v>オーケストラ等</v>
      </c>
      <c r="I2" s="33" t="s">
        <v>20</v>
      </c>
      <c r="J2" s="35" t="str">
        <f>VLOOKUP($C$2,'R6_制作団体一覧'!A:H,5,FALSE)</f>
        <v>C区分</v>
      </c>
      <c r="K2" s="33" t="s">
        <v>3</v>
      </c>
      <c r="L2" s="35" t="str">
        <f>VLOOKUP($C$2,'R6_制作団体一覧'!A:H,6,FALSE)</f>
        <v>D/E</v>
      </c>
      <c r="M2" s="34"/>
      <c r="N2" s="54"/>
      <c r="O2" s="54"/>
      <c r="P2" s="54"/>
      <c r="Q2" s="54"/>
      <c r="R2" s="54"/>
      <c r="S2" s="54"/>
      <c r="T2" s="54"/>
      <c r="U2" s="54"/>
      <c r="V2" s="54"/>
      <c r="W2" s="54"/>
      <c r="X2" s="54"/>
      <c r="Y2" s="54"/>
      <c r="Z2" s="54"/>
      <c r="AA2" s="54"/>
    </row>
    <row r="3" spans="1:27" ht="19.899999999999999" customHeight="1" x14ac:dyDescent="0.15">
      <c r="A3" s="34"/>
      <c r="B3" s="33" t="s">
        <v>1</v>
      </c>
      <c r="C3" s="109" t="str">
        <f>VLOOKUP($C$2,'R6_制作団体一覧'!A:H,8,FALSE)</f>
        <v>特定非営利活動法人中部フィルハーモニー交響楽団</v>
      </c>
      <c r="D3" s="109"/>
      <c r="E3" s="109"/>
      <c r="F3" s="109"/>
      <c r="G3" s="109"/>
      <c r="H3" s="33" t="s">
        <v>4</v>
      </c>
      <c r="I3" s="110" t="str">
        <f>VLOOKUP($C$2,'R6_制作団体一覧'!A:H,7,FALSE)</f>
        <v>特定非営利活動法人中部フィルハーモニー交響楽団</v>
      </c>
      <c r="J3" s="110"/>
      <c r="K3" s="110"/>
      <c r="L3" s="110"/>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13" t="s">
        <v>577</v>
      </c>
      <c r="C6" s="113"/>
      <c r="D6" s="113"/>
      <c r="E6" s="113"/>
      <c r="F6" s="113"/>
      <c r="G6" s="113"/>
      <c r="H6" s="113"/>
      <c r="I6" s="113"/>
      <c r="J6" s="113"/>
      <c r="K6" s="113"/>
      <c r="L6" s="113"/>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14" t="s">
        <v>72</v>
      </c>
      <c r="C12" s="114"/>
      <c r="D12" s="114"/>
      <c r="E12" s="114"/>
      <c r="F12" s="114"/>
      <c r="G12" s="114"/>
      <c r="H12" s="114"/>
      <c r="I12" s="114"/>
      <c r="J12" s="114"/>
      <c r="K12" s="114"/>
      <c r="L12" s="114"/>
      <c r="M12" s="46"/>
      <c r="N12" s="54"/>
      <c r="O12" s="54"/>
      <c r="P12" s="54"/>
      <c r="Q12" s="54"/>
      <c r="R12" s="54"/>
      <c r="S12" s="54"/>
      <c r="T12" s="54"/>
      <c r="U12" s="54"/>
      <c r="V12" s="54"/>
      <c r="W12" s="54"/>
      <c r="X12" s="54"/>
      <c r="Y12" s="54"/>
      <c r="Z12" s="54"/>
      <c r="AA12" s="54"/>
    </row>
    <row r="13" spans="1:27" ht="20.25" customHeight="1" x14ac:dyDescent="0.15">
      <c r="A13" s="46"/>
      <c r="B13" s="115" t="s">
        <v>41</v>
      </c>
      <c r="C13" s="116"/>
      <c r="D13" s="116"/>
      <c r="E13" s="116"/>
      <c r="F13" s="121" t="s">
        <v>581</v>
      </c>
      <c r="G13" s="122"/>
      <c r="H13" s="134" t="s">
        <v>51</v>
      </c>
      <c r="I13" s="135"/>
      <c r="J13" s="135"/>
      <c r="K13" s="58">
        <v>15</v>
      </c>
      <c r="L13" s="59" t="s">
        <v>52</v>
      </c>
      <c r="M13" s="46"/>
      <c r="N13" s="54"/>
      <c r="O13" s="54"/>
      <c r="P13" s="54"/>
      <c r="Q13" s="54"/>
      <c r="R13" s="54"/>
      <c r="S13" s="54"/>
      <c r="T13" s="54"/>
      <c r="U13" s="54"/>
      <c r="V13" s="54"/>
      <c r="W13" s="54"/>
      <c r="X13" s="54"/>
      <c r="Y13" s="54"/>
      <c r="Z13" s="54"/>
      <c r="AA13" s="54"/>
    </row>
    <row r="14" spans="1:27" ht="20.25" customHeight="1" x14ac:dyDescent="0.15">
      <c r="A14" s="46"/>
      <c r="B14" s="123" t="s">
        <v>42</v>
      </c>
      <c r="C14" s="124"/>
      <c r="D14" s="124"/>
      <c r="E14" s="125"/>
      <c r="F14" s="60" t="s">
        <v>44</v>
      </c>
      <c r="G14" s="61">
        <v>10.8</v>
      </c>
      <c r="H14" s="62" t="s">
        <v>43</v>
      </c>
      <c r="I14" s="63" t="s">
        <v>45</v>
      </c>
      <c r="J14" s="64">
        <v>7.2</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26"/>
      <c r="C15" s="127"/>
      <c r="D15" s="127"/>
      <c r="E15" s="128"/>
      <c r="F15" s="66" t="s">
        <v>46</v>
      </c>
      <c r="G15" s="67"/>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17" t="s">
        <v>47</v>
      </c>
      <c r="C16" s="118"/>
      <c r="D16" s="118"/>
      <c r="E16" s="119"/>
      <c r="F16" s="71" t="s">
        <v>48</v>
      </c>
      <c r="G16" s="129" t="s">
        <v>582</v>
      </c>
      <c r="H16" s="129"/>
      <c r="I16" s="130" t="s">
        <v>49</v>
      </c>
      <c r="J16" s="131"/>
      <c r="K16" s="132" t="s">
        <v>583</v>
      </c>
      <c r="L16" s="133"/>
      <c r="M16" s="41"/>
      <c r="N16" s="54"/>
      <c r="O16" s="54"/>
      <c r="P16" s="54"/>
      <c r="Q16" s="54"/>
      <c r="R16" s="54"/>
      <c r="S16" s="54"/>
      <c r="T16" s="54"/>
      <c r="U16" s="54"/>
      <c r="V16" s="54"/>
      <c r="W16" s="54"/>
      <c r="X16" s="54"/>
      <c r="Y16" s="54"/>
      <c r="Z16" s="54"/>
      <c r="AA16" s="54"/>
    </row>
    <row r="17" spans="1:27" ht="22.9" customHeight="1" x14ac:dyDescent="0.15">
      <c r="A17" s="41"/>
      <c r="B17" s="115" t="s">
        <v>56</v>
      </c>
      <c r="C17" s="116"/>
      <c r="D17" s="116"/>
      <c r="E17" s="116"/>
      <c r="F17" s="60" t="s">
        <v>57</v>
      </c>
      <c r="G17" s="61">
        <v>2</v>
      </c>
      <c r="H17" s="62" t="s">
        <v>43</v>
      </c>
      <c r="I17" s="60" t="s">
        <v>46</v>
      </c>
      <c r="J17" s="61">
        <v>2</v>
      </c>
      <c r="K17" s="136" t="s">
        <v>43</v>
      </c>
      <c r="L17" s="137"/>
      <c r="M17" s="41"/>
      <c r="N17" s="54"/>
      <c r="O17" s="54"/>
      <c r="P17" s="54"/>
      <c r="Q17" s="54"/>
      <c r="R17" s="54"/>
      <c r="S17" s="54"/>
      <c r="T17" s="54"/>
      <c r="U17" s="54"/>
      <c r="V17" s="54"/>
      <c r="W17" s="54"/>
      <c r="X17" s="54"/>
      <c r="Y17" s="54"/>
      <c r="Z17" s="54"/>
      <c r="AA17" s="54"/>
    </row>
    <row r="18" spans="1:27" ht="22.9" customHeight="1" x14ac:dyDescent="0.15">
      <c r="A18" s="27"/>
      <c r="B18" s="115" t="s">
        <v>50</v>
      </c>
      <c r="C18" s="116"/>
      <c r="D18" s="116"/>
      <c r="E18" s="120"/>
      <c r="F18" s="154" t="s">
        <v>584</v>
      </c>
      <c r="G18" s="154"/>
      <c r="H18" s="138" t="s">
        <v>55</v>
      </c>
      <c r="I18" s="139"/>
      <c r="J18" s="139"/>
      <c r="K18" s="141" t="s">
        <v>585</v>
      </c>
      <c r="L18" s="142"/>
      <c r="M18" s="27"/>
      <c r="N18" s="54"/>
      <c r="O18" s="54"/>
      <c r="P18" s="54"/>
      <c r="Q18" s="54"/>
      <c r="R18" s="54"/>
      <c r="S18" s="54"/>
      <c r="T18" s="54"/>
      <c r="U18" s="54"/>
      <c r="V18" s="54"/>
      <c r="W18" s="54"/>
      <c r="X18" s="54"/>
      <c r="Y18" s="54"/>
      <c r="Z18" s="54"/>
      <c r="AA18" s="54"/>
    </row>
    <row r="19" spans="1:27" ht="23.45" customHeight="1" x14ac:dyDescent="0.15">
      <c r="A19" s="27"/>
      <c r="B19" s="117" t="s">
        <v>54</v>
      </c>
      <c r="C19" s="118"/>
      <c r="D19" s="118"/>
      <c r="E19" s="119"/>
      <c r="F19" s="150" t="s">
        <v>586</v>
      </c>
      <c r="G19" s="151"/>
      <c r="H19" s="145" t="s">
        <v>53</v>
      </c>
      <c r="I19" s="146"/>
      <c r="J19" s="146"/>
      <c r="K19" s="154"/>
      <c r="L19" s="155"/>
      <c r="M19" s="49"/>
      <c r="N19" s="54"/>
      <c r="O19" s="54"/>
      <c r="P19" s="54"/>
      <c r="Q19" s="54"/>
      <c r="R19" s="54"/>
      <c r="S19" s="54"/>
      <c r="T19" s="54"/>
      <c r="U19" s="54"/>
      <c r="V19" s="54"/>
      <c r="W19" s="54"/>
      <c r="X19" s="54"/>
      <c r="Y19" s="54"/>
      <c r="Z19" s="54"/>
      <c r="AA19" s="54"/>
    </row>
    <row r="20" spans="1:27" ht="23.45" customHeight="1" x14ac:dyDescent="0.15">
      <c r="A20" s="27"/>
      <c r="B20" s="147"/>
      <c r="C20" s="148"/>
      <c r="D20" s="148"/>
      <c r="E20" s="149"/>
      <c r="F20" s="152"/>
      <c r="G20" s="153"/>
      <c r="H20" s="145" t="s">
        <v>68</v>
      </c>
      <c r="I20" s="146"/>
      <c r="J20" s="146"/>
      <c r="K20" s="141"/>
      <c r="L20" s="142"/>
      <c r="M20" s="27"/>
      <c r="N20" s="54"/>
      <c r="O20" s="54"/>
      <c r="P20" s="54"/>
      <c r="Q20" s="54"/>
      <c r="R20" s="54"/>
      <c r="S20" s="54"/>
      <c r="T20" s="54"/>
      <c r="U20" s="54"/>
      <c r="V20" s="54"/>
      <c r="W20" s="54"/>
      <c r="X20" s="54"/>
      <c r="Y20" s="54"/>
      <c r="Z20" s="54"/>
      <c r="AA20" s="54"/>
    </row>
    <row r="21" spans="1:27" ht="31.5" customHeight="1" x14ac:dyDescent="0.15">
      <c r="A21" s="27"/>
      <c r="B21" s="138" t="s">
        <v>58</v>
      </c>
      <c r="C21" s="139"/>
      <c r="D21" s="139"/>
      <c r="E21" s="140"/>
      <c r="F21" s="141" t="s">
        <v>587</v>
      </c>
      <c r="G21" s="142"/>
      <c r="H21" s="143" t="s">
        <v>59</v>
      </c>
      <c r="I21" s="144"/>
      <c r="J21" s="144"/>
      <c r="K21" s="58">
        <v>10</v>
      </c>
      <c r="L21" s="59" t="s">
        <v>43</v>
      </c>
      <c r="M21" s="27"/>
      <c r="N21" s="54"/>
      <c r="O21" s="54"/>
      <c r="P21" s="54"/>
      <c r="Q21" s="54"/>
      <c r="R21" s="54"/>
      <c r="S21" s="54"/>
      <c r="T21" s="54"/>
      <c r="U21" s="54"/>
      <c r="V21" s="54"/>
      <c r="W21" s="54"/>
      <c r="X21" s="54"/>
      <c r="Y21" s="54"/>
      <c r="Z21" s="54"/>
      <c r="AA21" s="54"/>
    </row>
    <row r="22" spans="1:27" ht="30.6" customHeight="1" x14ac:dyDescent="0.15">
      <c r="A22" s="30"/>
      <c r="B22" s="138" t="s">
        <v>64</v>
      </c>
      <c r="C22" s="139"/>
      <c r="D22" s="139"/>
      <c r="E22" s="140"/>
      <c r="F22" s="165" t="s">
        <v>588</v>
      </c>
      <c r="G22" s="166"/>
      <c r="H22" s="55" t="s">
        <v>62</v>
      </c>
      <c r="I22" s="56">
        <v>2</v>
      </c>
      <c r="J22" s="57" t="s">
        <v>63</v>
      </c>
      <c r="K22" s="139"/>
      <c r="L22" s="161"/>
      <c r="M22" s="30"/>
      <c r="N22" s="54"/>
      <c r="O22" s="54"/>
      <c r="P22" s="54"/>
      <c r="Q22" s="54"/>
      <c r="R22" s="54"/>
      <c r="S22" s="54"/>
      <c r="T22" s="54"/>
      <c r="U22" s="54"/>
      <c r="V22" s="54"/>
      <c r="W22" s="54"/>
      <c r="X22" s="54"/>
      <c r="Y22" s="54"/>
      <c r="Z22" s="54"/>
      <c r="AA22" s="54"/>
    </row>
    <row r="23" spans="1:27" ht="25.15" customHeight="1" x14ac:dyDescent="0.15">
      <c r="A23" s="29"/>
      <c r="B23" s="162" t="s">
        <v>65</v>
      </c>
      <c r="C23" s="163"/>
      <c r="D23" s="163"/>
      <c r="E23" s="164"/>
      <c r="F23" s="72" t="s">
        <v>60</v>
      </c>
      <c r="G23" s="73">
        <v>2.2000000000000002</v>
      </c>
      <c r="H23" s="74" t="s">
        <v>43</v>
      </c>
      <c r="I23" s="75" t="s">
        <v>61</v>
      </c>
      <c r="J23" s="73">
        <v>6.5</v>
      </c>
      <c r="K23" s="159" t="s">
        <v>43</v>
      </c>
      <c r="L23" s="160"/>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69" t="s">
        <v>116</v>
      </c>
      <c r="C26" s="169"/>
      <c r="D26" s="169"/>
      <c r="E26" s="169"/>
      <c r="F26" s="169"/>
      <c r="G26" s="169"/>
      <c r="H26" s="169"/>
      <c r="I26" s="169"/>
      <c r="J26" s="169"/>
      <c r="K26" s="169"/>
      <c r="L26" s="169"/>
      <c r="M26" s="28"/>
      <c r="N26" s="54"/>
      <c r="O26" s="54"/>
      <c r="P26" s="54"/>
      <c r="Q26" s="54"/>
      <c r="R26" s="54"/>
      <c r="S26" s="54"/>
      <c r="T26" s="54"/>
      <c r="U26" s="54"/>
      <c r="V26" s="54"/>
      <c r="W26" s="54"/>
      <c r="X26" s="54"/>
      <c r="Y26" s="54"/>
      <c r="Z26" s="54"/>
      <c r="AA26" s="54"/>
    </row>
    <row r="27" spans="1:27" ht="18.75" customHeight="1" x14ac:dyDescent="0.15">
      <c r="A27" s="27"/>
      <c r="B27" s="170" t="s">
        <v>114</v>
      </c>
      <c r="C27" s="170"/>
      <c r="D27" s="170"/>
      <c r="E27" s="170"/>
      <c r="F27" s="171" t="s">
        <v>589</v>
      </c>
      <c r="G27" s="171"/>
      <c r="H27" s="171"/>
      <c r="I27" s="171"/>
      <c r="J27" s="171"/>
      <c r="K27" s="171"/>
      <c r="L27" s="171"/>
      <c r="M27" s="27"/>
      <c r="N27" s="54"/>
      <c r="O27" s="54"/>
      <c r="P27" s="54"/>
      <c r="Q27" s="54"/>
      <c r="R27" s="54"/>
      <c r="S27" s="54"/>
      <c r="T27" s="54"/>
      <c r="U27" s="54"/>
      <c r="V27" s="54"/>
      <c r="W27" s="54"/>
      <c r="X27" s="54"/>
      <c r="Y27" s="54"/>
      <c r="Z27" s="54"/>
      <c r="AA27" s="54"/>
    </row>
    <row r="28" spans="1:27" ht="18.75" customHeight="1" x14ac:dyDescent="0.15">
      <c r="A28" s="27"/>
      <c r="B28" s="167" t="s">
        <v>115</v>
      </c>
      <c r="C28" s="167"/>
      <c r="D28" s="167"/>
      <c r="E28" s="167"/>
      <c r="F28" s="168"/>
      <c r="G28" s="168"/>
      <c r="H28" s="168"/>
      <c r="I28" s="168"/>
      <c r="J28" s="168"/>
      <c r="K28" s="168"/>
      <c r="L28" s="168"/>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58" t="s">
        <v>69</v>
      </c>
      <c r="B31" s="158"/>
      <c r="C31" s="158"/>
      <c r="D31" s="158"/>
      <c r="E31" s="158"/>
      <c r="F31" s="158"/>
      <c r="G31" s="158"/>
      <c r="H31" s="157" t="s">
        <v>70</v>
      </c>
      <c r="I31" s="157"/>
      <c r="J31" s="157"/>
      <c r="K31" s="157"/>
      <c r="L31" s="157"/>
      <c r="M31" s="25"/>
      <c r="N31" s="54"/>
      <c r="O31" s="54"/>
      <c r="P31" s="54"/>
      <c r="Q31" s="54"/>
      <c r="R31" s="54"/>
      <c r="S31" s="54"/>
      <c r="T31" s="54"/>
      <c r="U31" s="54"/>
      <c r="V31" s="54"/>
      <c r="W31" s="54"/>
      <c r="X31" s="54"/>
      <c r="Y31" s="54"/>
      <c r="Z31" s="54"/>
      <c r="AA31" s="54"/>
    </row>
    <row r="32" spans="1:27" ht="27.75" customHeight="1" x14ac:dyDescent="0.15">
      <c r="A32" s="51">
        <v>1</v>
      </c>
      <c r="B32" s="156"/>
      <c r="C32" s="156"/>
      <c r="D32" s="156"/>
      <c r="E32" s="156"/>
      <c r="F32" s="156"/>
      <c r="G32" s="156"/>
      <c r="H32" s="158"/>
      <c r="I32" s="158"/>
      <c r="J32" s="158"/>
      <c r="K32" s="158"/>
      <c r="L32" s="158"/>
      <c r="M32" s="27"/>
      <c r="N32" s="54"/>
      <c r="O32" s="54"/>
      <c r="P32" s="54"/>
      <c r="Q32" s="54"/>
      <c r="R32" s="54"/>
      <c r="S32" s="54"/>
      <c r="T32" s="54"/>
      <c r="U32" s="54"/>
      <c r="V32" s="54"/>
      <c r="W32" s="54"/>
      <c r="X32" s="54"/>
      <c r="Y32" s="54"/>
      <c r="Z32" s="54"/>
      <c r="AA32" s="54"/>
    </row>
    <row r="33" spans="1:27" ht="27.75" customHeight="1" x14ac:dyDescent="0.15">
      <c r="A33" s="51">
        <v>2</v>
      </c>
      <c r="B33" s="156"/>
      <c r="C33" s="156"/>
      <c r="D33" s="156"/>
      <c r="E33" s="156"/>
      <c r="F33" s="156"/>
      <c r="G33" s="156"/>
      <c r="H33" s="158"/>
      <c r="I33" s="158"/>
      <c r="J33" s="158"/>
      <c r="K33" s="158"/>
      <c r="L33" s="158"/>
      <c r="M33" s="27"/>
      <c r="N33" s="54"/>
      <c r="O33" s="54"/>
      <c r="P33" s="54"/>
      <c r="Q33" s="54"/>
      <c r="R33" s="54"/>
      <c r="S33" s="54"/>
      <c r="T33" s="54"/>
      <c r="U33" s="54"/>
      <c r="V33" s="54"/>
      <c r="W33" s="54"/>
      <c r="X33" s="54"/>
      <c r="Y33" s="54"/>
      <c r="Z33" s="54"/>
      <c r="AA33" s="54"/>
    </row>
    <row r="34" spans="1:27" ht="27.75" customHeight="1" x14ac:dyDescent="0.15">
      <c r="A34" s="51">
        <v>3</v>
      </c>
      <c r="B34" s="156"/>
      <c r="C34" s="156"/>
      <c r="D34" s="156"/>
      <c r="E34" s="156"/>
      <c r="F34" s="156"/>
      <c r="G34" s="156"/>
      <c r="H34" s="158"/>
      <c r="I34" s="158"/>
      <c r="J34" s="158"/>
      <c r="K34" s="158"/>
      <c r="L34" s="158"/>
      <c r="M34" s="27"/>
      <c r="N34" s="54"/>
      <c r="O34" s="54"/>
      <c r="P34" s="54"/>
      <c r="Q34" s="54"/>
      <c r="R34" s="54"/>
      <c r="S34" s="54"/>
      <c r="T34" s="54"/>
      <c r="U34" s="54"/>
      <c r="V34" s="54"/>
      <c r="W34" s="54"/>
      <c r="X34" s="54"/>
      <c r="Y34" s="54"/>
      <c r="Z34" s="54"/>
      <c r="AA34" s="54"/>
    </row>
    <row r="35" spans="1:27" ht="27.75" customHeight="1" x14ac:dyDescent="0.15">
      <c r="A35" s="51">
        <v>4</v>
      </c>
      <c r="B35" s="156"/>
      <c r="C35" s="156"/>
      <c r="D35" s="156"/>
      <c r="E35" s="156"/>
      <c r="F35" s="156"/>
      <c r="G35" s="156"/>
      <c r="H35" s="158"/>
      <c r="I35" s="158"/>
      <c r="J35" s="158"/>
      <c r="K35" s="158"/>
      <c r="L35" s="158"/>
      <c r="M35" s="29"/>
      <c r="N35" s="54"/>
      <c r="O35" s="54"/>
      <c r="P35" s="54"/>
      <c r="Q35" s="54"/>
      <c r="R35" s="54"/>
      <c r="S35" s="54"/>
      <c r="T35" s="54"/>
      <c r="U35" s="54"/>
      <c r="V35" s="54"/>
      <c r="W35" s="54"/>
      <c r="X35" s="54"/>
      <c r="Y35" s="54"/>
      <c r="Z35" s="54"/>
      <c r="AA35" s="54"/>
    </row>
    <row r="36" spans="1:27" ht="27.75" customHeight="1" x14ac:dyDescent="0.15">
      <c r="A36" s="51">
        <v>5</v>
      </c>
      <c r="B36" s="156"/>
      <c r="C36" s="156"/>
      <c r="D36" s="156"/>
      <c r="E36" s="156"/>
      <c r="F36" s="156"/>
      <c r="G36" s="156"/>
      <c r="H36" s="158"/>
      <c r="I36" s="158"/>
      <c r="J36" s="158"/>
      <c r="K36" s="158"/>
      <c r="L36" s="158"/>
      <c r="M36" s="30"/>
      <c r="N36" s="54"/>
      <c r="O36" s="54"/>
      <c r="P36" s="54"/>
      <c r="Q36" s="54"/>
      <c r="R36" s="54"/>
      <c r="S36" s="54"/>
      <c r="T36" s="54"/>
      <c r="U36" s="54"/>
      <c r="V36" s="54"/>
      <c r="W36" s="54"/>
      <c r="X36" s="54"/>
      <c r="Y36" s="54"/>
      <c r="Z36" s="54"/>
      <c r="AA36" s="54"/>
    </row>
    <row r="37" spans="1:27" ht="27.75" customHeight="1" x14ac:dyDescent="0.15">
      <c r="A37" s="51">
        <v>6</v>
      </c>
      <c r="B37" s="156"/>
      <c r="C37" s="156"/>
      <c r="D37" s="156"/>
      <c r="E37" s="156"/>
      <c r="F37" s="156"/>
      <c r="G37" s="156"/>
      <c r="H37" s="158"/>
      <c r="I37" s="158"/>
      <c r="J37" s="158"/>
      <c r="K37" s="158"/>
      <c r="L37" s="158"/>
      <c r="M37" s="27"/>
      <c r="N37" s="54"/>
      <c r="O37" s="54"/>
      <c r="P37" s="54"/>
      <c r="Q37" s="54"/>
      <c r="R37" s="54"/>
      <c r="S37" s="54"/>
      <c r="T37" s="54"/>
      <c r="U37" s="54"/>
      <c r="V37" s="54"/>
      <c r="W37" s="54"/>
      <c r="X37" s="54"/>
      <c r="Y37" s="54"/>
      <c r="Z37" s="54"/>
      <c r="AA37" s="54"/>
    </row>
    <row r="38" spans="1:27" ht="27.75" customHeight="1" x14ac:dyDescent="0.15">
      <c r="A38" s="51">
        <v>7</v>
      </c>
      <c r="B38" s="156"/>
      <c r="C38" s="156"/>
      <c r="D38" s="156"/>
      <c r="E38" s="156"/>
      <c r="F38" s="156"/>
      <c r="G38" s="156"/>
      <c r="H38" s="158"/>
      <c r="I38" s="158"/>
      <c r="J38" s="158"/>
      <c r="K38" s="158"/>
      <c r="L38" s="158"/>
      <c r="M38" s="27"/>
      <c r="N38" s="54"/>
      <c r="O38" s="54"/>
      <c r="P38" s="54"/>
      <c r="Q38" s="54"/>
      <c r="R38" s="54"/>
      <c r="S38" s="54"/>
      <c r="T38" s="54"/>
      <c r="U38" s="54"/>
      <c r="V38" s="54"/>
      <c r="W38" s="54"/>
      <c r="X38" s="54"/>
      <c r="Y38" s="54"/>
      <c r="Z38" s="54"/>
      <c r="AA38" s="54"/>
    </row>
    <row r="39" spans="1:27" ht="27.75" customHeight="1" x14ac:dyDescent="0.15">
      <c r="A39" s="51">
        <v>8</v>
      </c>
      <c r="B39" s="156"/>
      <c r="C39" s="156"/>
      <c r="D39" s="156"/>
      <c r="E39" s="156"/>
      <c r="F39" s="156"/>
      <c r="G39" s="156"/>
      <c r="H39" s="158"/>
      <c r="I39" s="158"/>
      <c r="J39" s="158"/>
      <c r="K39" s="158"/>
      <c r="L39" s="158"/>
      <c r="M39" s="52"/>
      <c r="N39" s="54"/>
      <c r="O39" s="54"/>
      <c r="P39" s="54"/>
      <c r="Q39" s="54"/>
      <c r="R39" s="54"/>
      <c r="S39" s="54"/>
      <c r="T39" s="54"/>
      <c r="U39" s="54"/>
      <c r="V39" s="54"/>
      <c r="W39" s="54"/>
      <c r="X39" s="54"/>
      <c r="Y39" s="54"/>
      <c r="Z39" s="54"/>
      <c r="AA39" s="54"/>
    </row>
    <row r="40" spans="1:27" ht="27.75" customHeight="1" x14ac:dyDescent="0.15">
      <c r="A40" s="51">
        <v>9</v>
      </c>
      <c r="B40" s="156"/>
      <c r="C40" s="156"/>
      <c r="D40" s="156"/>
      <c r="E40" s="156"/>
      <c r="F40" s="156"/>
      <c r="G40" s="156"/>
      <c r="H40" s="158"/>
      <c r="I40" s="158"/>
      <c r="J40" s="158"/>
      <c r="K40" s="158"/>
      <c r="L40" s="158"/>
      <c r="M40" s="27"/>
      <c r="N40" s="54"/>
      <c r="O40" s="54"/>
      <c r="P40" s="54"/>
      <c r="Q40" s="54"/>
      <c r="R40" s="54"/>
      <c r="S40" s="54"/>
      <c r="T40" s="54"/>
      <c r="U40" s="54"/>
      <c r="V40" s="54"/>
      <c r="W40" s="54"/>
      <c r="X40" s="54"/>
      <c r="Y40" s="54"/>
      <c r="Z40" s="54"/>
      <c r="AA40" s="54"/>
    </row>
    <row r="41" spans="1:27" ht="27.75" customHeight="1" x14ac:dyDescent="0.15">
      <c r="A41" s="51">
        <v>10</v>
      </c>
      <c r="B41" s="156"/>
      <c r="C41" s="156"/>
      <c r="D41" s="156"/>
      <c r="E41" s="156"/>
      <c r="F41" s="156"/>
      <c r="G41" s="156"/>
      <c r="H41" s="158"/>
      <c r="I41" s="158"/>
      <c r="J41" s="158"/>
      <c r="K41" s="158"/>
      <c r="L41" s="158"/>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14" t="s">
        <v>74</v>
      </c>
      <c r="C46" s="114"/>
      <c r="D46" s="114"/>
      <c r="E46" s="114"/>
      <c r="F46" s="114"/>
      <c r="G46" s="114"/>
      <c r="H46" s="114"/>
      <c r="I46" s="114"/>
      <c r="J46" s="114"/>
      <c r="K46" s="114"/>
      <c r="L46" s="114"/>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05" t="s">
        <v>10</v>
      </c>
      <c r="C48" s="105"/>
      <c r="D48" s="105"/>
      <c r="E48" s="105"/>
      <c r="F48" s="105"/>
      <c r="G48" s="105"/>
      <c r="H48" s="105"/>
      <c r="I48" s="105"/>
      <c r="J48" s="105"/>
      <c r="K48" s="105"/>
      <c r="L48" s="105"/>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03" t="s">
        <v>9</v>
      </c>
      <c r="C50" s="103"/>
      <c r="D50" s="103"/>
      <c r="E50" s="103"/>
      <c r="F50" s="48" t="s">
        <v>6</v>
      </c>
      <c r="G50" s="106">
        <f>G17</f>
        <v>2</v>
      </c>
      <c r="H50" s="107"/>
      <c r="I50" s="26" t="s">
        <v>7</v>
      </c>
      <c r="J50" s="106">
        <f>J17</f>
        <v>2</v>
      </c>
      <c r="K50" s="107"/>
      <c r="L50" s="25"/>
      <c r="M50" s="25"/>
      <c r="N50" s="39"/>
      <c r="X50" s="39"/>
      <c r="Y50" s="39"/>
      <c r="Z50" s="39"/>
    </row>
    <row r="51" spans="1:26" ht="16.899999999999999" customHeight="1" x14ac:dyDescent="0.15">
      <c r="A51" s="25"/>
      <c r="B51" s="104" t="s">
        <v>8</v>
      </c>
      <c r="C51" s="104"/>
      <c r="D51" s="104"/>
      <c r="E51" s="104"/>
      <c r="F51" s="104"/>
      <c r="G51" s="102" t="str">
        <f>F21</f>
        <v>応相談</v>
      </c>
      <c r="H51" s="102"/>
      <c r="I51" s="102"/>
      <c r="J51" s="102"/>
      <c r="K51" s="102"/>
      <c r="L51" s="25"/>
      <c r="M51" s="25"/>
      <c r="N51" s="39"/>
      <c r="X51" s="39"/>
      <c r="Y51" s="39"/>
      <c r="Z51" s="39"/>
    </row>
    <row r="52" spans="1:26" ht="16.899999999999999" customHeight="1" x14ac:dyDescent="0.15">
      <c r="A52" s="25"/>
      <c r="B52" s="104" t="s">
        <v>12</v>
      </c>
      <c r="C52" s="104"/>
      <c r="D52" s="104"/>
      <c r="E52" s="104"/>
      <c r="F52" s="104"/>
      <c r="G52" s="102">
        <f>K21</f>
        <v>10</v>
      </c>
      <c r="H52" s="102"/>
      <c r="I52" s="102"/>
      <c r="J52" s="102"/>
      <c r="K52" s="102"/>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B28:E28"/>
    <mergeCell ref="F28:L28"/>
    <mergeCell ref="B26:L26"/>
    <mergeCell ref="B27:E27"/>
    <mergeCell ref="F27:L27"/>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K23:L23"/>
    <mergeCell ref="K22:L22"/>
    <mergeCell ref="B23:E23"/>
    <mergeCell ref="B22:E22"/>
    <mergeCell ref="F22:G22"/>
    <mergeCell ref="B32:G32"/>
    <mergeCell ref="H31:L31"/>
    <mergeCell ref="A31:G31"/>
    <mergeCell ref="B33:G33"/>
    <mergeCell ref="B34:G34"/>
    <mergeCell ref="H32:L32"/>
    <mergeCell ref="H33:L33"/>
    <mergeCell ref="H34:L34"/>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G52:K52"/>
    <mergeCell ref="B50:E50"/>
    <mergeCell ref="B51:F51"/>
    <mergeCell ref="B52:F52"/>
    <mergeCell ref="G51:K51"/>
  </mergeCells>
  <phoneticPr fontId="1"/>
  <conditionalFormatting sqref="B13:B14 B16:B19 K19">
    <cfRule type="expression" dxfId="19" priority="19">
      <formula>#REF!="令和2年度の応募時に提出した"</formula>
    </cfRule>
    <cfRule type="expression" dxfId="18" priority="20">
      <formula>#REF!="令和元年度の応募時に提出した"</formula>
    </cfRule>
  </conditionalFormatting>
  <conditionalFormatting sqref="B13:B14 F13:F16 B16:B19 F18:F19 H19 K19">
    <cfRule type="expression" dxfId="17" priority="17">
      <formula>#REF!="令和4年度の応募時に提出した"</formula>
    </cfRule>
    <cfRule type="expression" dxfId="16" priority="18">
      <formula>#REF!="令和3年度の応募時に提出した"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1">
      <formula>#REF!="令和2年度の応募時に提出した"</formula>
    </cfRule>
    <cfRule type="expression" dxfId="10" priority="12">
      <formula>#REF!="令和元年度の応募時に提出した"</formula>
    </cfRule>
  </conditionalFormatting>
  <conditionalFormatting sqref="F17">
    <cfRule type="expression" dxfId="9" priority="9">
      <formula>#REF!="令和4年度の応募時に提出した"</formula>
    </cfRule>
    <cfRule type="expression" dxfId="8" priority="10">
      <formula>#REF!="令和3年度の応募時に提出した"</formula>
    </cfRule>
  </conditionalFormatting>
  <conditionalFormatting sqref="H19:H20">
    <cfRule type="expression" dxfId="7" priority="15">
      <formula>#REF!="令和2年度の応募時に提出した"</formula>
    </cfRule>
    <cfRule type="expression" dxfId="6" priority="16">
      <formula>#REF!="令和元年度の応募時に提出した"</formula>
    </cfRule>
  </conditionalFormatting>
  <conditionalFormatting sqref="H20">
    <cfRule type="expression" dxfId="5" priority="13">
      <formula>#REF!="令和4年度の応募時に提出した"</formula>
    </cfRule>
    <cfRule type="expression" dxfId="4" priority="14">
      <formula>#REF!="令和3年度の応募時に提出した"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topLeftCell="A121" zoomScale="80" zoomScaleNormal="80" workbookViewId="0">
      <selection activeCell="H147" sqref="H147"/>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579</v>
      </c>
      <c r="B11" s="16" t="s">
        <v>39</v>
      </c>
      <c r="C11" s="16" t="s">
        <v>29</v>
      </c>
      <c r="D11" s="17">
        <v>9</v>
      </c>
      <c r="E11" s="16" t="s">
        <v>303</v>
      </c>
      <c r="F11" s="18" t="s">
        <v>580</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578</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590</v>
      </c>
      <c r="K147"/>
      <c r="L147" s="1"/>
      <c r="M147"/>
    </row>
    <row r="148" spans="1:13" ht="21.75" customHeight="1" x14ac:dyDescent="0.15">
      <c r="A148" s="84" t="s">
        <v>252</v>
      </c>
      <c r="B148" s="16" t="s">
        <v>21</v>
      </c>
      <c r="C148" s="16" t="s">
        <v>23</v>
      </c>
      <c r="D148" s="17">
        <v>2</v>
      </c>
      <c r="E148" s="16" t="s">
        <v>537</v>
      </c>
      <c r="F148" s="18" t="s">
        <v>496</v>
      </c>
      <c r="G148" s="19" t="s">
        <v>543</v>
      </c>
      <c r="H148" s="19" t="s">
        <v>543</v>
      </c>
      <c r="K148"/>
      <c r="L148" s="1"/>
      <c r="M148"/>
    </row>
    <row r="149" spans="1:13" ht="21.75" customHeight="1" x14ac:dyDescent="0.15">
      <c r="A149" s="15" t="s">
        <v>253</v>
      </c>
      <c r="B149" s="16" t="s">
        <v>21</v>
      </c>
      <c r="C149" s="16" t="s">
        <v>34</v>
      </c>
      <c r="D149" s="17">
        <v>3</v>
      </c>
      <c r="E149" s="16" t="s">
        <v>537</v>
      </c>
      <c r="F149" s="18" t="s">
        <v>289</v>
      </c>
      <c r="G149" s="19" t="s">
        <v>544</v>
      </c>
      <c r="H149" s="19" t="s">
        <v>545</v>
      </c>
      <c r="K149"/>
      <c r="L149" s="1"/>
      <c r="M149"/>
    </row>
    <row r="150" spans="1:13" ht="21.75" customHeight="1" x14ac:dyDescent="0.15">
      <c r="A150" s="15" t="s">
        <v>254</v>
      </c>
      <c r="B150" s="16" t="s">
        <v>21</v>
      </c>
      <c r="C150" s="16" t="s">
        <v>34</v>
      </c>
      <c r="D150" s="17">
        <v>3</v>
      </c>
      <c r="E150" s="16" t="s">
        <v>537</v>
      </c>
      <c r="F150" s="18" t="s">
        <v>496</v>
      </c>
      <c r="G150" s="19" t="s">
        <v>546</v>
      </c>
      <c r="H150" s="19" t="s">
        <v>547</v>
      </c>
      <c r="K150"/>
      <c r="L150" s="1"/>
      <c r="M150"/>
    </row>
    <row r="151" spans="1:13" ht="21.75" customHeight="1" x14ac:dyDescent="0.15">
      <c r="A151" s="15" t="s">
        <v>255</v>
      </c>
      <c r="B151" s="16" t="s">
        <v>24</v>
      </c>
      <c r="C151" s="16" t="s">
        <v>25</v>
      </c>
      <c r="D151" s="17">
        <v>4</v>
      </c>
      <c r="E151" s="16" t="s">
        <v>537</v>
      </c>
      <c r="F151" s="18" t="s">
        <v>548</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549</v>
      </c>
      <c r="H152" s="19" t="s">
        <v>550</v>
      </c>
      <c r="K152"/>
      <c r="L152" s="1"/>
      <c r="M152"/>
    </row>
    <row r="153" spans="1:13" ht="21.75" customHeight="1" x14ac:dyDescent="0.15">
      <c r="A153" s="15" t="s">
        <v>257</v>
      </c>
      <c r="B153" s="16" t="s">
        <v>24</v>
      </c>
      <c r="C153" s="16" t="s">
        <v>25</v>
      </c>
      <c r="D153" s="17">
        <v>4</v>
      </c>
      <c r="E153" s="16" t="s">
        <v>537</v>
      </c>
      <c r="F153" s="18" t="s">
        <v>551</v>
      </c>
      <c r="G153" s="19" t="s">
        <v>294</v>
      </c>
      <c r="H153" s="19" t="s">
        <v>295</v>
      </c>
      <c r="K153"/>
      <c r="L153" s="1"/>
      <c r="M153"/>
    </row>
    <row r="154" spans="1:13" ht="21.75" customHeight="1" x14ac:dyDescent="0.15">
      <c r="A154" s="15" t="s">
        <v>258</v>
      </c>
      <c r="B154" s="16" t="s">
        <v>24</v>
      </c>
      <c r="C154" s="16" t="s">
        <v>25</v>
      </c>
      <c r="D154" s="17">
        <v>4</v>
      </c>
      <c r="E154" s="16" t="s">
        <v>537</v>
      </c>
      <c r="F154" s="18" t="s">
        <v>552</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548</v>
      </c>
      <c r="G156" s="19" t="s">
        <v>553</v>
      </c>
      <c r="H156" s="19" t="s">
        <v>553</v>
      </c>
      <c r="K156"/>
      <c r="L156" s="1"/>
      <c r="M156"/>
    </row>
    <row r="157" spans="1:13" ht="21.75" customHeight="1" x14ac:dyDescent="0.15">
      <c r="A157" s="15" t="s">
        <v>261</v>
      </c>
      <c r="B157" s="16" t="s">
        <v>24</v>
      </c>
      <c r="C157" s="16" t="s">
        <v>25</v>
      </c>
      <c r="D157" s="17">
        <v>4</v>
      </c>
      <c r="E157" s="16" t="s">
        <v>537</v>
      </c>
      <c r="F157" s="18" t="s">
        <v>554</v>
      </c>
      <c r="G157" s="19" t="s">
        <v>555</v>
      </c>
      <c r="H157" s="19" t="s">
        <v>556</v>
      </c>
      <c r="K157"/>
      <c r="L157" s="1"/>
      <c r="M157"/>
    </row>
    <row r="158" spans="1:13" ht="21.75" customHeight="1" x14ac:dyDescent="0.15">
      <c r="A158" s="15" t="s">
        <v>262</v>
      </c>
      <c r="B158" s="16" t="s">
        <v>24</v>
      </c>
      <c r="C158" s="16" t="s">
        <v>24</v>
      </c>
      <c r="D158" s="17">
        <v>5</v>
      </c>
      <c r="E158" s="16" t="s">
        <v>537</v>
      </c>
      <c r="F158" s="18" t="s">
        <v>548</v>
      </c>
      <c r="G158" s="19" t="s">
        <v>298</v>
      </c>
      <c r="H158" s="19" t="s">
        <v>299</v>
      </c>
      <c r="K158"/>
      <c r="L158" s="1"/>
      <c r="M158"/>
    </row>
    <row r="159" spans="1:13" ht="21.75" customHeight="1" x14ac:dyDescent="0.15">
      <c r="A159" s="15" t="s">
        <v>263</v>
      </c>
      <c r="B159" s="16" t="s">
        <v>24</v>
      </c>
      <c r="C159" s="16" t="s">
        <v>24</v>
      </c>
      <c r="D159" s="17">
        <v>5</v>
      </c>
      <c r="E159" s="16" t="s">
        <v>537</v>
      </c>
      <c r="F159" s="18" t="s">
        <v>554</v>
      </c>
      <c r="G159" s="19" t="s">
        <v>482</v>
      </c>
      <c r="H159" s="19" t="s">
        <v>483</v>
      </c>
      <c r="K159"/>
      <c r="L159" s="1"/>
      <c r="M159"/>
    </row>
    <row r="160" spans="1:13" ht="21.75" customHeight="1" x14ac:dyDescent="0.15">
      <c r="A160" s="15" t="s">
        <v>264</v>
      </c>
      <c r="B160" s="16" t="s">
        <v>24</v>
      </c>
      <c r="C160" s="16" t="s">
        <v>26</v>
      </c>
      <c r="D160" s="17">
        <v>6</v>
      </c>
      <c r="E160" s="16" t="s">
        <v>537</v>
      </c>
      <c r="F160" s="18" t="s">
        <v>557</v>
      </c>
      <c r="G160" s="19" t="s">
        <v>558</v>
      </c>
      <c r="H160" s="19" t="s">
        <v>558</v>
      </c>
      <c r="K160"/>
      <c r="L160" s="1"/>
      <c r="M160"/>
    </row>
    <row r="161" spans="1:13" ht="21.75" customHeight="1" x14ac:dyDescent="0.15">
      <c r="A161" s="15" t="s">
        <v>265</v>
      </c>
      <c r="B161" s="16" t="s">
        <v>27</v>
      </c>
      <c r="C161" s="16" t="s">
        <v>28</v>
      </c>
      <c r="D161" s="17">
        <v>7</v>
      </c>
      <c r="E161" s="16" t="s">
        <v>537</v>
      </c>
      <c r="F161" s="18" t="s">
        <v>559</v>
      </c>
      <c r="G161" s="19" t="s">
        <v>466</v>
      </c>
      <c r="H161" s="19" t="s">
        <v>411</v>
      </c>
      <c r="K161"/>
      <c r="L161" s="1"/>
      <c r="M161"/>
    </row>
    <row r="162" spans="1:13" ht="21.75" customHeight="1" x14ac:dyDescent="0.15">
      <c r="A162" s="15" t="s">
        <v>266</v>
      </c>
      <c r="B162" s="16" t="s">
        <v>27</v>
      </c>
      <c r="C162" s="16" t="s">
        <v>28</v>
      </c>
      <c r="D162" s="17">
        <v>7</v>
      </c>
      <c r="E162" s="16" t="s">
        <v>537</v>
      </c>
      <c r="F162" s="18" t="s">
        <v>554</v>
      </c>
      <c r="G162" s="19" t="s">
        <v>560</v>
      </c>
      <c r="H162" s="19" t="s">
        <v>561</v>
      </c>
      <c r="K162"/>
      <c r="L162" s="1"/>
      <c r="M162"/>
    </row>
    <row r="163" spans="1:13" ht="21.75" customHeight="1" x14ac:dyDescent="0.15">
      <c r="A163" s="15" t="s">
        <v>267</v>
      </c>
      <c r="B163" s="16" t="s">
        <v>39</v>
      </c>
      <c r="C163" s="16" t="s">
        <v>29</v>
      </c>
      <c r="D163" s="17">
        <v>9</v>
      </c>
      <c r="E163" s="16" t="s">
        <v>537</v>
      </c>
      <c r="F163" s="18" t="s">
        <v>562</v>
      </c>
      <c r="G163" s="19" t="s">
        <v>388</v>
      </c>
      <c r="H163" s="19" t="s">
        <v>389</v>
      </c>
      <c r="K163"/>
      <c r="L163" s="1"/>
      <c r="M163"/>
    </row>
    <row r="164" spans="1:13" ht="21.75" customHeight="1" x14ac:dyDescent="0.15">
      <c r="A164" s="15" t="s">
        <v>268</v>
      </c>
      <c r="B164" s="16" t="s">
        <v>39</v>
      </c>
      <c r="C164" s="16" t="s">
        <v>29</v>
      </c>
      <c r="D164" s="17">
        <v>9</v>
      </c>
      <c r="E164" s="16" t="s">
        <v>537</v>
      </c>
      <c r="F164" s="18" t="s">
        <v>563</v>
      </c>
      <c r="G164" s="19" t="s">
        <v>564</v>
      </c>
      <c r="H164" s="19" t="s">
        <v>564</v>
      </c>
      <c r="K164"/>
      <c r="L164" s="1"/>
      <c r="M164"/>
    </row>
    <row r="165" spans="1:13" ht="21.75" customHeight="1" x14ac:dyDescent="0.15">
      <c r="A165" s="15" t="s">
        <v>269</v>
      </c>
      <c r="B165" s="16" t="s">
        <v>39</v>
      </c>
      <c r="C165" s="16" t="s">
        <v>30</v>
      </c>
      <c r="D165" s="17">
        <v>11</v>
      </c>
      <c r="E165" s="16" t="s">
        <v>537</v>
      </c>
      <c r="F165" s="18" t="s">
        <v>340</v>
      </c>
      <c r="G165" s="19" t="s">
        <v>565</v>
      </c>
      <c r="H165" s="19" t="s">
        <v>566</v>
      </c>
      <c r="K165"/>
      <c r="L165" s="1"/>
      <c r="M165"/>
    </row>
    <row r="166" spans="1:13" ht="21.75" customHeight="1" x14ac:dyDescent="0.15">
      <c r="A166" s="15" t="s">
        <v>270</v>
      </c>
      <c r="B166" s="16" t="s">
        <v>39</v>
      </c>
      <c r="C166" s="16" t="s">
        <v>30</v>
      </c>
      <c r="D166" s="17">
        <v>11</v>
      </c>
      <c r="E166" s="16" t="s">
        <v>537</v>
      </c>
      <c r="F166" s="18" t="s">
        <v>552</v>
      </c>
      <c r="G166" s="19" t="s">
        <v>567</v>
      </c>
      <c r="H166" s="19" t="s">
        <v>568</v>
      </c>
      <c r="K166"/>
      <c r="L166" s="1"/>
      <c r="M166"/>
    </row>
    <row r="167" spans="1:13" ht="21.75" customHeight="1" x14ac:dyDescent="0.15">
      <c r="A167" s="15" t="s">
        <v>271</v>
      </c>
      <c r="B167" s="16" t="s">
        <v>39</v>
      </c>
      <c r="C167" s="16" t="s">
        <v>33</v>
      </c>
      <c r="D167" s="17">
        <v>12</v>
      </c>
      <c r="E167" s="16" t="s">
        <v>537</v>
      </c>
      <c r="F167" s="18" t="s">
        <v>559</v>
      </c>
      <c r="G167" s="19" t="s">
        <v>388</v>
      </c>
      <c r="H167" s="19" t="s">
        <v>569</v>
      </c>
      <c r="K167"/>
      <c r="L167" s="1"/>
      <c r="M167"/>
    </row>
    <row r="168" spans="1:13" ht="21.75" customHeight="1" x14ac:dyDescent="0.15">
      <c r="A168" s="15" t="s">
        <v>272</v>
      </c>
      <c r="B168" s="16" t="s">
        <v>39</v>
      </c>
      <c r="C168" s="16" t="s">
        <v>31</v>
      </c>
      <c r="D168" s="17">
        <v>13</v>
      </c>
      <c r="E168" s="16" t="s">
        <v>537</v>
      </c>
      <c r="F168" s="18" t="s">
        <v>570</v>
      </c>
      <c r="G168" s="19" t="s">
        <v>335</v>
      </c>
      <c r="H168" s="19" t="s">
        <v>571</v>
      </c>
      <c r="K168"/>
      <c r="L168" s="1"/>
      <c r="M168"/>
    </row>
    <row r="169" spans="1:13" ht="21.75" customHeight="1" x14ac:dyDescent="0.15">
      <c r="A169" s="15" t="s">
        <v>273</v>
      </c>
      <c r="B169" s="16" t="s">
        <v>39</v>
      </c>
      <c r="C169" s="16" t="s">
        <v>31</v>
      </c>
      <c r="D169" s="17">
        <v>13</v>
      </c>
      <c r="E169" s="16" t="s">
        <v>537</v>
      </c>
      <c r="F169" s="18" t="s">
        <v>562</v>
      </c>
      <c r="G169" s="19" t="s">
        <v>335</v>
      </c>
      <c r="H169" s="19" t="s">
        <v>572</v>
      </c>
      <c r="K169"/>
      <c r="L169" s="1"/>
      <c r="M169"/>
    </row>
    <row r="170" spans="1:13" ht="21.75" customHeight="1" x14ac:dyDescent="0.15">
      <c r="A170" s="15" t="s">
        <v>274</v>
      </c>
      <c r="B170" s="16" t="s">
        <v>39</v>
      </c>
      <c r="C170" s="16" t="s">
        <v>31</v>
      </c>
      <c r="D170" s="17">
        <v>13</v>
      </c>
      <c r="E170" s="16" t="s">
        <v>537</v>
      </c>
      <c r="F170" s="18" t="s">
        <v>573</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K146</v>
      </c>
      <c r="B2" s="83" t="str">
        <f>①ヒアリングシートについて!F2</f>
        <v>音楽</v>
      </c>
      <c r="C2" s="83" t="str">
        <f>①ヒアリングシートについて!H2</f>
        <v>オーケストラ等</v>
      </c>
      <c r="D2" s="83" t="str">
        <f>①ヒアリングシートについて!J2</f>
        <v>C区分</v>
      </c>
      <c r="E2" s="83" t="str">
        <f>①ヒアリングシートについて!L2</f>
        <v>D/E</v>
      </c>
      <c r="F2" s="83" t="str">
        <f>①ヒアリングシートについて!C3</f>
        <v>特定非営利活動法人中部フィルハーモニー交響楽団</v>
      </c>
      <c r="G2" s="83" t="str">
        <f>①ヒアリングシートについて!I3</f>
        <v>特定非営利活動法人中部フィルハーモニー交響楽団</v>
      </c>
      <c r="H2" s="83" t="str">
        <f>①ヒアリングシートについて!F13</f>
        <v>制限なし</v>
      </c>
      <c r="I2" s="83">
        <f>①ヒアリングシートについて!K13</f>
        <v>15</v>
      </c>
      <c r="J2" s="83">
        <f>①ヒアリングシートについて!G14</f>
        <v>10.8</v>
      </c>
      <c r="K2" s="83">
        <f>①ヒアリングシートについて!J14</f>
        <v>7.2</v>
      </c>
      <c r="L2" s="83">
        <f>①ヒアリングシートについて!G15</f>
        <v>0</v>
      </c>
      <c r="M2" s="83" t="str">
        <f>①ヒアリングシートについて!G16</f>
        <v>可</v>
      </c>
      <c r="N2" s="83" t="str">
        <f>①ヒアリングシートについて!K16</f>
        <v>条件が合えば可</v>
      </c>
      <c r="O2" s="83">
        <f>①ヒアリングシートについて!G17</f>
        <v>2</v>
      </c>
      <c r="P2" s="83">
        <f>①ヒアリングシートについて!J17</f>
        <v>2</v>
      </c>
      <c r="Q2" s="83" t="str">
        <f>①ヒアリングシートについて!F18</f>
        <v>5割程度必要</v>
      </c>
      <c r="R2" s="83" t="str">
        <f>①ヒアリングシートについて!K18</f>
        <v>なくても良い</v>
      </c>
      <c r="S2" s="83" t="str">
        <f>①ヒアリングシートについて!F19</f>
        <v>使わない</v>
      </c>
      <c r="T2" s="83">
        <f>①ヒアリングシートについて!K19</f>
        <v>0</v>
      </c>
      <c r="U2" s="83">
        <f>①ヒアリングシートについて!K20</f>
        <v>0</v>
      </c>
      <c r="V2" s="83" t="str">
        <f>①ヒアリングシートについて!F21</f>
        <v>応相談</v>
      </c>
      <c r="W2" s="83">
        <f>①ヒアリングシートについて!K21</f>
        <v>10</v>
      </c>
      <c r="X2" s="83" t="str">
        <f>①ヒアリングシートについて!F22</f>
        <v>中型トラック</v>
      </c>
      <c r="Y2" s="83">
        <f>①ヒアリングシートについて!I22</f>
        <v>2</v>
      </c>
      <c r="Z2" s="83">
        <f>①ヒアリングシートについて!G23</f>
        <v>2.2000000000000002</v>
      </c>
      <c r="AA2" s="83">
        <f>①ヒアリングシートについて!J23</f>
        <v>6.5</v>
      </c>
      <c r="AB2" s="83" t="str">
        <f>①ヒアリングシートについて!F27</f>
        <v>要</v>
      </c>
      <c r="AC2" s="83">
        <f>①ヒアリングシートについて!F28</f>
        <v>0</v>
      </c>
      <c r="AD2" s="83">
        <f>①ヒアリングシートについて!B32</f>
        <v>0</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kodomo003（Taishi)</cp:lastModifiedBy>
  <cp:lastPrinted>2023-10-30T11:01:16Z</cp:lastPrinted>
  <dcterms:created xsi:type="dcterms:W3CDTF">2017-09-27T00:12:11Z</dcterms:created>
  <dcterms:modified xsi:type="dcterms:W3CDTF">2023-11-16T02:43:35Z</dcterms:modified>
</cp:coreProperties>
</file>