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<sst xmlns="http://schemas.openxmlformats.org/spreadsheetml/2006/main" count="1348" uniqueCount="594">
  <si>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</si>
  <si>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</si>
  <si>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</si>
  <si>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</si>
  <si>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</si>
  <si>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</si>
  <si>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</si>
  <si>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</si>
  <si>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</si>
  <si>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</si>
  <si>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</si>
  <si>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</si>
  <si>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</si>
  <si>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</si>
  <si>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</si>
  <si>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</si>
  <si>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</si>
  <si>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</si>
  <si>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</si>
  <si>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</si>
  <si>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</si>
  <si>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</si>
  <si>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</si>
  <si>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</si>
  <si>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</si>
  <si>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</si>
  <si>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</si>
  <si>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</si>
  <si>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</si>
  <si>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</si>
  <si>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</si>
  <si>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</si>
  <si>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</si>
  <si>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</si>
  <si>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</si>
  <si>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</si>
  <si>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</si>
  <si>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</si>
  <si>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</si>
  <si>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</si>
  <si>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</si>
  <si>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</si>
  <si>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</si>
  <si>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</si>
  <si>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</si>
  <si>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</si>
  <si>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</si>
  <si>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</si>
  <si>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</si>
  <si>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</si>
  <si>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</si>
  <si>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</si>
  <si>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</si>
  <si>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</si>
  <si>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</si>
  <si>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</si>
  <si>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</si>
  <si>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</si>
  <si>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</si>
  <si>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</si>
  <si>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</si>
  <si>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</si>
  <si>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</si>
  <si>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</si>
  <si>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</si>
  <si>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</si>
  <si>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</si>
  <si>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</si>
  <si>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</si>
  <si>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</si>
  <si>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</si>
  <si>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</si>
  <si>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</si>
  <si>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</si>
  <si>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</si>
  <si>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</si>
  <si>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</si>
  <si>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</si>
  <si>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</si>
  <si>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</si>
  <si>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</si>
  <si>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</si>
  <si>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</si>
  <si>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</si>
  <si>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</si>
  <si>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</si>
  <si>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</si>
  <si>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</si>
  <si>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</si>
  <si>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</si>
  <si>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</si>
  <si>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</si>
  <si>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</si>
  <si>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</si>
  <si>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</si>
  <si>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</si>
  <si>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</si>
  <si>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</si>
  <si>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</si>
  <si>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</si>
  <si>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</si>
  <si>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</si>
  <si>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</si>
  <si>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</si>
  <si>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</si>
  <si>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</si>
  <si>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</si>
  <si>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</si>
  <si>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</si>
  <si>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</si>
  <si>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</si>
  <si>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</si>
  <si>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</si>
  <si>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</si>
  <si>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</si>
  <si>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</si>
  <si>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</si>
  <si>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</si>
  <si>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</si>
  <si>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</si>
  <si>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</si>
  <si>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</si>
  <si>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</si>
  <si>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</si>
  <si>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</si>
  <si>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</si>
  <si>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</si>
  <si>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</si>
  <si>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</si>
  <si>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</si>
  <si>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</si>
  <si>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</si>
  <si>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</si>
  <si>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</si>
  <si>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</si>
  <si>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</si>
  <si>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</si>
  <si>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</si>
  <si>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</si>
  <si>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</si>
  <si>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</si>
  <si>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</si>
  <si>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</si>
  <si>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</si>
  <si>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</si>
  <si>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</si>
  <si>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</si>
  <si>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</si>
  <si>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</si>
  <si>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</si>
  <si>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</si>
  <si>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</si>
  <si>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</si>
  <si>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</si>
  <si>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</si>
  <si>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</si>
  <si>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</si>
  <si>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</si>
  <si>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</si>
  <si>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</si>
  <si>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</si>
  <si>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</si>
  <si>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</si>
  <si>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</si>
  <si>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</si>
  <si>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</si>
  <si>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</si>
  <si>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</si>
  <si>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</si>
  <si>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</si>
  <si>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</si>
  <si>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</si>
  <si>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</si>
  <si>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</si>
  <si>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</si>
  <si>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</si>
  <si>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</si>
  <si>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</si>
  <si>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</si>
  <si>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</si>
  <si>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</si>
  <si>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</si>
  <si>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</si>
  <si>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</si>
  <si>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</si>
  <si>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</si>
  <si>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</si>
  <si>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</si>
  <si>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</si>
  <si>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</si>
  <si>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</si>
  <si>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</si>
  <si>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</si>
  <si>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</si>
  <si>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</si>
  <si>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</si>
  <si>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</si>
  <si>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</si>
  <si>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</si>
  <si>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</si>
  <si>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</si>
  <si>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</si>
  <si>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</si>
  <si>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</si>
  <si>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</si>
  <si>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</si>
  <si>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</si>
  <si>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</si>
  <si>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</si>
  <si>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</si>
  <si>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</si>
  <si>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</si>
  <si>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</si>
  <si>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</si>
  <si>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</si>
  <si>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</si>
  <si>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</si>
  <si>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</si>
  <si>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</si>
  <si>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</si>
  <si>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</si>
  <si>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</si>
  <si>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</si>
  <si>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</si>
  <si>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</si>
  <si>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</si>
  <si>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</si>
  <si>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</si>
  <si>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</si>
  <si>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</si>
  <si>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</si>
  <si>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</si>
  <si>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</si>
  <si>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</si>
  <si>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</si>
  <si>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</si>
  <si>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</si>
  <si>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</si>
  <si>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</si>
  <si>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</si>
  <si>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</si>
  <si>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</si>
  <si>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</si>
  <si>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</si>
  <si>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</si>
  <si>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</si>
  <si>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</si>
  <si>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</si>
  <si>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</si>
  <si>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</si>
  <si>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</si>
  <si>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</si>
  <si>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</si>
  <si>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</si>
  <si>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</si>
  <si>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</si>
  <si>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</si>
  <si>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</si>
  <si>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</si>
  <si>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</si>
  <si>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</si>
  <si>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</si>
  <si>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</si>
  <si>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</si>
  <si>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</si>
  <si>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</si>
  <si>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</si>
  <si>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</si>
  <si>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</si>
  <si>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</si>
  <si>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</si>
  <si>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</si>
  <si>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</si>
  <si>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</si>
  <si>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</si>
  <si>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</si>
  <si>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</si>
  <si>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</si>
  <si>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</si>
  <si>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</si>
  <si>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</si>
  <si>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</si>
  <si>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</si>
  <si>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</si>
  <si>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</si>
  <si>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</si>
  <si>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</si>
  <si>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</si>
  <si>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</si>
  <si>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</si>
  <si>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</si>
  <si>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</si>
  <si>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</si>
  <si>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</si>
  <si>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</si>
  <si>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</si>
  <si>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</si>
  <si>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</si>
  <si>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</si>
  <si>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</si>
  <si>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</si>
  <si>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</si>
  <si>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</si>
  <si>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</si>
  <si>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</si>
  <si>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</si>
  <si>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</si>
  <si>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</si>
  <si>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</si>
  <si>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</si>
  <si>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</si>
  <si>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</si>
  <si>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</si>
  <si>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</si>
  <si>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</si>
  <si>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</si>
  <si>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</si>
  <si>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</si>
  <si>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</si>
  <si>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</si>
  <si>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</si>
  <si>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</si>
  <si>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</si>
  <si>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</si>
  <si>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</si>
  <si>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</si>
  <si>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</si>
  <si>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</si>
  <si>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</si>
  <si>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</si>
  <si>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</si>
  <si>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</si>
  <si>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</si>
  <si>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</si>
  <si>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</si>
  <si>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</si>
  <si>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</si>
  <si>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</si>
  <si>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</si>
  <si>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</si>
  <si>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</si>
  <si>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</si>
  <si>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</si>
  <si>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</si>
  <si>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</si>
  <si>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</si>
  <si>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</si>
  <si>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</si>
  <si>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</si>
  <si>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</si>
  <si>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</si>
  <si>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</si>
  <si>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</si>
  <si>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</si>
  <si>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</si>
  <si>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</si>
  <si>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</si>
  <si>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</si>
  <si>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</si>
  <si>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</si>
  <si>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</si>
  <si>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</si>
  <si>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</si>
  <si>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</si>
  <si>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</si>
  <si>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</si>
  <si>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</si>
  <si>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</si>
  <si>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</si>
  <si>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</si>
  <si>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</si>
  <si>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</si>
  <si>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</si>
  <si>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</si>
  <si>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</si>
  <si>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</si>
  <si>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</si>
  <si>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</si>
  <si>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</si>
  <si>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</si>
  <si>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</si>
  <si>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</si>
  <si>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</si>
  <si>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</si>
  <si>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</si>
  <si>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</si>
  <si>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</si>
  <si>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</si>
  <si>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</si>
  <si>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</si>
  <si>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</si>
  <si>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</si>
  <si>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</si>
  <si>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</si>
  <si>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</si>
  <si>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</si>
  <si>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</si>
  <si>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</si>
  <si>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</si>
  <si>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</si>
  <si>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</si>
  <si>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</si>
  <si>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</si>
  <si>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</si>
  <si>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</si>
  <si>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</si>
  <si>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</si>
  <si>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</si>
  <si>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</si>
  <si>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</si>
  <si>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</si>
  <si>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</si>
  <si>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</si>
  <si>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</si>
  <si>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</si>
  <si>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</si>
  <si>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</si>
  <si>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</si>
  <si>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</si>
  <si>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</si>
  <si>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</si>
  <si>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</si>
  <si>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</si>
  <si>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</si>
  <si>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</si>
  <si>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</si>
  <si>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</si>
  <si>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</si>
  <si>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</si>
  <si>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</si>
  <si>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</si>
  <si>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</si>
  <si>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</si>
  <si>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</si>
  <si>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</si>
  <si>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</si>
  <si>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</si>
  <si>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</si>
  <si>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</si>
  <si>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</si>
  <si>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</si>
  <si>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</si>
  <si>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</si>
  <si>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</si>
  <si>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</si>
  <si>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</si>
  <si>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</si>
  <si>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</si>
  <si>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</si>
  <si>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</si>
  <si>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</si>
  <si>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</si>
  <si>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</si>
  <si>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</si>
  <si>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</si>
  <si>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</si>
  <si>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</si>
  <si>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</si>
  <si>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</si>
  <si>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</si>
  <si>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</si>
  <si>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</si>
  <si>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</si>
  <si>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</si>
  <si>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</si>
  <si>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</si>
  <si>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</si>
  <si>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</si>
  <si>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</si>
  <si>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</si>
  <si>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</si>
  <si>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</si>
  <si>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</si>
  <si>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</si>
  <si>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</si>
  <si>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</si>
  <si>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</si>
  <si>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</si>
  <si>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</si>
  <si>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</si>
  <si>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</si>
  <si>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</si>
  <si>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</si>
  <si>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</si>
  <si>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</si>
  <si>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</si>
  <si>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</si>
  <si>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</si>
  <si>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</si>
  <si>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</si>
  <si>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</si>
  <si>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</si>
  <si>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</si>
  <si>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</si>
  <si>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</si>
  <si>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</si>
  <si>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</si>
  <si>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</si>
  <si>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</si>
  <si>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</si>
  <si>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</si>
  <si>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</si>
  <si>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</si>
  <si>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</si>
  <si>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</si>
  <si>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</si>
  <si>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</si>
  <si>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</si>
  <si>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</si>
  <si>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</si>
  <si>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</si>
  <si>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</si>
  <si>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</si>
  <si>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</si>
  <si>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</si>
  <si>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</si>
  <si>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</si>
  <si>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</si>
  <si>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</si>
  <si>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</si>
  <si>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</si>
  <si>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</si>
  <si>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</si>
  <si>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</si>
  <si>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</si>
  <si>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</si>
  <si>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</si>
  <si>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</si>
  <si>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</si>
  <si>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</si>
  <si>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</si>
  <si>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</si>
  <si>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</si>
  <si>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</si>
  <si>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</si>
  <si>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</si>
  <si>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</si>
  <si>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</si>
  <si>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</si>
  <si>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</si>
  <si>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</si>
  <si>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</si>
  <si>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</si>
  <si>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</si>
  <si>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</si>
  <si>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</si>
  <si>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</si>
  <si>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</si>
  <si>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</si>
  <si>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</si>
  <si>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</si>
  <si>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</si>
  <si>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</si>
  <si>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</si>
  <si>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</si>
  <si>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</si>
  <si>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</si>
  <si>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</si>
  <si>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</si>
  <si>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</si>
  <si>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</si>
  <si>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</si>
  <si>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</si>
  <si>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</si>
  <si>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</si>
  <si>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</si>
  <si>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</si>
  <si>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</si>
  <si>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</si>
  <si>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</si>
  <si>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</si>
  <si>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</si>
  <si>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</si>
  <si>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</si>
  <si>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</si>
  <si>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</si>
  <si>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</si>
  <si>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</si>
  <si>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</si>
  <si>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</si>
  <si>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</si>
  <si>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</si>
  <si>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</si>
  <si>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</si>
  <si>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不可</t>
  </si>
  <si>
    <t>完全暗転必須</t>
  </si>
  <si>
    <t>なくても良い</t>
  </si>
  <si>
    <t>使わない</t>
  </si>
  <si>
    <t>なし</t>
  </si>
  <si>
    <t>不要</t>
  </si>
  <si>
    <t>応相談</t>
  </si>
  <si>
    <t>ハイエース</t>
  </si>
  <si>
    <t>本公演デジタルアート体験の時間は、45分の授業時間あたり、最大40名程度ずつに分けて体育館で実施することになります。クラス分けの相談をさせてください。</t>
    <rPh sb="29" eb="31">
      <t>サイダイ</t>
    </rPh>
    <phoneticPr fontId="1"/>
  </si>
  <si>
    <t>プロジェクターを使うため暗転が重要ですが、完全暗転でなくともできる場合がありますのでご相談ください。</t>
    <rPh sb="8" eb="9">
      <t>ツカウ</t>
    </rPh>
    <rPh sb="12" eb="14">
      <t>アンテn</t>
    </rPh>
    <rPh sb="15" eb="17">
      <t>ジュウ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</si>
</sst>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wrapText="1"/>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3583836"/>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73291</xdr:rowOff>
    </xdr:from>
    <xdr:to>
      <xdr:col>10</xdr:col>
      <xdr:colOff>219075</xdr:colOff>
      <xdr:row>74</xdr:row>
      <xdr:rowOff>109386</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597705" y="18116876"/>
          <a:ext cx="4812620" cy="278713"/>
          <a:chOff x="1076477" y="14929992"/>
          <a:chExt cx="4160761" cy="321861"/>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9992"/>
            <a:ext cx="1056317" cy="32186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70801" y="15920501"/>
          <a:ext cx="731649"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6</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6438867"/>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6425615"/>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6425615"/>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6425615"/>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6425615"/>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5705049"/>
          <a:ext cx="4559844"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4980259"/>
          <a:ext cx="4559844"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4574036"/>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4151248"/>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3559646"/>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3562958"/>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1214339"/>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Q20" sqref="Q20"/>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36" sqref="B36:G36"/>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20.100000000000001" customHeight="1" x14ac:dyDescent="0.15">
      <c r="A2" s="34"/>
      <c r="B2" s="32" t="s">
        <v>0</v>
      </c>
      <c r="C2" s="110" t="s">
        <v>243</v>
      </c>
      <c r="D2" s="111"/>
      <c r="E2" s="33" t="s">
        <v>5</v>
      </c>
      <c r="F2" s="35" t="str">
        <f>VLOOKUP($C$2,'R6_制作団体一覧'!A:H,2,FALSE)</f>
        <v>メディア芸術</v>
      </c>
      <c r="G2" s="32" t="s">
        <v>2</v>
      </c>
      <c r="H2" s="36" t="str">
        <f>VLOOKUP($C$2,'R6_制作団体一覧'!A:H,3,FALSE)</f>
        <v>メディアアート等</v>
      </c>
      <c r="I2" s="33" t="s">
        <v>20</v>
      </c>
      <c r="J2" s="35" t="str">
        <f>VLOOKUP($C$2,'R6_制作団体一覧'!A:H,5,FALSE)</f>
        <v>A区分</v>
      </c>
      <c r="K2" s="33" t="s">
        <v>3</v>
      </c>
      <c r="L2" s="35" t="str">
        <f>VLOOKUP($C$2,'R6_制作団体一覧'!A:H,6,FALSE)</f>
        <v>C</v>
      </c>
      <c r="M2" s="34"/>
      <c r="N2" s="54"/>
      <c r="O2" s="54"/>
      <c r="P2" s="54"/>
      <c r="Q2" s="54"/>
      <c r="R2" s="54"/>
      <c r="S2" s="54"/>
      <c r="T2" s="54"/>
      <c r="U2" s="54"/>
      <c r="V2" s="54"/>
      <c r="W2" s="54"/>
      <c r="X2" s="54"/>
      <c r="Y2" s="54"/>
      <c r="Z2" s="54"/>
      <c r="AA2" s="54"/>
    </row>
    <row r="3" spans="1:27" ht="20.100000000000001" customHeight="1" x14ac:dyDescent="0.15">
      <c r="A3" s="34"/>
      <c r="B3" s="33" t="s">
        <v>1</v>
      </c>
      <c r="C3" s="108" t="str">
        <f>VLOOKUP($C$2,'R6_制作団体一覧'!A:H,8,FALSE)</f>
        <v>WOW</v>
      </c>
      <c r="D3" s="108"/>
      <c r="E3" s="108"/>
      <c r="F3" s="108"/>
      <c r="G3" s="108"/>
      <c r="H3" s="33" t="s">
        <v>4</v>
      </c>
      <c r="I3" s="109" t="str">
        <f>VLOOKUP($C$2,'R6_制作団体一覧'!A:H,7,FALSE)</f>
        <v>ワウ株式会社</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30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10</v>
      </c>
      <c r="H14" s="62" t="s">
        <v>43</v>
      </c>
      <c r="I14" s="63" t="s">
        <v>45</v>
      </c>
      <c r="J14" s="64">
        <v>6</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584</v>
      </c>
      <c r="L16" s="132"/>
      <c r="M16" s="41"/>
      <c r="N16" s="54"/>
      <c r="O16" s="54"/>
      <c r="P16" s="54"/>
      <c r="Q16" s="54"/>
      <c r="R16" s="54"/>
      <c r="S16" s="54"/>
      <c r="T16" s="54"/>
      <c r="U16" s="54"/>
      <c r="V16" s="54"/>
      <c r="W16" s="54"/>
      <c r="X16" s="54"/>
      <c r="Y16" s="54"/>
      <c r="Z16" s="54"/>
      <c r="AA16" s="54"/>
    </row>
    <row r="17" spans="1:27" ht="23.1" customHeight="1" x14ac:dyDescent="0.15">
      <c r="A17" s="41"/>
      <c r="B17" s="114" t="s">
        <v>56</v>
      </c>
      <c r="C17" s="115"/>
      <c r="D17" s="115"/>
      <c r="E17" s="115"/>
      <c r="F17" s="60" t="s">
        <v>57</v>
      </c>
      <c r="G17" s="61">
        <v>1.2</v>
      </c>
      <c r="H17" s="62" t="s">
        <v>43</v>
      </c>
      <c r="I17" s="60" t="s">
        <v>46</v>
      </c>
      <c r="J17" s="61">
        <v>1.8</v>
      </c>
      <c r="K17" s="135" t="s">
        <v>43</v>
      </c>
      <c r="L17" s="136"/>
      <c r="M17" s="41"/>
      <c r="N17" s="54"/>
      <c r="O17" s="54"/>
      <c r="P17" s="54"/>
      <c r="Q17" s="54"/>
      <c r="R17" s="54"/>
      <c r="S17" s="54"/>
      <c r="T17" s="54"/>
      <c r="U17" s="54"/>
      <c r="V17" s="54"/>
      <c r="W17" s="54"/>
      <c r="X17" s="54"/>
      <c r="Y17" s="54"/>
      <c r="Z17" s="54"/>
      <c r="AA17" s="54"/>
    </row>
    <row r="18" spans="1:27" ht="23.1" customHeight="1" x14ac:dyDescent="0.15">
      <c r="A18" s="27"/>
      <c r="B18" s="114" t="s">
        <v>50</v>
      </c>
      <c r="C18" s="115"/>
      <c r="D18" s="115"/>
      <c r="E18" s="119"/>
      <c r="F18" s="153" t="s">
        <v>585</v>
      </c>
      <c r="G18" s="153"/>
      <c r="H18" s="137" t="s">
        <v>55</v>
      </c>
      <c r="I18" s="138"/>
      <c r="J18" s="138"/>
      <c r="K18" s="140" t="s">
        <v>586</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587</v>
      </c>
      <c r="G19" s="150"/>
      <c r="H19" s="144" t="s">
        <v>53</v>
      </c>
      <c r="I19" s="145"/>
      <c r="J19" s="145"/>
      <c r="K19" s="153" t="s">
        <v>588</v>
      </c>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589</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590</v>
      </c>
      <c r="G21" s="141"/>
      <c r="H21" s="142" t="s">
        <v>59</v>
      </c>
      <c r="I21" s="143"/>
      <c r="J21" s="143"/>
      <c r="K21" s="58"/>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5" t="s">
        <v>591</v>
      </c>
      <c r="G22" s="166"/>
      <c r="H22" s="55" t="s">
        <v>62</v>
      </c>
      <c r="I22" s="56">
        <v>3</v>
      </c>
      <c r="J22" s="57" t="s">
        <v>63</v>
      </c>
      <c r="K22" s="138"/>
      <c r="L22" s="161"/>
      <c r="M22" s="30"/>
      <c r="N22" s="54"/>
      <c r="O22" s="54"/>
      <c r="P22" s="54"/>
      <c r="Q22" s="54"/>
      <c r="R22" s="54"/>
      <c r="S22" s="54"/>
      <c r="T22" s="54"/>
      <c r="U22" s="54"/>
      <c r="V22" s="54"/>
      <c r="W22" s="54"/>
      <c r="X22" s="54"/>
      <c r="Y22" s="54"/>
      <c r="Z22" s="54"/>
      <c r="AA22" s="54"/>
    </row>
    <row r="23" spans="1:27" ht="25.35" customHeight="1" x14ac:dyDescent="0.15">
      <c r="A23" s="29"/>
      <c r="B23" s="162" t="s">
        <v>65</v>
      </c>
      <c r="C23" s="163"/>
      <c r="D23" s="163"/>
      <c r="E23" s="164"/>
      <c r="F23" s="72" t="s">
        <v>60</v>
      </c>
      <c r="G23" s="73">
        <v>1.9</v>
      </c>
      <c r="H23" s="74" t="s">
        <v>43</v>
      </c>
      <c r="I23" s="75" t="s">
        <v>61</v>
      </c>
      <c r="J23" s="73">
        <v>5.3</v>
      </c>
      <c r="K23" s="159" t="s">
        <v>43</v>
      </c>
      <c r="L23" s="160"/>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9" t="s">
        <v>116</v>
      </c>
      <c r="C26" s="169"/>
      <c r="D26" s="169"/>
      <c r="E26" s="169"/>
      <c r="F26" s="169"/>
      <c r="G26" s="169"/>
      <c r="H26" s="169"/>
      <c r="I26" s="169"/>
      <c r="J26" s="169"/>
      <c r="K26" s="169"/>
      <c r="L26" s="169"/>
      <c r="M26" s="28"/>
      <c r="N26" s="54"/>
      <c r="O26" s="54"/>
      <c r="P26" s="54"/>
      <c r="Q26" s="54"/>
      <c r="R26" s="54"/>
      <c r="S26" s="54"/>
      <c r="T26" s="54"/>
      <c r="U26" s="54"/>
      <c r="V26" s="54"/>
      <c r="W26" s="54"/>
      <c r="X26" s="54"/>
      <c r="Y26" s="54"/>
      <c r="Z26" s="54"/>
      <c r="AA26" s="54"/>
    </row>
    <row r="27" spans="1:27" ht="18.75" customHeight="1" x14ac:dyDescent="0.15">
      <c r="A27" s="27"/>
      <c r="B27" s="170" t="s">
        <v>114</v>
      </c>
      <c r="C27" s="170"/>
      <c r="D27" s="170"/>
      <c r="E27" s="170"/>
      <c r="F27" s="171" t="s">
        <v>589</v>
      </c>
      <c r="G27" s="171"/>
      <c r="H27" s="171"/>
      <c r="I27" s="171"/>
      <c r="J27" s="171"/>
      <c r="K27" s="171"/>
      <c r="L27" s="171"/>
      <c r="M27" s="27"/>
      <c r="N27" s="54"/>
      <c r="O27" s="54"/>
      <c r="P27" s="54"/>
      <c r="Q27" s="54"/>
      <c r="R27" s="54"/>
      <c r="S27" s="54"/>
      <c r="T27" s="54"/>
      <c r="U27" s="54"/>
      <c r="V27" s="54"/>
      <c r="W27" s="54"/>
      <c r="X27" s="54"/>
      <c r="Y27" s="54"/>
      <c r="Z27" s="54"/>
      <c r="AA27" s="54"/>
    </row>
    <row r="28" spans="1:27" ht="18.75" customHeight="1" x14ac:dyDescent="0.15">
      <c r="A28" s="27"/>
      <c r="B28" s="167" t="s">
        <v>115</v>
      </c>
      <c r="C28" s="167"/>
      <c r="D28" s="167"/>
      <c r="E28" s="167"/>
      <c r="F28" s="168"/>
      <c r="G28" s="168"/>
      <c r="H28" s="168"/>
      <c r="I28" s="168"/>
      <c r="J28" s="168"/>
      <c r="K28" s="168"/>
      <c r="L28" s="168"/>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48.95" customHeight="1" x14ac:dyDescent="0.15">
      <c r="A32" s="51">
        <v>1</v>
      </c>
      <c r="B32" s="155" t="s">
        <v>592</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48.95" customHeight="1" x14ac:dyDescent="0.15">
      <c r="A33" s="51">
        <v>2</v>
      </c>
      <c r="B33" s="155" t="s">
        <v>593</v>
      </c>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14.1" customHeight="1" x14ac:dyDescent="0.15">
      <c r="A34" s="51">
        <v>3</v>
      </c>
      <c r="B34" s="158"/>
      <c r="C34" s="158"/>
      <c r="D34" s="158"/>
      <c r="E34" s="158"/>
      <c r="F34" s="158"/>
      <c r="G34" s="158"/>
      <c r="H34" s="157"/>
      <c r="I34" s="157"/>
      <c r="J34" s="157"/>
      <c r="K34" s="157"/>
      <c r="L34" s="157"/>
      <c r="M34" s="27"/>
      <c r="N34" s="54"/>
      <c r="O34" s="54"/>
      <c r="P34" s="54"/>
      <c r="Q34" s="54"/>
      <c r="R34" s="54"/>
      <c r="S34" s="54"/>
      <c r="T34" s="54"/>
      <c r="U34" s="54"/>
      <c r="V34" s="54"/>
      <c r="W34" s="54"/>
      <c r="X34" s="54"/>
      <c r="Y34" s="54"/>
      <c r="Z34" s="54"/>
      <c r="AA34" s="54"/>
    </row>
    <row r="35" spans="1:27" ht="14.1" customHeight="1" x14ac:dyDescent="0.15">
      <c r="A35" s="51">
        <v>4</v>
      </c>
      <c r="B35" s="158"/>
      <c r="C35" s="158"/>
      <c r="D35" s="158"/>
      <c r="E35" s="158"/>
      <c r="F35" s="158"/>
      <c r="G35" s="158"/>
      <c r="H35" s="157"/>
      <c r="I35" s="157"/>
      <c r="J35" s="157"/>
      <c r="K35" s="157"/>
      <c r="L35" s="157"/>
      <c r="M35" s="29"/>
      <c r="N35" s="54"/>
      <c r="O35" s="54"/>
      <c r="P35" s="54"/>
      <c r="Q35" s="54"/>
      <c r="R35" s="54"/>
      <c r="S35" s="54"/>
      <c r="T35" s="54"/>
      <c r="U35" s="54"/>
      <c r="V35" s="54"/>
      <c r="W35" s="54"/>
      <c r="X35" s="54"/>
      <c r="Y35" s="54"/>
      <c r="Z35" s="54"/>
      <c r="AA35" s="54"/>
    </row>
    <row r="36" spans="1:27" ht="14.1" customHeight="1" x14ac:dyDescent="0.15">
      <c r="A36" s="51">
        <v>5</v>
      </c>
      <c r="B36" s="158"/>
      <c r="C36" s="158"/>
      <c r="D36" s="158"/>
      <c r="E36" s="158"/>
      <c r="F36" s="158"/>
      <c r="G36" s="158"/>
      <c r="H36" s="157"/>
      <c r="I36" s="157"/>
      <c r="J36" s="157"/>
      <c r="K36" s="157"/>
      <c r="L36" s="157"/>
      <c r="M36" s="30"/>
      <c r="N36" s="54"/>
      <c r="O36" s="54"/>
      <c r="P36" s="54"/>
      <c r="Q36" s="54"/>
      <c r="R36" s="54"/>
      <c r="S36" s="54"/>
      <c r="T36" s="54"/>
      <c r="U36" s="54"/>
      <c r="V36" s="54"/>
      <c r="W36" s="54"/>
      <c r="X36" s="54"/>
      <c r="Y36" s="54"/>
      <c r="Z36" s="54"/>
      <c r="AA36" s="54"/>
    </row>
    <row r="37" spans="1:27" ht="14.1" customHeight="1" x14ac:dyDescent="0.15">
      <c r="A37" s="51">
        <v>6</v>
      </c>
      <c r="B37" s="158"/>
      <c r="C37" s="158"/>
      <c r="D37" s="158"/>
      <c r="E37" s="158"/>
      <c r="F37" s="158"/>
      <c r="G37" s="158"/>
      <c r="H37" s="157"/>
      <c r="I37" s="157"/>
      <c r="J37" s="157"/>
      <c r="K37" s="157"/>
      <c r="L37" s="157"/>
      <c r="M37" s="27"/>
      <c r="N37" s="54"/>
      <c r="O37" s="54"/>
      <c r="P37" s="54"/>
      <c r="Q37" s="54"/>
      <c r="R37" s="54"/>
      <c r="S37" s="54"/>
      <c r="T37" s="54"/>
      <c r="U37" s="54"/>
      <c r="V37" s="54"/>
      <c r="W37" s="54"/>
      <c r="X37" s="54"/>
      <c r="Y37" s="54"/>
      <c r="Z37" s="54"/>
      <c r="AA37" s="54"/>
    </row>
    <row r="38" spans="1:27" ht="14.1" customHeight="1" x14ac:dyDescent="0.15">
      <c r="A38" s="51">
        <v>7</v>
      </c>
      <c r="B38" s="158"/>
      <c r="C38" s="158"/>
      <c r="D38" s="158"/>
      <c r="E38" s="158"/>
      <c r="F38" s="158"/>
      <c r="G38" s="158"/>
      <c r="H38" s="157"/>
      <c r="I38" s="157"/>
      <c r="J38" s="157"/>
      <c r="K38" s="157"/>
      <c r="L38" s="157"/>
      <c r="M38" s="27"/>
      <c r="N38" s="54"/>
      <c r="O38" s="54"/>
      <c r="P38" s="54"/>
      <c r="Q38" s="54"/>
      <c r="R38" s="54"/>
      <c r="S38" s="54"/>
      <c r="T38" s="54"/>
      <c r="U38" s="54"/>
      <c r="V38" s="54"/>
      <c r="W38" s="54"/>
      <c r="X38" s="54"/>
      <c r="Y38" s="54"/>
      <c r="Z38" s="54"/>
      <c r="AA38" s="54"/>
    </row>
    <row r="39" spans="1:27" ht="14.1" customHeight="1" x14ac:dyDescent="0.15">
      <c r="A39" s="51">
        <v>8</v>
      </c>
      <c r="B39" s="158"/>
      <c r="C39" s="158"/>
      <c r="D39" s="158"/>
      <c r="E39" s="158"/>
      <c r="F39" s="158"/>
      <c r="G39" s="158"/>
      <c r="H39" s="157"/>
      <c r="I39" s="157"/>
      <c r="J39" s="157"/>
      <c r="K39" s="157"/>
      <c r="L39" s="157"/>
      <c r="M39" s="52"/>
      <c r="N39" s="54"/>
      <c r="O39" s="54"/>
      <c r="P39" s="54"/>
      <c r="Q39" s="54"/>
      <c r="R39" s="54"/>
      <c r="S39" s="54"/>
      <c r="T39" s="54"/>
      <c r="U39" s="54"/>
      <c r="V39" s="54"/>
      <c r="W39" s="54"/>
      <c r="X39" s="54"/>
      <c r="Y39" s="54"/>
      <c r="Z39" s="54"/>
      <c r="AA39" s="54"/>
    </row>
    <row r="40" spans="1:27" ht="14.1" customHeight="1" x14ac:dyDescent="0.15">
      <c r="A40" s="51">
        <v>9</v>
      </c>
      <c r="B40" s="158"/>
      <c r="C40" s="158"/>
      <c r="D40" s="158"/>
      <c r="E40" s="158"/>
      <c r="F40" s="158"/>
      <c r="G40" s="158"/>
      <c r="H40" s="157"/>
      <c r="I40" s="157"/>
      <c r="J40" s="157"/>
      <c r="K40" s="157"/>
      <c r="L40" s="157"/>
      <c r="M40" s="27"/>
      <c r="N40" s="54"/>
      <c r="O40" s="54"/>
      <c r="P40" s="54"/>
      <c r="Q40" s="54"/>
      <c r="R40" s="54"/>
      <c r="S40" s="54"/>
      <c r="T40" s="54"/>
      <c r="U40" s="54"/>
      <c r="V40" s="54"/>
      <c r="W40" s="54"/>
      <c r="X40" s="54"/>
      <c r="Y40" s="54"/>
      <c r="Z40" s="54"/>
      <c r="AA40" s="54"/>
    </row>
    <row r="41" spans="1:27" ht="14.1" customHeight="1" x14ac:dyDescent="0.15">
      <c r="A41" s="51">
        <v>10</v>
      </c>
      <c r="B41" s="158"/>
      <c r="C41" s="158"/>
      <c r="D41" s="158"/>
      <c r="E41" s="158"/>
      <c r="F41" s="158"/>
      <c r="G41" s="158"/>
      <c r="H41" s="157"/>
      <c r="I41" s="157"/>
      <c r="J41" s="157"/>
      <c r="K41" s="157"/>
      <c r="L41" s="157"/>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02" t="s">
        <v>9</v>
      </c>
      <c r="C50" s="102"/>
      <c r="D50" s="102"/>
      <c r="E50" s="102"/>
      <c r="F50" s="48" t="s">
        <v>6</v>
      </c>
      <c r="G50" s="105">
        <f>G17</f>
        <v>1.2</v>
      </c>
      <c r="H50" s="106"/>
      <c r="I50" s="26" t="s">
        <v>7</v>
      </c>
      <c r="J50" s="105">
        <f>J17</f>
        <v>1.8</v>
      </c>
      <c r="K50" s="106"/>
      <c r="L50" s="25"/>
      <c r="M50" s="25"/>
      <c r="N50" s="39"/>
      <c r="X50" s="39"/>
      <c r="Y50" s="39"/>
      <c r="Z50" s="39"/>
    </row>
    <row r="51" spans="1:26" ht="17.100000000000001"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7.100000000000001" customHeight="1" x14ac:dyDescent="0.15">
      <c r="A52" s="25"/>
      <c r="B52" s="103" t="s">
        <v>12</v>
      </c>
      <c r="C52" s="103"/>
      <c r="D52" s="103"/>
      <c r="E52" s="103"/>
      <c r="F52" s="103"/>
      <c r="G52" s="101">
        <f>K21</f>
        <v>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20">
      <formula>#REF!="令和元年度の応募時に提出した"</formula>
    </cfRule>
    <cfRule type="expression" dxfId="18" priority="17">
      <formula>#REF!="令和4年度の応募時に提出した"</formula>
    </cfRule>
  </conditionalFormatting>
  <conditionalFormatting sqref="B13:B14 F13:F16 B16:B19 F18:F19 H19 K19">
    <cfRule type="expression" dxfId="17" priority="19">
      <formula>#REF!="令和2年度の応募時に提出した"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4">
      <formula>#REF!="令和元年度の応募時に提出した"</formula>
    </cfRule>
    <cfRule type="expression" dxfId="13" priority="2">
      <formula>#REF!="令和3年度の応募時に提出した"</formula>
    </cfRule>
    <cfRule type="expression" dxfId="12" priority="3">
      <formula>#REF!="令和2年度の応募時に提出した"</formula>
    </cfRule>
  </conditionalFormatting>
  <conditionalFormatting sqref="F13:F19">
    <cfRule type="expression" dxfId="11" priority="12">
      <formula>#REF!="令和元年度の応募時に提出した"</formula>
    </cfRule>
    <cfRule type="expression" dxfId="10" priority="9">
      <formula>#REF!="令和4年度の応募時に提出した"</formula>
    </cfRule>
  </conditionalFormatting>
  <conditionalFormatting sqref="F17">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3">
      <formula>#REF!="令和4年度の応募時に提出した"</formula>
    </cfRule>
    <cfRule type="expression" dxfId="6" priority="16">
      <formula>#REF!="令和元年度の応募時に提出した"</formula>
    </cfRule>
  </conditionalFormatting>
  <conditionalFormatting sqref="H20">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K138</v>
      </c>
      <c r="B2" s="83" t="str">
        <f>①ヒアリングシートについて!F2</f>
        <v>メディア芸術</v>
      </c>
      <c r="C2" s="83" t="str">
        <f>①ヒアリングシートについて!H2</f>
        <v>メディアアート等</v>
      </c>
      <c r="D2" s="83" t="str">
        <f>①ヒアリングシートについて!J2</f>
        <v>A区分</v>
      </c>
      <c r="E2" s="83" t="str">
        <f>①ヒアリングシートについて!L2</f>
        <v>C</v>
      </c>
      <c r="F2" s="83" t="str">
        <f>①ヒアリングシートについて!C3</f>
        <v>WOW</v>
      </c>
      <c r="G2" s="83" t="str">
        <f>①ヒアリングシートについて!I3</f>
        <v>ワウ株式会社</v>
      </c>
      <c r="H2" s="83" t="str">
        <f>①ヒアリングシートについて!F13</f>
        <v>制限なし</v>
      </c>
      <c r="I2" s="83">
        <f>①ヒアリングシートについて!K13</f>
        <v>30</v>
      </c>
      <c r="J2" s="83">
        <f>①ヒアリングシートについて!G14</f>
        <v>10</v>
      </c>
      <c r="K2" s="83">
        <f>①ヒアリングシートについて!J14</f>
        <v>6</v>
      </c>
      <c r="L2" s="83">
        <f>①ヒアリングシートについて!G15</f>
        <v>5</v>
      </c>
      <c r="M2" s="83" t="str">
        <f>①ヒアリングシートについて!G16</f>
        <v>可</v>
      </c>
      <c r="N2" s="83" t="str">
        <f>①ヒアリングシートについて!K16</f>
        <v>不可</v>
      </c>
      <c r="O2" s="83">
        <f>①ヒアリングシートについて!G17</f>
        <v>1.2</v>
      </c>
      <c r="P2" s="83">
        <f>①ヒアリングシートについて!J17</f>
        <v>1.8</v>
      </c>
      <c r="Q2" s="83" t="str">
        <f>①ヒアリングシートについて!F18</f>
        <v>完全暗転必須</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不要</v>
      </c>
      <c r="V2" s="83" t="str">
        <f>①ヒアリングシートについて!F21</f>
        <v>応相談</v>
      </c>
      <c r="W2" s="83">
        <f>①ヒアリングシートについて!K21</f>
        <v>0</v>
      </c>
      <c r="X2" s="83" t="str">
        <f>①ヒアリングシートについて!F22</f>
        <v>ハイエース</v>
      </c>
      <c r="Y2" s="83">
        <f>①ヒアリングシートについて!I22</f>
        <v>3</v>
      </c>
      <c r="Z2" s="83">
        <f>①ヒアリングシートについて!G23</f>
        <v>1.9</v>
      </c>
      <c r="AA2" s="83">
        <f>①ヒアリングシートについて!J23</f>
        <v>5.3</v>
      </c>
      <c r="AB2" s="83" t="str">
        <f>①ヒアリングシートについて!F27</f>
        <v>不要</v>
      </c>
      <c r="AC2" s="83">
        <f>①ヒアリングシートについて!F28</f>
        <v>0</v>
      </c>
      <c r="AD2" s="83" t="str">
        <f>①ヒアリングシートについて!B32</f>
        <v>本公演デジタルアート体験の時間は、45分の授業時間あたり、最大40名程度ずつに分けて体育館で実施することになります。クラス分けの相談をさせてください。</v>
      </c>
      <c r="AE2" s="83" t="str">
        <f>①ヒアリングシートについて!B33</f>
        <v>プロジェクターを使うため暗転が重要ですが、完全暗転でなくともできる場合がありますのでご相談ください。</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2023-11-06T02:29:18Z</dcterms:modified>
</cp:coreProperties>
</file>