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<sst xmlns="http://schemas.openxmlformats.org/spreadsheetml/2006/main" count="1358" uniqueCount="599">
  <si>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</si>
  <si>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</si>
  <si>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</si>
  <si>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</si>
  <si>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</si>
  <si>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</si>
  <si>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</si>
  <si>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</si>
  <si>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</si>
  <si>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</si>
  <si>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</si>
  <si>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</si>
  <si>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</si>
  <si>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</si>
  <si>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</si>
  <si>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</si>
  <si>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</si>
  <si>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</si>
  <si>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</si>
  <si>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</si>
  <si>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</si>
  <si>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</si>
  <si>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</si>
  <si>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</si>
  <si>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</si>
  <si>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</si>
  <si>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</si>
  <si>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</si>
  <si>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</si>
  <si>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</si>
  <si>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</si>
  <si>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</si>
  <si>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</si>
  <si>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</si>
  <si>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</si>
  <si>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</si>
  <si>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</si>
  <si>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</si>
  <si>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</si>
  <si>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</si>
  <si>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</si>
  <si>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</si>
  <si>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</si>
  <si>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</si>
  <si>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</si>
  <si>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</si>
  <si>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</si>
  <si>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</si>
  <si>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</si>
  <si>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</si>
  <si>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</si>
  <si>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</si>
  <si>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</si>
  <si>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</si>
  <si>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</si>
  <si>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</si>
  <si>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</si>
  <si>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</si>
  <si>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</si>
  <si>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</si>
  <si>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</si>
  <si>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</si>
  <si>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</si>
  <si>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</si>
  <si>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</si>
  <si>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</si>
  <si>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</si>
  <si>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</si>
  <si>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</si>
  <si>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</si>
  <si>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</si>
  <si>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</si>
  <si>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</si>
  <si>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</si>
  <si>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</si>
  <si>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</si>
  <si>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</si>
  <si>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</si>
  <si>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</si>
  <si>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</si>
  <si>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</si>
  <si>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</si>
  <si>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</si>
  <si>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</si>
  <si>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</si>
  <si>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</si>
  <si>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</si>
  <si>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</si>
  <si>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</si>
  <si>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</si>
  <si>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</si>
  <si>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</si>
  <si>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</si>
  <si>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</si>
  <si>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</si>
  <si>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</si>
  <si>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</si>
  <si>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</si>
  <si>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</si>
  <si>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</si>
  <si>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</si>
  <si>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</si>
  <si>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</si>
  <si>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</si>
  <si>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</si>
  <si>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</si>
  <si>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</si>
  <si>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</si>
  <si>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</si>
  <si>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</si>
  <si>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</si>
  <si>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</si>
  <si>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</si>
  <si>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</si>
  <si>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</si>
  <si>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</si>
  <si>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</si>
  <si>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</si>
  <si>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</si>
  <si>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</si>
  <si>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</si>
  <si>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</si>
  <si>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</si>
  <si>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</si>
  <si>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</si>
  <si>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</si>
  <si>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</si>
  <si>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</si>
  <si>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</si>
  <si>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</si>
  <si>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</si>
  <si>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</si>
  <si>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</si>
  <si>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</si>
  <si>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</si>
  <si>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</si>
  <si>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</si>
  <si>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</si>
  <si>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</si>
  <si>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</si>
  <si>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</si>
  <si>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</si>
  <si>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</si>
  <si>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</si>
  <si>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</si>
  <si>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</si>
  <si>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</si>
  <si>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</si>
  <si>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</si>
  <si>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</si>
  <si>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</si>
  <si>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</si>
  <si>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</si>
  <si>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</si>
  <si>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</si>
  <si>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</si>
  <si>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</si>
  <si>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</si>
  <si>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</si>
  <si>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</si>
  <si>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</si>
  <si>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</si>
  <si>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</si>
  <si>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</si>
  <si>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</si>
  <si>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</si>
  <si>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</si>
  <si>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</si>
  <si>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</si>
  <si>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</si>
  <si>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</si>
  <si>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</si>
  <si>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</si>
  <si>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</si>
  <si>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</si>
  <si>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</si>
  <si>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</si>
  <si>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</si>
  <si>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</si>
  <si>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</si>
  <si>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</si>
  <si>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</si>
  <si>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</si>
  <si>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</si>
  <si>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</si>
  <si>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</si>
  <si>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</si>
  <si>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</si>
  <si>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</si>
  <si>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</si>
  <si>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</si>
  <si>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</si>
  <si>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</si>
  <si>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</si>
  <si>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</si>
  <si>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</si>
  <si>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</si>
  <si>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</si>
  <si>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</si>
  <si>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</si>
  <si>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</si>
  <si>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</si>
  <si>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</si>
  <si>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</si>
  <si>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</si>
  <si>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</si>
  <si>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</si>
  <si>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</si>
  <si>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</si>
  <si>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</si>
  <si>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</si>
  <si>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</si>
  <si>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</si>
  <si>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</si>
  <si>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</si>
  <si>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</si>
  <si>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</si>
  <si>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</si>
  <si>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</si>
  <si>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</si>
  <si>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</si>
  <si>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</si>
  <si>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</si>
  <si>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</si>
  <si>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</si>
  <si>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</si>
  <si>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</si>
  <si>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</si>
  <si>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</si>
  <si>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</si>
  <si>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</si>
  <si>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</si>
  <si>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</si>
  <si>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</si>
  <si>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</si>
  <si>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</si>
  <si>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</si>
  <si>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</si>
  <si>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</si>
  <si>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</si>
  <si>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</si>
  <si>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</si>
  <si>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</si>
  <si>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</si>
  <si>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</si>
  <si>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</si>
  <si>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</si>
  <si>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</si>
  <si>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</si>
  <si>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</si>
  <si>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</si>
  <si>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</si>
  <si>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</si>
  <si>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</si>
  <si>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</si>
  <si>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</si>
  <si>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</si>
  <si>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</si>
  <si>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</si>
  <si>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</si>
  <si>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</si>
  <si>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</si>
  <si>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</si>
  <si>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</si>
  <si>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</si>
  <si>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</si>
  <si>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</si>
  <si>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</si>
  <si>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</si>
  <si>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</si>
  <si>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</si>
  <si>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</si>
  <si>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</si>
  <si>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</si>
  <si>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</si>
  <si>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</si>
  <si>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</si>
  <si>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</si>
  <si>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</si>
  <si>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</si>
  <si>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</si>
  <si>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</si>
  <si>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</si>
  <si>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</si>
  <si>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</si>
  <si>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</si>
  <si>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</si>
  <si>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</si>
  <si>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</si>
  <si>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</si>
  <si>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</si>
  <si>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</si>
  <si>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</si>
  <si>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</si>
  <si>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</si>
  <si>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</si>
  <si>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</si>
  <si>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</si>
  <si>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</si>
  <si>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</si>
  <si>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</si>
  <si>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</si>
  <si>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</si>
  <si>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</si>
  <si>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</si>
  <si>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</si>
  <si>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</si>
  <si>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</si>
  <si>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</si>
  <si>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</si>
  <si>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</si>
  <si>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</si>
  <si>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</si>
  <si>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</si>
  <si>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</si>
  <si>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</si>
  <si>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</si>
  <si>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</si>
  <si>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</si>
  <si>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</si>
  <si>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</si>
  <si>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</si>
  <si>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</si>
  <si>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</si>
  <si>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</si>
  <si>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</si>
  <si>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</si>
  <si>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</si>
  <si>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</si>
  <si>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</si>
  <si>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</si>
  <si>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</si>
  <si>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</si>
  <si>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</si>
  <si>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</si>
  <si>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</si>
  <si>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</si>
  <si>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</si>
  <si>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</si>
  <si>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</si>
  <si>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</si>
  <si>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</si>
  <si>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</si>
  <si>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</si>
  <si>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</si>
  <si>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</si>
  <si>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</si>
  <si>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</si>
  <si>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</si>
  <si>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</si>
  <si>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</si>
  <si>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</si>
  <si>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</si>
  <si>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</si>
  <si>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</si>
  <si>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</si>
  <si>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</si>
  <si>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</si>
  <si>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</si>
  <si>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</si>
  <si>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</si>
  <si>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</si>
  <si>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</si>
  <si>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</si>
  <si>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</si>
  <si>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</si>
  <si>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</si>
  <si>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</si>
  <si>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</si>
  <si>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</si>
  <si>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</si>
  <si>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</si>
  <si>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</si>
  <si>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</si>
  <si>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</si>
  <si>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</si>
  <si>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</si>
  <si>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</si>
  <si>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</si>
  <si>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</si>
  <si>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</si>
  <si>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</si>
  <si>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</si>
  <si>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</si>
  <si>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</si>
  <si>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</si>
  <si>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</si>
  <si>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</si>
  <si>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</si>
  <si>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</si>
  <si>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</si>
  <si>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</si>
  <si>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</si>
  <si>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</si>
  <si>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</si>
  <si>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</si>
  <si>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</si>
  <si>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</si>
  <si>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</si>
  <si>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</si>
  <si>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</si>
  <si>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</si>
  <si>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</si>
  <si>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</si>
  <si>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</si>
  <si>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</si>
  <si>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</si>
  <si>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</si>
  <si>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</si>
  <si>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</si>
  <si>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</si>
  <si>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</si>
  <si>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</si>
  <si>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</si>
  <si>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</si>
  <si>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</si>
  <si>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</si>
  <si>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</si>
  <si>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</si>
  <si>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</si>
  <si>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</si>
  <si>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</si>
  <si>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</si>
  <si>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</si>
  <si>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</si>
  <si>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</si>
  <si>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</si>
  <si>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</si>
  <si>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</si>
  <si>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</si>
  <si>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</si>
  <si>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</si>
  <si>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</si>
  <si>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</si>
  <si>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</si>
  <si>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</si>
  <si>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</si>
  <si>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</si>
  <si>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</si>
  <si>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</si>
  <si>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</si>
  <si>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</si>
  <si>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</si>
  <si>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</si>
  <si>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</si>
  <si>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</si>
  <si>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</si>
  <si>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</si>
  <si>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</si>
  <si>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</si>
  <si>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</si>
  <si>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</si>
  <si>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</si>
  <si>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</si>
  <si>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</si>
  <si>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</si>
  <si>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</si>
  <si>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</si>
  <si>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</si>
  <si>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</si>
  <si>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</si>
  <si>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</si>
  <si>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</si>
  <si>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</si>
  <si>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</si>
  <si>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</si>
  <si>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</si>
  <si>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</si>
  <si>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</si>
  <si>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</si>
  <si>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</si>
  <si>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</si>
  <si>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</si>
  <si>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</si>
  <si>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</si>
  <si>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</si>
  <si>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</si>
  <si>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</si>
  <si>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</si>
  <si>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</si>
  <si>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</si>
  <si>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</si>
  <si>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</si>
  <si>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</si>
  <si>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</si>
  <si>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</si>
  <si>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</si>
  <si>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</si>
  <si>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</si>
  <si>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</si>
  <si>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</si>
  <si>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</si>
  <si>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</si>
  <si>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</si>
  <si>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</si>
  <si>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</si>
  <si>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</si>
  <si>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</si>
  <si>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</si>
  <si>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</si>
  <si>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</si>
  <si>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</si>
  <si>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</si>
  <si>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</si>
  <si>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</si>
  <si>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</si>
  <si>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</si>
  <si>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</si>
  <si>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</si>
  <si>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</si>
  <si>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</si>
  <si>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</si>
  <si>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</si>
  <si>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</si>
  <si>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</si>
  <si>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</si>
  <si>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</si>
  <si>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</si>
  <si>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</si>
  <si>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</si>
  <si>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</si>
  <si>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</si>
  <si>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</si>
  <si>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</si>
  <si>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</si>
  <si>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</si>
  <si>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</si>
  <si>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</si>
  <si>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</si>
  <si>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</si>
  <si>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</si>
  <si>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</si>
  <si>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</si>
  <si>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</si>
  <si>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</si>
  <si>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</si>
  <si>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</si>
  <si>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</si>
  <si>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</si>
  <si>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</si>
  <si>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</si>
  <si>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</si>
  <si>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</si>
  <si>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</si>
  <si>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</si>
  <si>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</si>
  <si>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</si>
  <si>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</si>
  <si>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</si>
  <si>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</si>
  <si>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</si>
  <si>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</si>
  <si>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</si>
  <si>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</si>
  <si>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</si>
  <si>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</si>
  <si>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</si>
  <si>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</si>
  <si>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</si>
  <si>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</si>
  <si>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</si>
  <si>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</si>
  <si>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</si>
  <si>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</si>
  <si>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</si>
  <si>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</si>
  <si>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</si>
  <si>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</si>
  <si>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</si>
  <si>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</si>
  <si>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</si>
  <si>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</si>
  <si>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</si>
  <si>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</si>
  <si>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</si>
  <si>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</si>
  <si>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</si>
  <si>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</si>
  <si>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</si>
  <si>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</si>
  <si>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</si>
  <si>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</si>
  <si>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</si>
  <si>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</si>
  <si>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不可</t>
  </si>
  <si>
    <t>不要</t>
  </si>
  <si>
    <t>なくても良い</t>
  </si>
  <si>
    <t>使わない</t>
  </si>
  <si>
    <t>なし</t>
  </si>
  <si>
    <t>応相談</t>
  </si>
  <si>
    <t>ハイエース</t>
  </si>
  <si>
    <t>要</t>
  </si>
  <si>
    <t>写真情報だけでも問題ございません</t>
    <rPh sb="0" eb="2">
      <t>シャシン</t>
    </rPh>
    <rPh sb="2" eb="4">
      <t>ジョウホウ</t>
    </rPh>
    <rPh sb="8" eb="10">
      <t>モンダイ</t>
    </rPh>
    <phoneticPr fontId="1"/>
  </si>
  <si>
    <t>「みんなで渦をつくる」を行う際、体育館などの大人数が体を動かす場所に加え、キャットウォークなど高い場所からスタッフが撮影することはできますか</t>
    <rPh sb="5" eb="6">
      <t>ウズ</t>
    </rPh>
    <rPh sb="12" eb="13">
      <t>オコナ</t>
    </rPh>
    <rPh sb="14" eb="15">
      <t>サイ</t>
    </rPh>
    <rPh sb="16" eb="19">
      <t>タイイクカン</t>
    </rPh>
    <rPh sb="22" eb="25">
      <t>ダイニンズウ</t>
    </rPh>
    <rPh sb="26" eb="27">
      <t>カラダ</t>
    </rPh>
    <rPh sb="28" eb="29">
      <t>ウゴ</t>
    </rPh>
    <rPh sb="31" eb="33">
      <t>バショ</t>
    </rPh>
    <rPh sb="34" eb="35">
      <t>クワ</t>
    </rPh>
    <rPh sb="47" eb="48">
      <t>タカ</t>
    </rPh>
    <rPh sb="49" eb="51">
      <t>バショ</t>
    </rPh>
    <rPh sb="58" eb="60">
      <t>サツエイ</t>
    </rPh>
    <phoneticPr fontId="1"/>
  </si>
  <si>
    <t>休憩時間中にスタッフが動画編集を行えるスペースはございますか（PCはスタッフ持参）</t>
    <rPh sb="0" eb="5">
      <t>キュウケイジカンチュウ</t>
    </rPh>
    <rPh sb="11" eb="15">
      <t>ドウガヘンシュウ</t>
    </rPh>
    <rPh sb="16" eb="17">
      <t>オコナ</t>
    </rPh>
    <rPh sb="38" eb="40">
      <t>ジサン</t>
    </rPh>
    <phoneticPr fontId="1"/>
  </si>
  <si>
    <t>「みんなで地球人をつくる」を屋外グラウンドで行う際、校舎３階以上の教室または屋上からスタッフが撮影することは可能でしょうか</t>
    <rPh sb="14" eb="16">
      <t>オクガイ</t>
    </rPh>
    <phoneticPr fontId="1"/>
  </si>
  <si>
    <t>不要</t>
    <phoneticPr fontId="1"/>
  </si>
  <si>
    <t>指定なし</t>
    <rPh sb="0" eb="2">
      <t>シテイ</t>
    </rPh>
    <phoneticPr fontId="1"/>
  </si>
  <si>
    <t>鑑賞会の際、大人数で映像を視聴できる環境はありますか（プロジェクターなど上映環境含む）</t>
    <rPh sb="0" eb="3">
      <t>カンショウカイ</t>
    </rPh>
    <rPh sb="4" eb="5">
      <t>サイ</t>
    </rPh>
    <rPh sb="6" eb="9">
      <t>オオニンズウ</t>
    </rPh>
    <rPh sb="10" eb="12">
      <t>エイゾウ</t>
    </rPh>
    <rPh sb="13" eb="15">
      <t>シチョウ</t>
    </rPh>
    <rPh sb="18" eb="20">
      <t>カンキョウ</t>
    </rPh>
    <rPh sb="36" eb="40">
      <t>ジョウエイカンキョウ</t>
    </rPh>
    <rPh sb="40" eb="41">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</si>
</sst>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8"/>
      <name val="メイリオ"/>
      <family val="3"/>
      <charset val="128"/>
    </font>
    <font>
      <sz val="8"/>
      <color theme="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5">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36" fillId="0" borderId="5" xfId="0" applyFont="1" applyBorder="1" applyAlignment="1">
      <alignment horizontal="left" vertical="center" wrapTex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37" fillId="0" borderId="7"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8" xfId="0" applyFont="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261579</xdr:colOff>
      <xdr:row>67</xdr:row>
      <xdr:rowOff>168306</xdr:rowOff>
    </xdr:from>
    <xdr:to>
      <xdr:col>11</xdr:col>
      <xdr:colOff>346247</xdr:colOff>
      <xdr:row>91</xdr:row>
      <xdr:rowOff>242617</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70801" y="17654768"/>
          <a:ext cx="731649" cy="5897141"/>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約</a:t>
            </a:r>
            <a:endParaRPr kumimoji="1" lang="en-US" altLang="ja-JP" sz="1100" b="1"/>
          </a:p>
          <a:p>
            <a:pPr algn="ctr"/>
            <a:r>
              <a:rPr kumimoji="1" lang="en-US" altLang="ja-JP" sz="1100" b="1"/>
              <a:t>30</a:t>
            </a:r>
            <a:r>
              <a:rPr kumimoji="1" lang="ja-JP" altLang="en-US" sz="1100" b="1"/>
              <a:t>ｍ以上</a:t>
            </a:r>
          </a:p>
        </xdr:txBody>
      </xdr:sp>
    </xdr:grpSp>
    <xdr:clientData/>
  </xdr:twoCellAnchor>
  <xdr:twoCellAnchor>
    <xdr:from>
      <xdr:col>3</xdr:col>
      <xdr:colOff>288472</xdr:colOff>
      <xdr:row>67</xdr:row>
      <xdr:rowOff>170731</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91420" y="17657193"/>
          <a:ext cx="4903552" cy="593100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設置・実施位置</a:t>
          </a:r>
          <a:endParaRPr kumimoji="1" lang="en-US" altLang="ja-JP" sz="2800">
            <a:solidFill>
              <a:schemeClr val="bg1">
                <a:lumMod val="50000"/>
              </a:schemeClr>
            </a:solidFill>
          </a:endParaRPr>
        </a:p>
        <a:p>
          <a:pPr algn="ctr"/>
          <a:r>
            <a:rPr kumimoji="1" lang="ja-JP" altLang="en-US" sz="2800">
              <a:solidFill>
                <a:schemeClr val="bg1">
                  <a:lumMod val="50000"/>
                </a:schemeClr>
              </a:solidFill>
            </a:rPr>
            <a:t>ミニバスコート</a:t>
          </a:r>
          <a:r>
            <a:rPr kumimoji="1" lang="en-US" altLang="ja-JP" sz="2800">
              <a:solidFill>
                <a:schemeClr val="bg1">
                  <a:lumMod val="50000"/>
                </a:schemeClr>
              </a:solidFill>
            </a:rPr>
            <a:t>2</a:t>
          </a:r>
          <a:r>
            <a:rPr kumimoji="1" lang="ja-JP" altLang="en-US" sz="2800">
              <a:solidFill>
                <a:schemeClr val="bg1">
                  <a:lumMod val="50000"/>
                </a:schemeClr>
              </a:solidFill>
            </a:rPr>
            <a:t>面以上を想定</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3</xdr:col>
      <xdr:colOff>410017</xdr:colOff>
      <xdr:row>65</xdr:row>
      <xdr:rowOff>106852</xdr:rowOff>
    </xdr:from>
    <xdr:to>
      <xdr:col>10</xdr:col>
      <xdr:colOff>135474</xdr:colOff>
      <xdr:row>67</xdr:row>
      <xdr:rowOff>97396</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712965" y="17108078"/>
          <a:ext cx="4631731" cy="475780"/>
          <a:chOff x="1076477" y="14793714"/>
          <a:chExt cx="4160761" cy="570784"/>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793714"/>
            <a:ext cx="741705" cy="57078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約</a:t>
            </a:r>
            <a:endParaRPr kumimoji="1" lang="en-US" altLang="ja-JP" sz="1400" b="1"/>
          </a:p>
          <a:p>
            <a:pPr algn="ctr"/>
            <a:r>
              <a:rPr kumimoji="1" lang="en-US" altLang="ja-JP" sz="1400" b="1"/>
              <a:t>25</a:t>
            </a:r>
            <a:r>
              <a:rPr kumimoji="1" lang="ja-JP" altLang="en-US" sz="1400" b="1"/>
              <a:t>　ｍ以上</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6</xdr:col>
      <xdr:colOff>370987</xdr:colOff>
      <xdr:row>58</xdr:row>
      <xdr:rowOff>10006</xdr:rowOff>
    </xdr:from>
    <xdr:to>
      <xdr:col>7</xdr:col>
      <xdr:colOff>95249</xdr:colOff>
      <xdr:row>59</xdr:row>
      <xdr:rowOff>166688</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3799987" y="15440506"/>
          <a:ext cx="391012" cy="382901"/>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800">
            <a:solidFill>
              <a:schemeClr val="bg1">
                <a:lumMod val="50000"/>
              </a:schemeClr>
            </a:solidFill>
          </a:endParaRP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230634</xdr:colOff>
      <xdr:row>61</xdr:row>
      <xdr:rowOff>217669</xdr:rowOff>
    </xdr:from>
    <xdr:ext cx="3853363" cy="292452"/>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180563" y="16248424"/>
          <a:ext cx="3853363"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舞台より三脚を設置し撮影（キャットウォークが無い場合）</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60</xdr:row>
      <xdr:rowOff>11846</xdr:rowOff>
    </xdr:from>
    <xdr:to>
      <xdr:col>6</xdr:col>
      <xdr:colOff>388144</xdr:colOff>
      <xdr:row>61</xdr:row>
      <xdr:rowOff>47625</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flipH="1">
          <a:off x="3619500" y="15894784"/>
          <a:ext cx="197644" cy="26199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105726</xdr:colOff>
      <xdr:row>59</xdr:row>
      <xdr:rowOff>209284</xdr:rowOff>
    </xdr:from>
    <xdr:to>
      <xdr:col>7</xdr:col>
      <xdr:colOff>285750</xdr:colOff>
      <xdr:row>61</xdr:row>
      <xdr:rowOff>59531</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a:off x="4201476" y="15866003"/>
          <a:ext cx="180024" cy="30268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6</xdr:col>
      <xdr:colOff>309562</xdr:colOff>
      <xdr:row>57</xdr:row>
      <xdr:rowOff>82827</xdr:rowOff>
    </xdr:from>
    <xdr:to>
      <xdr:col>7</xdr:col>
      <xdr:colOff>166687</xdr:colOff>
      <xdr:row>58</xdr:row>
      <xdr:rowOff>190500</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3738562" y="15287108"/>
          <a:ext cx="523875" cy="33389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bg1">
                  <a:lumMod val="50000"/>
                </a:schemeClr>
              </a:solidFill>
            </a:rPr>
            <a:t>カメラ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3" zoomScale="85" zoomScaleNormal="85" zoomScaleSheetLayoutView="85" workbookViewId="0">
      <selection activeCell="E7" sqref="E7:K7"/>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N65" sqref="N65"/>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4" t="s">
        <v>110</v>
      </c>
      <c r="C1" s="154"/>
      <c r="D1" s="154"/>
      <c r="E1" s="154"/>
      <c r="F1" s="154"/>
      <c r="G1" s="154"/>
      <c r="H1" s="154"/>
      <c r="I1" s="154"/>
      <c r="J1" s="154"/>
      <c r="K1" s="154"/>
      <c r="L1" s="154"/>
      <c r="M1" s="31"/>
      <c r="N1" s="54"/>
      <c r="O1" s="54"/>
      <c r="P1" s="54"/>
      <c r="Q1" s="54"/>
      <c r="R1" s="54"/>
      <c r="S1" s="54"/>
      <c r="T1" s="54"/>
      <c r="U1" s="54"/>
      <c r="V1" s="54"/>
      <c r="W1" s="54"/>
      <c r="X1" s="54"/>
      <c r="Y1" s="54"/>
      <c r="Z1" s="54"/>
    </row>
    <row r="2" spans="1:27" ht="19.899999999999999" customHeight="1" x14ac:dyDescent="0.15">
      <c r="A2" s="34"/>
      <c r="B2" s="32" t="s">
        <v>0</v>
      </c>
      <c r="C2" s="157" t="s">
        <v>287</v>
      </c>
      <c r="D2" s="158"/>
      <c r="E2" s="33" t="s">
        <v>5</v>
      </c>
      <c r="F2" s="35" t="str">
        <f>VLOOKUP($C$2,'R6_制作団体一覧'!A:H,2,FALSE)</f>
        <v>メディア芸術</v>
      </c>
      <c r="G2" s="32" t="s">
        <v>2</v>
      </c>
      <c r="H2" s="36" t="str">
        <f>VLOOKUP($C$2,'R6_制作団体一覧'!A:H,3,FALSE)</f>
        <v>メディアアート等</v>
      </c>
      <c r="I2" s="33" t="s">
        <v>20</v>
      </c>
      <c r="J2" s="35" t="str">
        <f>VLOOKUP($C$2,'R6_制作団体一覧'!A:H,5,FALSE)</f>
        <v>A区分</v>
      </c>
      <c r="K2" s="33" t="s">
        <v>3</v>
      </c>
      <c r="L2" s="35" t="str">
        <f>VLOOKUP($C$2,'R6_制作団体一覧'!A:H,6,FALSE)</f>
        <v>A</v>
      </c>
      <c r="M2" s="34"/>
      <c r="N2" s="54"/>
      <c r="O2" s="54"/>
      <c r="P2" s="54"/>
      <c r="Q2" s="54"/>
      <c r="R2" s="54"/>
      <c r="S2" s="54"/>
      <c r="T2" s="54"/>
      <c r="U2" s="54"/>
      <c r="V2" s="54"/>
      <c r="W2" s="54"/>
      <c r="X2" s="54"/>
      <c r="Y2" s="54"/>
      <c r="Z2" s="54"/>
      <c r="AA2" s="54"/>
    </row>
    <row r="3" spans="1:27" ht="19.899999999999999" customHeight="1" x14ac:dyDescent="0.15">
      <c r="A3" s="34"/>
      <c r="B3" s="33" t="s">
        <v>1</v>
      </c>
      <c r="C3" s="155" t="str">
        <f>VLOOKUP($C$2,'R6_制作団体一覧'!A:H,8,FALSE)</f>
        <v>東北芸術工科大学　屋代研究室</v>
      </c>
      <c r="D3" s="155"/>
      <c r="E3" s="155"/>
      <c r="F3" s="155"/>
      <c r="G3" s="155"/>
      <c r="H3" s="33" t="s">
        <v>4</v>
      </c>
      <c r="I3" s="156" t="str">
        <f>VLOOKUP($C$2,'R6_制作団体一覧'!A:H,7,FALSE)</f>
        <v>学校法人東北芸術工科大学</v>
      </c>
      <c r="J3" s="156"/>
      <c r="K3" s="156"/>
      <c r="L3" s="156"/>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9" t="s">
        <v>578</v>
      </c>
      <c r="C6" s="159"/>
      <c r="D6" s="159"/>
      <c r="E6" s="159"/>
      <c r="F6" s="159"/>
      <c r="G6" s="159"/>
      <c r="H6" s="159"/>
      <c r="I6" s="159"/>
      <c r="J6" s="159"/>
      <c r="K6" s="159"/>
      <c r="L6" s="159"/>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31" t="s">
        <v>41</v>
      </c>
      <c r="C13" s="132"/>
      <c r="D13" s="132"/>
      <c r="E13" s="132"/>
      <c r="F13" s="161" t="s">
        <v>582</v>
      </c>
      <c r="G13" s="162"/>
      <c r="H13" s="127" t="s">
        <v>51</v>
      </c>
      <c r="I13" s="128"/>
      <c r="J13" s="128"/>
      <c r="K13" s="58" t="s">
        <v>596</v>
      </c>
      <c r="L13" s="59" t="s">
        <v>52</v>
      </c>
      <c r="M13" s="46"/>
      <c r="N13" s="54"/>
      <c r="O13" s="54"/>
      <c r="P13" s="54"/>
      <c r="Q13" s="54"/>
      <c r="R13" s="54"/>
      <c r="S13" s="54"/>
      <c r="T13" s="54"/>
      <c r="U13" s="54"/>
      <c r="V13" s="54"/>
      <c r="W13" s="54"/>
      <c r="X13" s="54"/>
      <c r="Y13" s="54"/>
      <c r="Z13" s="54"/>
      <c r="AA13" s="54"/>
    </row>
    <row r="14" spans="1:27" ht="20.25" customHeight="1" x14ac:dyDescent="0.15">
      <c r="A14" s="46"/>
      <c r="B14" s="163" t="s">
        <v>42</v>
      </c>
      <c r="C14" s="164"/>
      <c r="D14" s="164"/>
      <c r="E14" s="165"/>
      <c r="F14" s="60" t="s">
        <v>44</v>
      </c>
      <c r="G14" s="61" t="s">
        <v>597</v>
      </c>
      <c r="H14" s="62" t="s">
        <v>43</v>
      </c>
      <c r="I14" s="63" t="s">
        <v>45</v>
      </c>
      <c r="J14" s="64" t="s">
        <v>597</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6"/>
      <c r="C15" s="167"/>
      <c r="D15" s="167"/>
      <c r="E15" s="168"/>
      <c r="F15" s="66" t="s">
        <v>46</v>
      </c>
      <c r="G15" s="67" t="s">
        <v>597</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9" t="s">
        <v>47</v>
      </c>
      <c r="C16" s="140"/>
      <c r="D16" s="140"/>
      <c r="E16" s="141"/>
      <c r="F16" s="71" t="s">
        <v>48</v>
      </c>
      <c r="G16" s="169" t="s">
        <v>583</v>
      </c>
      <c r="H16" s="169"/>
      <c r="I16" s="170" t="s">
        <v>49</v>
      </c>
      <c r="J16" s="171"/>
      <c r="K16" s="125" t="s">
        <v>584</v>
      </c>
      <c r="L16" s="126"/>
      <c r="M16" s="41"/>
      <c r="N16" s="54"/>
      <c r="O16" s="54"/>
      <c r="P16" s="54"/>
      <c r="Q16" s="54"/>
      <c r="R16" s="54"/>
      <c r="S16" s="54"/>
      <c r="T16" s="54"/>
      <c r="U16" s="54"/>
      <c r="V16" s="54"/>
      <c r="W16" s="54"/>
      <c r="X16" s="54"/>
      <c r="Y16" s="54"/>
      <c r="Z16" s="54"/>
      <c r="AA16" s="54"/>
    </row>
    <row r="17" spans="1:27" ht="22.9" customHeight="1" x14ac:dyDescent="0.15">
      <c r="A17" s="41"/>
      <c r="B17" s="131" t="s">
        <v>56</v>
      </c>
      <c r="C17" s="132"/>
      <c r="D17" s="132"/>
      <c r="E17" s="132"/>
      <c r="F17" s="60" t="s">
        <v>57</v>
      </c>
      <c r="G17" s="61" t="s">
        <v>597</v>
      </c>
      <c r="H17" s="62" t="s">
        <v>43</v>
      </c>
      <c r="I17" s="60" t="s">
        <v>46</v>
      </c>
      <c r="J17" s="61" t="s">
        <v>597</v>
      </c>
      <c r="K17" s="129" t="s">
        <v>43</v>
      </c>
      <c r="L17" s="130"/>
      <c r="M17" s="41"/>
      <c r="N17" s="54"/>
      <c r="O17" s="54"/>
      <c r="P17" s="54"/>
      <c r="Q17" s="54"/>
      <c r="R17" s="54"/>
      <c r="S17" s="54"/>
      <c r="T17" s="54"/>
      <c r="U17" s="54"/>
      <c r="V17" s="54"/>
      <c r="W17" s="54"/>
      <c r="X17" s="54"/>
      <c r="Y17" s="54"/>
      <c r="Z17" s="54"/>
      <c r="AA17" s="54"/>
    </row>
    <row r="18" spans="1:27" ht="22.9" customHeight="1" x14ac:dyDescent="0.15">
      <c r="A18" s="27"/>
      <c r="B18" s="131" t="s">
        <v>50</v>
      </c>
      <c r="C18" s="132"/>
      <c r="D18" s="132"/>
      <c r="E18" s="160"/>
      <c r="F18" s="149" t="s">
        <v>585</v>
      </c>
      <c r="G18" s="149"/>
      <c r="H18" s="117" t="s">
        <v>55</v>
      </c>
      <c r="I18" s="112"/>
      <c r="J18" s="112"/>
      <c r="K18" s="133" t="s">
        <v>586</v>
      </c>
      <c r="L18" s="134"/>
      <c r="M18" s="27"/>
      <c r="N18" s="54"/>
      <c r="O18" s="54"/>
      <c r="P18" s="54"/>
      <c r="Q18" s="54"/>
      <c r="R18" s="54"/>
      <c r="S18" s="54"/>
      <c r="T18" s="54"/>
      <c r="U18" s="54"/>
      <c r="V18" s="54"/>
      <c r="W18" s="54"/>
      <c r="X18" s="54"/>
      <c r="Y18" s="54"/>
      <c r="Z18" s="54"/>
      <c r="AA18" s="54"/>
    </row>
    <row r="19" spans="1:27" ht="23.45" customHeight="1" x14ac:dyDescent="0.15">
      <c r="A19" s="27"/>
      <c r="B19" s="139" t="s">
        <v>54</v>
      </c>
      <c r="C19" s="140"/>
      <c r="D19" s="140"/>
      <c r="E19" s="141"/>
      <c r="F19" s="145" t="s">
        <v>587</v>
      </c>
      <c r="G19" s="146"/>
      <c r="H19" s="137" t="s">
        <v>53</v>
      </c>
      <c r="I19" s="138"/>
      <c r="J19" s="138"/>
      <c r="K19" s="149" t="s">
        <v>588</v>
      </c>
      <c r="L19" s="150"/>
      <c r="M19" s="49"/>
      <c r="N19" s="54"/>
      <c r="O19" s="54"/>
      <c r="P19" s="54"/>
      <c r="Q19" s="54"/>
      <c r="R19" s="54"/>
      <c r="S19" s="54"/>
      <c r="T19" s="54"/>
      <c r="U19" s="54"/>
      <c r="V19" s="54"/>
      <c r="W19" s="54"/>
      <c r="X19" s="54"/>
      <c r="Y19" s="54"/>
      <c r="Z19" s="54"/>
      <c r="AA19" s="54"/>
    </row>
    <row r="20" spans="1:27" ht="23.45" customHeight="1" x14ac:dyDescent="0.15">
      <c r="A20" s="27"/>
      <c r="B20" s="142"/>
      <c r="C20" s="143"/>
      <c r="D20" s="143"/>
      <c r="E20" s="144"/>
      <c r="F20" s="147"/>
      <c r="G20" s="148"/>
      <c r="H20" s="137" t="s">
        <v>68</v>
      </c>
      <c r="I20" s="138"/>
      <c r="J20" s="138"/>
      <c r="K20" s="133" t="s">
        <v>585</v>
      </c>
      <c r="L20" s="134"/>
      <c r="M20" s="27"/>
      <c r="N20" s="54"/>
      <c r="O20" s="54"/>
      <c r="P20" s="54"/>
      <c r="Q20" s="54"/>
      <c r="R20" s="54"/>
      <c r="S20" s="54"/>
      <c r="T20" s="54"/>
      <c r="U20" s="54"/>
      <c r="V20" s="54"/>
      <c r="W20" s="54"/>
      <c r="X20" s="54"/>
      <c r="Y20" s="54"/>
      <c r="Z20" s="54"/>
      <c r="AA20" s="54"/>
    </row>
    <row r="21" spans="1:27" ht="31.5" customHeight="1" x14ac:dyDescent="0.15">
      <c r="A21" s="27"/>
      <c r="B21" s="117" t="s">
        <v>58</v>
      </c>
      <c r="C21" s="112"/>
      <c r="D21" s="112"/>
      <c r="E21" s="118"/>
      <c r="F21" s="133" t="s">
        <v>589</v>
      </c>
      <c r="G21" s="134"/>
      <c r="H21" s="135" t="s">
        <v>59</v>
      </c>
      <c r="I21" s="136"/>
      <c r="J21" s="136"/>
      <c r="K21" s="58" t="s">
        <v>597</v>
      </c>
      <c r="L21" s="59" t="s">
        <v>43</v>
      </c>
      <c r="M21" s="27"/>
      <c r="N21" s="54"/>
      <c r="O21" s="54"/>
      <c r="P21" s="54"/>
      <c r="Q21" s="54"/>
      <c r="R21" s="54"/>
      <c r="S21" s="54"/>
      <c r="T21" s="54"/>
      <c r="U21" s="54"/>
      <c r="V21" s="54"/>
      <c r="W21" s="54"/>
      <c r="X21" s="54"/>
      <c r="Y21" s="54"/>
      <c r="Z21" s="54"/>
      <c r="AA21" s="54"/>
    </row>
    <row r="22" spans="1:27" ht="30.6" customHeight="1" x14ac:dyDescent="0.15">
      <c r="A22" s="30"/>
      <c r="B22" s="117" t="s">
        <v>64</v>
      </c>
      <c r="C22" s="112"/>
      <c r="D22" s="112"/>
      <c r="E22" s="118"/>
      <c r="F22" s="119" t="s">
        <v>590</v>
      </c>
      <c r="G22" s="120"/>
      <c r="H22" s="55" t="s">
        <v>62</v>
      </c>
      <c r="I22" s="56">
        <v>1</v>
      </c>
      <c r="J22" s="57" t="s">
        <v>63</v>
      </c>
      <c r="K22" s="112"/>
      <c r="L22" s="113"/>
      <c r="M22" s="30"/>
      <c r="N22" s="54"/>
      <c r="O22" s="54"/>
      <c r="P22" s="54"/>
      <c r="Q22" s="54"/>
      <c r="R22" s="54"/>
      <c r="S22" s="54"/>
      <c r="T22" s="54"/>
      <c r="U22" s="54"/>
      <c r="V22" s="54"/>
      <c r="W22" s="54"/>
      <c r="X22" s="54"/>
      <c r="Y22" s="54"/>
      <c r="Z22" s="54"/>
      <c r="AA22" s="54"/>
    </row>
    <row r="23" spans="1:27" ht="25.15" customHeight="1" x14ac:dyDescent="0.15">
      <c r="A23" s="29"/>
      <c r="B23" s="114" t="s">
        <v>65</v>
      </c>
      <c r="C23" s="115"/>
      <c r="D23" s="115"/>
      <c r="E23" s="116"/>
      <c r="F23" s="72" t="s">
        <v>60</v>
      </c>
      <c r="G23" s="73">
        <v>1.9</v>
      </c>
      <c r="H23" s="74" t="s">
        <v>43</v>
      </c>
      <c r="I23" s="75" t="s">
        <v>61</v>
      </c>
      <c r="J23" s="73">
        <v>5.4</v>
      </c>
      <c r="K23" s="110" t="s">
        <v>43</v>
      </c>
      <c r="L23" s="111"/>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591</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592</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1" t="s">
        <v>70</v>
      </c>
      <c r="I31" s="121"/>
      <c r="J31" s="121"/>
      <c r="K31" s="121"/>
      <c r="L31" s="121"/>
      <c r="M31" s="25"/>
      <c r="N31" s="54"/>
      <c r="O31" s="54"/>
      <c r="P31" s="54"/>
      <c r="Q31" s="54"/>
      <c r="R31" s="54"/>
      <c r="S31" s="54"/>
      <c r="T31" s="54"/>
      <c r="U31" s="54"/>
      <c r="V31" s="54"/>
      <c r="W31" s="54"/>
      <c r="X31" s="54"/>
      <c r="Y31" s="54"/>
      <c r="Z31" s="54"/>
      <c r="AA31" s="54"/>
    </row>
    <row r="32" spans="1:27" ht="27.75" customHeight="1" x14ac:dyDescent="0.15">
      <c r="A32" s="51">
        <v>1</v>
      </c>
      <c r="B32" s="109" t="s">
        <v>593</v>
      </c>
      <c r="C32" s="109"/>
      <c r="D32" s="109"/>
      <c r="E32" s="109"/>
      <c r="F32" s="109"/>
      <c r="G32" s="109"/>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22" t="s">
        <v>595</v>
      </c>
      <c r="C33" s="123"/>
      <c r="D33" s="123"/>
      <c r="E33" s="123"/>
      <c r="F33" s="123"/>
      <c r="G33" s="124"/>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9" t="s">
        <v>598</v>
      </c>
      <c r="C34" s="109"/>
      <c r="D34" s="109"/>
      <c r="E34" s="109"/>
      <c r="F34" s="109"/>
      <c r="G34" s="109"/>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9" t="s">
        <v>594</v>
      </c>
      <c r="C35" s="109"/>
      <c r="D35" s="109"/>
      <c r="E35" s="109"/>
      <c r="F35" s="109"/>
      <c r="G35" s="109"/>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51" t="s">
        <v>10</v>
      </c>
      <c r="C48" s="151"/>
      <c r="D48" s="151"/>
      <c r="E48" s="151"/>
      <c r="F48" s="151"/>
      <c r="G48" s="151"/>
      <c r="H48" s="151"/>
      <c r="I48" s="151"/>
      <c r="J48" s="151"/>
      <c r="K48" s="151"/>
      <c r="L48" s="151"/>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3" t="s">
        <v>9</v>
      </c>
      <c r="C50" s="173"/>
      <c r="D50" s="173"/>
      <c r="E50" s="173"/>
      <c r="F50" s="48" t="s">
        <v>6</v>
      </c>
      <c r="G50" s="152" t="str">
        <f>G17</f>
        <v>指定なし</v>
      </c>
      <c r="H50" s="153"/>
      <c r="I50" s="26" t="s">
        <v>7</v>
      </c>
      <c r="J50" s="152" t="str">
        <f>J17</f>
        <v>指定なし</v>
      </c>
      <c r="K50" s="153"/>
      <c r="L50" s="25"/>
      <c r="M50" s="25"/>
      <c r="N50" s="39"/>
      <c r="X50" s="39"/>
      <c r="Y50" s="39"/>
      <c r="Z50" s="39"/>
    </row>
    <row r="51" spans="1:26" ht="16.899999999999999" customHeight="1" x14ac:dyDescent="0.15">
      <c r="A51" s="25"/>
      <c r="B51" s="174" t="s">
        <v>8</v>
      </c>
      <c r="C51" s="174"/>
      <c r="D51" s="174"/>
      <c r="E51" s="174"/>
      <c r="F51" s="174"/>
      <c r="G51" s="172" t="str">
        <f>F21</f>
        <v>応相談</v>
      </c>
      <c r="H51" s="172"/>
      <c r="I51" s="172"/>
      <c r="J51" s="172"/>
      <c r="K51" s="172"/>
      <c r="L51" s="25"/>
      <c r="M51" s="25"/>
      <c r="N51" s="39"/>
      <c r="X51" s="39"/>
      <c r="Y51" s="39"/>
      <c r="Z51" s="39"/>
    </row>
    <row r="52" spans="1:26" ht="16.899999999999999" customHeight="1" x14ac:dyDescent="0.15">
      <c r="A52" s="25"/>
      <c r="B52" s="174" t="s">
        <v>12</v>
      </c>
      <c r="C52" s="174"/>
      <c r="D52" s="174"/>
      <c r="E52" s="174"/>
      <c r="F52" s="174"/>
      <c r="G52" s="172" t="str">
        <f>K21</f>
        <v>指定なし</v>
      </c>
      <c r="H52" s="172"/>
      <c r="I52" s="172"/>
      <c r="J52" s="172"/>
      <c r="K52" s="17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H31:L31"/>
    <mergeCell ref="A31:G31"/>
    <mergeCell ref="B32:G32"/>
    <mergeCell ref="B34:G34"/>
    <mergeCell ref="H32:L32"/>
    <mergeCell ref="H33:L33"/>
    <mergeCell ref="H34:L34"/>
    <mergeCell ref="B33:G33"/>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K137</v>
      </c>
      <c r="B2" s="83" t="str">
        <f>①ヒアリングシートについて!F2</f>
        <v>メディア芸術</v>
      </c>
      <c r="C2" s="83" t="str">
        <f>①ヒアリングシートについて!H2</f>
        <v>メディアアート等</v>
      </c>
      <c r="D2" s="83" t="str">
        <f>①ヒアリングシートについて!J2</f>
        <v>A区分</v>
      </c>
      <c r="E2" s="83" t="str">
        <f>①ヒアリングシートについて!L2</f>
        <v>A</v>
      </c>
      <c r="F2" s="83" t="str">
        <f>①ヒアリングシートについて!C3</f>
        <v>東北芸術工科大学　屋代研究室</v>
      </c>
      <c r="G2" s="83" t="str">
        <f>①ヒアリングシートについて!I3</f>
        <v>学校法人東北芸術工科大学</v>
      </c>
      <c r="H2" s="83" t="str">
        <f>①ヒアリングシートについて!F13</f>
        <v>制限なし</v>
      </c>
      <c r="I2" s="83" t="str">
        <f>①ヒアリングシートについて!K13</f>
        <v>不要</v>
      </c>
      <c r="J2" s="83" t="str">
        <f>①ヒアリングシートについて!G14</f>
        <v>指定なし</v>
      </c>
      <c r="K2" s="83" t="str">
        <f>①ヒアリングシートについて!J14</f>
        <v>指定なし</v>
      </c>
      <c r="L2" s="83" t="str">
        <f>①ヒアリングシートについて!G15</f>
        <v>指定なし</v>
      </c>
      <c r="M2" s="83" t="str">
        <f>①ヒアリングシートについて!G16</f>
        <v>可</v>
      </c>
      <c r="N2" s="83" t="str">
        <f>①ヒアリングシートについて!K16</f>
        <v>不可</v>
      </c>
      <c r="O2" s="83" t="str">
        <f>①ヒアリングシートについて!G17</f>
        <v>指定なし</v>
      </c>
      <c r="P2" s="83" t="str">
        <f>①ヒアリングシートについて!J17</f>
        <v>指定なし</v>
      </c>
      <c r="Q2" s="83" t="str">
        <f>①ヒアリングシートについて!F18</f>
        <v>不要</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不要</v>
      </c>
      <c r="V2" s="83" t="str">
        <f>①ヒアリングシートについて!F21</f>
        <v>応相談</v>
      </c>
      <c r="W2" s="83" t="str">
        <f>①ヒアリングシートについて!K21</f>
        <v>指定なし</v>
      </c>
      <c r="X2" s="83" t="str">
        <f>①ヒアリングシートについて!F22</f>
        <v>ハイエース</v>
      </c>
      <c r="Y2" s="83">
        <f>①ヒアリングシートについて!I22</f>
        <v>1</v>
      </c>
      <c r="Z2" s="83">
        <f>①ヒアリングシートについて!G23</f>
        <v>1.9</v>
      </c>
      <c r="AA2" s="83">
        <f>①ヒアリングシートについて!J23</f>
        <v>5.4</v>
      </c>
      <c r="AB2" s="83" t="str">
        <f>①ヒアリングシートについて!F27</f>
        <v>要</v>
      </c>
      <c r="AC2" s="83" t="str">
        <f>①ヒアリングシートについて!F28</f>
        <v>写真情報だけでも問題ございません</v>
      </c>
      <c r="AD2" s="83" t="e">
        <f>①ヒアリングシートについて!#REF!</f>
        <v>#REF!</v>
      </c>
      <c r="AE2" s="83" t="str">
        <f>①ヒアリングシートについて!B32</f>
        <v>「みんなで渦をつくる」を行う際、体育館などの大人数が体を動かす場所に加え、キャットウォークなど高い場所からスタッフが撮影することはできますか</v>
      </c>
      <c r="AF2" s="83" t="str">
        <f>①ヒアリングシートについて!B34</f>
        <v>鑑賞会の際、大人数で映像を視聴できる環境はありますか（プロジェクターなど上映環境含む）</v>
      </c>
      <c r="AG2" s="83" t="str">
        <f>①ヒアリングシートについて!B35</f>
        <v>休憩時間中にスタッフが動画編集を行えるスペースはございますか（PCはスタッフ持参）</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2023-11-06T09:03:34Z</dcterms:modified>
</cp:coreProperties>
</file>