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<sst xmlns="http://schemas.openxmlformats.org/spreadsheetml/2006/main" count="1358" uniqueCount="599">
  <si>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</si>
  <si>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</si>
  <si>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</si>
  <si>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</si>
  <si>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</si>
  <si>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</si>
  <si>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</si>
  <si>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</si>
  <si>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</si>
  <si>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</si>
  <si>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</si>
  <si>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</si>
  <si>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</si>
  <si>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</si>
  <si>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</si>
  <si>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</si>
  <si>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</si>
  <si>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</si>
  <si>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</si>
  <si>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</si>
  <si>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</si>
  <si>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</si>
  <si>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</si>
  <si>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</si>
  <si>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</si>
  <si>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</si>
  <si>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</si>
  <si>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</si>
  <si>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</si>
  <si>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</si>
  <si>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</si>
  <si>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</si>
  <si>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</si>
  <si>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</si>
  <si>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</si>
  <si>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</si>
  <si>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</si>
  <si>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</si>
  <si>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</si>
  <si>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</si>
  <si>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</si>
  <si>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</si>
  <si>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</si>
  <si>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</si>
  <si>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</si>
  <si>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</si>
  <si>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</si>
  <si>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</si>
  <si>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</si>
  <si>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</si>
  <si>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</si>
  <si>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</si>
  <si>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</si>
  <si>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</si>
  <si>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</si>
  <si>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</si>
  <si>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</si>
  <si>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</si>
  <si>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</si>
  <si>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</si>
  <si>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</si>
  <si>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</si>
  <si>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</si>
  <si>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</si>
  <si>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</si>
  <si>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</si>
  <si>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</si>
  <si>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</si>
  <si>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</si>
  <si>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</si>
  <si>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</si>
  <si>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</si>
  <si>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</si>
  <si>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</si>
  <si>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</si>
  <si>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</si>
  <si>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</si>
  <si>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</si>
  <si>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</si>
  <si>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</si>
  <si>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</si>
  <si>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</si>
  <si>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</si>
  <si>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</si>
  <si>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</si>
  <si>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</si>
  <si>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</si>
  <si>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</si>
  <si>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</si>
  <si>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</si>
  <si>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</si>
  <si>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</si>
  <si>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</si>
  <si>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</si>
  <si>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</si>
  <si>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</si>
  <si>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</si>
  <si>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</si>
  <si>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</si>
  <si>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</si>
  <si>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</si>
  <si>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</si>
  <si>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</si>
  <si>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</si>
  <si>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</si>
  <si>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</si>
  <si>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</si>
  <si>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</si>
  <si>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</si>
  <si>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</si>
  <si>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</si>
  <si>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</si>
  <si>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</si>
  <si>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</si>
  <si>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</si>
  <si>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</si>
  <si>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</si>
  <si>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</si>
  <si>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</si>
  <si>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</si>
  <si>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</si>
  <si>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</si>
  <si>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</si>
  <si>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</si>
  <si>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</si>
  <si>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</si>
  <si>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</si>
  <si>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</si>
  <si>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</si>
  <si>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</si>
  <si>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</si>
  <si>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</si>
  <si>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</si>
  <si>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</si>
  <si>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</si>
  <si>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</si>
  <si>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</si>
  <si>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</si>
  <si>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</si>
  <si>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</si>
  <si>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</si>
  <si>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</si>
  <si>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</si>
  <si>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</si>
  <si>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</si>
  <si>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</si>
  <si>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</si>
  <si>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</si>
  <si>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</si>
  <si>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</si>
  <si>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</si>
  <si>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</si>
  <si>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</si>
  <si>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</si>
  <si>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</si>
  <si>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</si>
  <si>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</si>
  <si>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</si>
  <si>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</si>
  <si>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</si>
  <si>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</si>
  <si>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</si>
  <si>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</si>
  <si>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</si>
  <si>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</si>
  <si>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</si>
  <si>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</si>
  <si>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</si>
  <si>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</si>
  <si>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</si>
  <si>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</si>
  <si>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</si>
  <si>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</si>
  <si>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</si>
  <si>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</si>
  <si>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</si>
  <si>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</si>
  <si>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</si>
  <si>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</si>
  <si>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</si>
  <si>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</si>
  <si>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</si>
  <si>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</si>
  <si>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</si>
  <si>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</si>
  <si>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</si>
  <si>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</si>
  <si>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</si>
  <si>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</si>
  <si>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</si>
  <si>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</si>
  <si>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</si>
  <si>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</si>
  <si>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</si>
  <si>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</si>
  <si>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</si>
  <si>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</si>
  <si>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</si>
  <si>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</si>
  <si>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</si>
  <si>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</si>
  <si>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</si>
  <si>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</si>
  <si>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</si>
  <si>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</si>
  <si>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</si>
  <si>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</si>
  <si>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</si>
  <si>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</si>
  <si>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</si>
  <si>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</si>
  <si>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</si>
  <si>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</si>
  <si>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</si>
  <si>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</si>
  <si>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</si>
  <si>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</si>
  <si>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</si>
  <si>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</si>
  <si>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</si>
  <si>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</si>
  <si>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</si>
  <si>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</si>
  <si>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</si>
  <si>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</si>
  <si>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</si>
  <si>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</si>
  <si>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</si>
  <si>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</si>
  <si>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</si>
  <si>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</si>
  <si>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</si>
  <si>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</si>
  <si>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</si>
  <si>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</si>
  <si>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</si>
  <si>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</si>
  <si>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</si>
  <si>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</si>
  <si>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</si>
  <si>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</si>
  <si>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</si>
  <si>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</si>
  <si>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</si>
  <si>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</si>
  <si>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</si>
  <si>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</si>
  <si>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</si>
  <si>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</si>
  <si>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</si>
  <si>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</si>
  <si>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</si>
  <si>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</si>
  <si>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</si>
  <si>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</si>
  <si>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</si>
  <si>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</si>
  <si>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</si>
  <si>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</si>
  <si>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</si>
  <si>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</si>
  <si>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</si>
  <si>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</si>
  <si>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</si>
  <si>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</si>
  <si>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</si>
  <si>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</si>
  <si>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</si>
  <si>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</si>
  <si>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</si>
  <si>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</si>
  <si>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</si>
  <si>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</si>
  <si>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</si>
  <si>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</si>
  <si>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</si>
  <si>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</si>
  <si>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</si>
  <si>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</si>
  <si>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</si>
  <si>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</si>
  <si>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</si>
  <si>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</si>
  <si>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</si>
  <si>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</si>
  <si>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</si>
  <si>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</si>
  <si>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</si>
  <si>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</si>
  <si>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</si>
  <si>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</si>
  <si>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</si>
  <si>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</si>
  <si>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</si>
  <si>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</si>
  <si>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</si>
  <si>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</si>
  <si>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</si>
  <si>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</si>
  <si>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</si>
  <si>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</si>
  <si>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</si>
  <si>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</si>
  <si>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</si>
  <si>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</si>
  <si>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</si>
  <si>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</si>
  <si>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</si>
  <si>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</si>
  <si>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</si>
  <si>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</si>
  <si>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</si>
  <si>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</si>
  <si>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</si>
  <si>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</si>
  <si>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</si>
  <si>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</si>
  <si>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</si>
  <si>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</si>
  <si>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</si>
  <si>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</si>
  <si>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</si>
  <si>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</si>
  <si>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</si>
  <si>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</si>
  <si>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</si>
  <si>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</si>
  <si>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</si>
  <si>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</si>
  <si>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</si>
  <si>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</si>
  <si>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</si>
  <si>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</si>
  <si>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</si>
  <si>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</si>
  <si>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</si>
  <si>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</si>
  <si>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</si>
  <si>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</si>
  <si>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</si>
  <si>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</si>
  <si>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</si>
  <si>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</si>
  <si>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</si>
  <si>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</si>
  <si>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</si>
  <si>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</si>
  <si>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</si>
  <si>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</si>
  <si>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</si>
  <si>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</si>
  <si>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</si>
  <si>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</si>
  <si>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</si>
  <si>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</si>
  <si>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</si>
  <si>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</si>
  <si>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</si>
  <si>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</si>
  <si>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</si>
  <si>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</si>
  <si>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</si>
  <si>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</si>
  <si>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</si>
  <si>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</si>
  <si>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</si>
  <si>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</si>
  <si>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</si>
  <si>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</si>
  <si>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</si>
  <si>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</si>
  <si>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</si>
  <si>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</si>
  <si>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</si>
  <si>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</si>
  <si>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</si>
  <si>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</si>
  <si>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</si>
  <si>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</si>
  <si>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</si>
  <si>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</si>
  <si>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</si>
  <si>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</si>
  <si>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</si>
  <si>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</si>
  <si>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</si>
  <si>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</si>
  <si>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</si>
  <si>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</si>
  <si>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</si>
  <si>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</si>
  <si>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</si>
  <si>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</si>
  <si>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</si>
  <si>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</si>
  <si>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</si>
  <si>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</si>
  <si>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</si>
  <si>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</si>
  <si>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</si>
  <si>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</si>
  <si>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</si>
  <si>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</si>
  <si>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</si>
  <si>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</si>
  <si>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</si>
  <si>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</si>
  <si>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</si>
  <si>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</si>
  <si>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</si>
  <si>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</si>
  <si>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</si>
  <si>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</si>
  <si>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</si>
  <si>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</si>
  <si>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</si>
  <si>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</si>
  <si>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</si>
  <si>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</si>
  <si>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</si>
  <si>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</si>
  <si>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</si>
  <si>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</si>
  <si>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</si>
  <si>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</si>
  <si>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</si>
  <si>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</si>
  <si>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</si>
  <si>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</si>
  <si>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</si>
  <si>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</si>
  <si>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</si>
  <si>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</si>
  <si>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</si>
  <si>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</si>
  <si>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</si>
  <si>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</si>
  <si>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</si>
  <si>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</si>
  <si>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</si>
  <si>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</si>
  <si>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</si>
  <si>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</si>
  <si>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</si>
  <si>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</si>
  <si>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</si>
  <si>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</si>
  <si>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</si>
  <si>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</si>
  <si>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</si>
  <si>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</si>
  <si>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</si>
  <si>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</si>
  <si>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</si>
  <si>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</si>
  <si>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</si>
  <si>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</si>
  <si>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</si>
  <si>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</si>
  <si>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</si>
  <si>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</si>
  <si>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</si>
  <si>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</si>
  <si>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</si>
  <si>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</si>
  <si>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</si>
  <si>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</si>
  <si>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</si>
  <si>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</si>
  <si>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</si>
  <si>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</si>
  <si>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</si>
  <si>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</si>
  <si>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</si>
  <si>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</si>
  <si>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</si>
  <si>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</si>
  <si>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</si>
  <si>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</si>
  <si>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</si>
  <si>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</si>
  <si>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</si>
  <si>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</si>
  <si>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</si>
  <si>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</si>
  <si>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</si>
  <si>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</si>
  <si>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</si>
  <si>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</si>
  <si>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</si>
  <si>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</si>
  <si>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</si>
  <si>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</si>
  <si>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</si>
  <si>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</si>
  <si>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</si>
  <si>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</si>
  <si>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</si>
  <si>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</si>
  <si>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</si>
  <si>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</si>
  <si>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</si>
  <si>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</si>
  <si>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</si>
  <si>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</si>
  <si>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</si>
  <si>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</si>
  <si>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</si>
  <si>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</si>
  <si>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</si>
  <si>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</si>
  <si>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</si>
  <si>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</si>
  <si>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</si>
  <si>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</si>
  <si>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</si>
  <si>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</si>
  <si>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</si>
  <si>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</si>
  <si>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</si>
  <si>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</si>
  <si>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</si>
  <si>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</si>
  <si>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</si>
  <si>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</si>
  <si>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</si>
  <si>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</si>
  <si>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</si>
  <si>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</si>
  <si>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</si>
  <si>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</si>
  <si>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</si>
  <si>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</si>
  <si>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</si>
  <si>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</si>
  <si>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</si>
  <si>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</si>
  <si>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</si>
  <si>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</si>
  <si>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</si>
  <si>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</si>
  <si>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</si>
  <si>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</si>
  <si>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</si>
  <si>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</si>
  <si>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</si>
  <si>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</si>
  <si>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</si>
  <si>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</si>
  <si>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</si>
  <si>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</si>
  <si>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</si>
  <si>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</si>
  <si>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</si>
  <si>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</si>
  <si>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</si>
  <si>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</si>
  <si>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</si>
  <si>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</si>
  <si>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</si>
  <si>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</si>
  <si>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</si>
  <si>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</si>
  <si>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</si>
  <si>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</si>
  <si>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</si>
  <si>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</si>
  <si>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</si>
  <si>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</si>
  <si>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</si>
  <si>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</si>
  <si>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</si>
  <si>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</si>
  <si>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</si>
  <si>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</si>
  <si>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</si>
  <si>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</si>
  <si>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</si>
  <si>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</si>
  <si>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</si>
  <si>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</si>
  <si>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</si>
  <si>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</si>
  <si>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</si>
  <si>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</si>
  <si>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不要</t>
  </si>
  <si>
    <t>なくても良い</t>
  </si>
  <si>
    <t>使わない</t>
  </si>
  <si>
    <t>なし</t>
  </si>
  <si>
    <t>応相談</t>
  </si>
  <si>
    <t>ハイエース</t>
  </si>
  <si>
    <t>要</t>
  </si>
  <si>
    <t>写真情報だけでも問題ございません</t>
    <rPh sb="0" eb="2">
      <t>シャシン</t>
    </rPh>
    <rPh sb="2" eb="4">
      <t>ジョウホウ</t>
    </rPh>
    <rPh sb="8" eb="10">
      <t>モンダイ</t>
    </rPh>
    <phoneticPr fontId="1"/>
  </si>
  <si>
    <t>「みんなで渦をつくる」を行う際、体育館などの大人数が体を動かす場所に加え、キャットウォークなど高い場所からスタッフが撮影することはできますか</t>
    <rPh sb="5" eb="6">
      <t>ウズ</t>
    </rPh>
    <rPh sb="12" eb="13">
      <t>オコナ</t>
    </rPh>
    <rPh sb="14" eb="15">
      <t>サイ</t>
    </rPh>
    <rPh sb="16" eb="19">
      <t>タイイクカン</t>
    </rPh>
    <rPh sb="22" eb="25">
      <t>ダイニンズウ</t>
    </rPh>
    <rPh sb="26" eb="27">
      <t>カラダ</t>
    </rPh>
    <rPh sb="28" eb="29">
      <t>ウゴ</t>
    </rPh>
    <rPh sb="31" eb="33">
      <t>バショ</t>
    </rPh>
    <rPh sb="34" eb="35">
      <t>クワ</t>
    </rPh>
    <rPh sb="47" eb="48">
      <t>タカ</t>
    </rPh>
    <rPh sb="49" eb="51">
      <t>バショ</t>
    </rPh>
    <rPh sb="58" eb="60">
      <t>サツエイ</t>
    </rPh>
    <phoneticPr fontId="1"/>
  </si>
  <si>
    <t>休憩時間中にスタッフが動画編集を行えるスペースはございますか（PCはスタッフ持参）</t>
    <rPh sb="0" eb="5">
      <t>キュウケイジカンチュウ</t>
    </rPh>
    <rPh sb="11" eb="15">
      <t>ドウガヘンシュウ</t>
    </rPh>
    <rPh sb="16" eb="17">
      <t>オコナ</t>
    </rPh>
    <rPh sb="38" eb="40">
      <t>ジサン</t>
    </rPh>
    <phoneticPr fontId="1"/>
  </si>
  <si>
    <t>「みんなで地球人をつくる」を屋外グラウンドで行う際、校舎３階以上の教室または屋上からスタッフが撮影することは可能でしょうか</t>
    <rPh sb="14" eb="16">
      <t>オクガイ</t>
    </rPh>
    <phoneticPr fontId="1"/>
  </si>
  <si>
    <t>不要</t>
    <phoneticPr fontId="1"/>
  </si>
  <si>
    <t>指定なし</t>
    <rPh sb="0" eb="2">
      <t>シテイ</t>
    </rPh>
    <phoneticPr fontId="1"/>
  </si>
  <si>
    <t>鑑賞会の際、大人数で映像を視聴できる環境はありますか（プロジェクターなど上映環境含む）</t>
    <rPh sb="0" eb="3">
      <t>カンショウカイ</t>
    </rPh>
    <rPh sb="4" eb="5">
      <t>サイ</t>
    </rPh>
    <rPh sb="6" eb="9">
      <t>オオニンズウ</t>
    </rPh>
    <rPh sb="10" eb="12">
      <t>エイゾウ</t>
    </rPh>
    <rPh sb="13" eb="15">
      <t>シチョウ</t>
    </rPh>
    <rPh sb="18" eb="20">
      <t>カンキョウ</t>
    </rPh>
    <rPh sb="36" eb="40">
      <t>ジョウエイカンキョウ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</si>
</sst>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36"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 xfId="0" applyFont="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261579</xdr:colOff>
      <xdr:row>67</xdr:row>
      <xdr:rowOff>168306</xdr:rowOff>
    </xdr:from>
    <xdr:to>
      <xdr:col>11</xdr:col>
      <xdr:colOff>346247</xdr:colOff>
      <xdr:row>91</xdr:row>
      <xdr:rowOff>242617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7654768"/>
          <a:ext cx="731649" cy="589714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endParaRPr kumimoji="1" lang="en-US" altLang="ja-JP" sz="1100" b="1"/>
          </a:p>
          <a:p>
            <a:pPr algn="ctr"/>
            <a:r>
              <a:rPr kumimoji="1" lang="en-US" altLang="ja-JP" sz="1100" b="1"/>
              <a:t>30</a:t>
            </a:r>
            <a:r>
              <a:rPr kumimoji="1" lang="ja-JP" altLang="en-US" sz="1100" b="1"/>
              <a:t>ｍ以上</a:t>
            </a:r>
          </a:p>
        </xdr:txBody>
      </xdr:sp>
    </xdr:grpSp>
    <xdr:clientData/>
  </xdr:twoCellAnchor>
  <xdr:twoCellAnchor>
    <xdr:from>
      <xdr:col>3</xdr:col>
      <xdr:colOff>288472</xdr:colOff>
      <xdr:row>67</xdr:row>
      <xdr:rowOff>170731</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7657193"/>
          <a:ext cx="4903552" cy="59310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設置・実施位置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ミニバスコート</a:t>
          </a:r>
          <a:r>
            <a:rPr kumimoji="1" lang="en-US" altLang="ja-JP" sz="2800">
              <a:solidFill>
                <a:schemeClr val="bg1">
                  <a:lumMod val="50000"/>
                </a:schemeClr>
              </a:solidFill>
            </a:rPr>
            <a:t>2</a:t>
          </a:r>
          <a:r>
            <a:rPr kumimoji="1" lang="ja-JP" altLang="en-US" sz="2800">
              <a:solidFill>
                <a:schemeClr val="bg1">
                  <a:lumMod val="50000"/>
                </a:schemeClr>
              </a:solidFill>
            </a:rPr>
            <a:t>面以上を想定</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410017</xdr:colOff>
      <xdr:row>65</xdr:row>
      <xdr:rowOff>106852</xdr:rowOff>
    </xdr:from>
    <xdr:to>
      <xdr:col>10</xdr:col>
      <xdr:colOff>135474</xdr:colOff>
      <xdr:row>67</xdr:row>
      <xdr:rowOff>97396</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712965" y="17108078"/>
          <a:ext cx="4631731" cy="475780"/>
          <a:chOff x="1076477" y="14793714"/>
          <a:chExt cx="4160761" cy="570784"/>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793714"/>
            <a:ext cx="741705" cy="5707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約</a:t>
            </a:r>
            <a:endParaRPr kumimoji="1" lang="en-US" altLang="ja-JP" sz="1400" b="1"/>
          </a:p>
          <a:p>
            <a:pPr algn="ctr"/>
            <a:r>
              <a:rPr kumimoji="1" lang="en-US" altLang="ja-JP" sz="1400" b="1"/>
              <a:t>25</a:t>
            </a:r>
            <a:r>
              <a:rPr kumimoji="1" lang="ja-JP" altLang="en-US" sz="1400" b="1"/>
              <a:t>　ｍ以上</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6</xdr:col>
      <xdr:colOff>370987</xdr:colOff>
      <xdr:row>58</xdr:row>
      <xdr:rowOff>10006</xdr:rowOff>
    </xdr:from>
    <xdr:to>
      <xdr:col>7</xdr:col>
      <xdr:colOff>95249</xdr:colOff>
      <xdr:row>59</xdr:row>
      <xdr:rowOff>166688</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3799987" y="15440506"/>
          <a:ext cx="391012" cy="38290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230634</xdr:colOff>
      <xdr:row>61</xdr:row>
      <xdr:rowOff>217669</xdr:rowOff>
    </xdr:from>
    <xdr:ext cx="3853363" cy="292452"/>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180563" y="16248424"/>
          <a:ext cx="3853363"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舞台より三脚を設置し撮影（キャットウォークが無い場合）</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60</xdr:row>
      <xdr:rowOff>11846</xdr:rowOff>
    </xdr:from>
    <xdr:to>
      <xdr:col>6</xdr:col>
      <xdr:colOff>388144</xdr:colOff>
      <xdr:row>61</xdr:row>
      <xdr:rowOff>47625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H="1">
          <a:off x="3619500" y="15894784"/>
          <a:ext cx="197644" cy="26199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105726</xdr:colOff>
      <xdr:row>59</xdr:row>
      <xdr:rowOff>209284</xdr:rowOff>
    </xdr:from>
    <xdr:to>
      <xdr:col>7</xdr:col>
      <xdr:colOff>285750</xdr:colOff>
      <xdr:row>61</xdr:row>
      <xdr:rowOff>59531</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201476" y="15866003"/>
          <a:ext cx="180024" cy="30268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309562</xdr:colOff>
      <xdr:row>57</xdr:row>
      <xdr:rowOff>82827</xdr:rowOff>
    </xdr:from>
    <xdr:to>
      <xdr:col>7</xdr:col>
      <xdr:colOff>166687</xdr:colOff>
      <xdr:row>58</xdr:row>
      <xdr:rowOff>190500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3738562" y="15287108"/>
          <a:ext cx="523875" cy="33389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rPr>
            <a:t>カメラ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3"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N65" sqref="N65"/>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19.899999999999999" customHeight="1" x14ac:dyDescent="0.15">
      <c r="A2" s="34"/>
      <c r="B2" s="32" t="s">
        <v>0</v>
      </c>
      <c r="C2" s="157" t="s">
        <v>287</v>
      </c>
      <c r="D2" s="158"/>
      <c r="E2" s="33" t="s">
        <v>5</v>
      </c>
      <c r="F2" s="35" t="str">
        <f>VLOOKUP($C$2,'R6_制作団体一覧'!A:H,2,FALSE)</f>
        <v>メディア芸術</v>
      </c>
      <c r="G2" s="32" t="s">
        <v>2</v>
      </c>
      <c r="H2" s="36" t="str">
        <f>VLOOKUP($C$2,'R6_制作団体一覧'!A:H,3,FALSE)</f>
        <v>メディアアート等</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5" t="str">
        <f>VLOOKUP($C$2,'R6_制作団体一覧'!A:H,8,FALSE)</f>
        <v>東北芸術工科大学　屋代研究室</v>
      </c>
      <c r="D3" s="155"/>
      <c r="E3" s="155"/>
      <c r="F3" s="155"/>
      <c r="G3" s="155"/>
      <c r="H3" s="33" t="s">
        <v>4</v>
      </c>
      <c r="I3" s="156" t="str">
        <f>VLOOKUP($C$2,'R6_制作団体一覧'!A:H,7,FALSE)</f>
        <v>学校法人東北芸術工科大学</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582</v>
      </c>
      <c r="G13" s="162"/>
      <c r="H13" s="127" t="s">
        <v>51</v>
      </c>
      <c r="I13" s="128"/>
      <c r="J13" s="128"/>
      <c r="K13" s="58" t="s">
        <v>596</v>
      </c>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t="s">
        <v>597</v>
      </c>
      <c r="H14" s="62" t="s">
        <v>43</v>
      </c>
      <c r="I14" s="63" t="s">
        <v>45</v>
      </c>
      <c r="J14" s="64" t="s">
        <v>597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t="s">
        <v>597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71" t="s">
        <v>48</v>
      </c>
      <c r="G16" s="169" t="s">
        <v>583</v>
      </c>
      <c r="H16" s="169"/>
      <c r="I16" s="170" t="s">
        <v>49</v>
      </c>
      <c r="J16" s="171"/>
      <c r="K16" s="125" t="s">
        <v>584</v>
      </c>
      <c r="L16" s="126"/>
      <c r="M16" s="41"/>
      <c r="N16" s="54"/>
      <c r="O16" s="54"/>
      <c r="P16" s="54"/>
      <c r="Q16" s="54"/>
      <c r="R16" s="54"/>
      <c r="S16" s="54"/>
      <c r="T16" s="54"/>
      <c r="U16" s="54"/>
      <c r="V16" s="54"/>
      <c r="W16" s="54"/>
      <c r="X16" s="54"/>
      <c r="Y16" s="54"/>
      <c r="Z16" s="54"/>
      <c r="AA16" s="54"/>
    </row>
    <row r="17" spans="1:27" ht="22.9" customHeight="1" x14ac:dyDescent="0.15">
      <c r="A17" s="41"/>
      <c r="B17" s="131" t="s">
        <v>56</v>
      </c>
      <c r="C17" s="132"/>
      <c r="D17" s="132"/>
      <c r="E17" s="132"/>
      <c r="F17" s="60" t="s">
        <v>57</v>
      </c>
      <c r="G17" s="61" t="s">
        <v>597</v>
      </c>
      <c r="H17" s="62" t="s">
        <v>43</v>
      </c>
      <c r="I17" s="60" t="s">
        <v>46</v>
      </c>
      <c r="J17" s="61" t="s">
        <v>597</v>
      </c>
      <c r="K17" s="129" t="s">
        <v>43</v>
      </c>
      <c r="L17" s="130"/>
      <c r="M17" s="41"/>
      <c r="N17" s="54"/>
      <c r="O17" s="54"/>
      <c r="P17" s="54"/>
      <c r="Q17" s="54"/>
      <c r="R17" s="54"/>
      <c r="S17" s="54"/>
      <c r="T17" s="54"/>
      <c r="U17" s="54"/>
      <c r="V17" s="54"/>
      <c r="W17" s="54"/>
      <c r="X17" s="54"/>
      <c r="Y17" s="54"/>
      <c r="Z17" s="54"/>
      <c r="AA17" s="54"/>
    </row>
    <row r="18" spans="1:27" ht="22.9" customHeight="1" x14ac:dyDescent="0.15">
      <c r="A18" s="27"/>
      <c r="B18" s="131" t="s">
        <v>50</v>
      </c>
      <c r="C18" s="132"/>
      <c r="D18" s="132"/>
      <c r="E18" s="160"/>
      <c r="F18" s="149" t="s">
        <v>585</v>
      </c>
      <c r="G18" s="149"/>
      <c r="H18" s="117" t="s">
        <v>55</v>
      </c>
      <c r="I18" s="112"/>
      <c r="J18" s="112"/>
      <c r="K18" s="133" t="s">
        <v>586</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587</v>
      </c>
      <c r="G19" s="146"/>
      <c r="H19" s="137" t="s">
        <v>53</v>
      </c>
      <c r="I19" s="138"/>
      <c r="J19" s="138"/>
      <c r="K19" s="149" t="s">
        <v>588</v>
      </c>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t="s">
        <v>585</v>
      </c>
      <c r="L20" s="134"/>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3" t="s">
        <v>589</v>
      </c>
      <c r="G21" s="134"/>
      <c r="H21" s="135" t="s">
        <v>59</v>
      </c>
      <c r="I21" s="136"/>
      <c r="J21" s="136"/>
      <c r="K21" s="58" t="s">
        <v>597</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590</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1.9</v>
      </c>
      <c r="H23" s="74" t="s">
        <v>43</v>
      </c>
      <c r="I23" s="75" t="s">
        <v>61</v>
      </c>
      <c r="J23" s="73">
        <v>5.4</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t="s">
        <v>593</v>
      </c>
      <c r="C32" s="109"/>
      <c r="D32" s="109"/>
      <c r="E32" s="109"/>
      <c r="F32" s="109"/>
      <c r="G32" s="109"/>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2" t="s">
        <v>595</v>
      </c>
      <c r="C33" s="123"/>
      <c r="D33" s="123"/>
      <c r="E33" s="123"/>
      <c r="F33" s="123"/>
      <c r="G33" s="124"/>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9" t="s">
        <v>598</v>
      </c>
      <c r="C34" s="109"/>
      <c r="D34" s="109"/>
      <c r="E34" s="109"/>
      <c r="F34" s="109"/>
      <c r="G34" s="109"/>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t="s">
        <v>594</v>
      </c>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3" t="s">
        <v>9</v>
      </c>
      <c r="C50" s="173"/>
      <c r="D50" s="173"/>
      <c r="E50" s="173"/>
      <c r="F50" s="48" t="s">
        <v>6</v>
      </c>
      <c r="G50" s="152" t="str">
        <f>G17</f>
        <v>指定なし</v>
      </c>
      <c r="H50" s="153"/>
      <c r="I50" s="26" t="s">
        <v>7</v>
      </c>
      <c r="J50" s="152" t="str">
        <f>J17</f>
        <v>指定なし</v>
      </c>
      <c r="K50" s="153"/>
      <c r="L50" s="25"/>
      <c r="M50" s="25"/>
      <c r="N50" s="39"/>
      <c r="X50" s="39"/>
      <c r="Y50" s="39"/>
      <c r="Z50" s="39"/>
    </row>
    <row r="51" spans="1:26" ht="16.899999999999999" customHeight="1" x14ac:dyDescent="0.15">
      <c r="A51" s="25"/>
      <c r="B51" s="174" t="s">
        <v>8</v>
      </c>
      <c r="C51" s="174"/>
      <c r="D51" s="174"/>
      <c r="E51" s="174"/>
      <c r="F51" s="174"/>
      <c r="G51" s="172" t="str">
        <f>F21</f>
        <v>応相談</v>
      </c>
      <c r="H51" s="172"/>
      <c r="I51" s="172"/>
      <c r="J51" s="172"/>
      <c r="K51" s="172"/>
      <c r="L51" s="25"/>
      <c r="M51" s="25"/>
      <c r="N51" s="39"/>
      <c r="X51" s="39"/>
      <c r="Y51" s="39"/>
      <c r="Z51" s="39"/>
    </row>
    <row r="52" spans="1:26" ht="16.899999999999999" customHeight="1" x14ac:dyDescent="0.15">
      <c r="A52" s="25"/>
      <c r="B52" s="174" t="s">
        <v>12</v>
      </c>
      <c r="C52" s="174"/>
      <c r="D52" s="174"/>
      <c r="E52" s="174"/>
      <c r="F52" s="174"/>
      <c r="G52" s="172" t="str">
        <f>K21</f>
        <v>指定なし</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H31:L31"/>
    <mergeCell ref="A31:G31"/>
    <mergeCell ref="B32:G32"/>
    <mergeCell ref="B34:G34"/>
    <mergeCell ref="H32:L32"/>
    <mergeCell ref="H33:L33"/>
    <mergeCell ref="H34:L34"/>
    <mergeCell ref="B33:G33"/>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K137</v>
      </c>
      <c r="B2" s="83" t="str">
        <f>①ヒアリングシートについて!F2</f>
        <v>メディア芸術</v>
      </c>
      <c r="C2" s="83" t="str">
        <f>①ヒアリングシートについて!H2</f>
        <v>メディアアート等</v>
      </c>
      <c r="D2" s="83" t="str">
        <f>①ヒアリングシートについて!J2</f>
        <v>A区分</v>
      </c>
      <c r="E2" s="83" t="str">
        <f>①ヒアリングシートについて!L2</f>
        <v>A</v>
      </c>
      <c r="F2" s="83" t="str">
        <f>①ヒアリングシートについて!C3</f>
        <v>東北芸術工科大学　屋代研究室</v>
      </c>
      <c r="G2" s="83" t="str">
        <f>①ヒアリングシートについて!I3</f>
        <v>学校法人東北芸術工科大学</v>
      </c>
      <c r="H2" s="83" t="str">
        <f>①ヒアリングシートについて!F13</f>
        <v>制限なし</v>
      </c>
      <c r="I2" s="83" t="str">
        <f>①ヒアリングシートについて!K13</f>
        <v>不要</v>
      </c>
      <c r="J2" s="83" t="str">
        <f>①ヒアリングシートについて!G14</f>
        <v>指定なし</v>
      </c>
      <c r="K2" s="83" t="str">
        <f>①ヒアリングシートについて!J14</f>
        <v>指定なし</v>
      </c>
      <c r="L2" s="83" t="str">
        <f>①ヒアリングシートについて!G15</f>
        <v>指定なし</v>
      </c>
      <c r="M2" s="83" t="str">
        <f>①ヒアリングシートについて!G16</f>
        <v>可</v>
      </c>
      <c r="N2" s="83" t="str">
        <f>①ヒアリングシートについて!K16</f>
        <v>不可</v>
      </c>
      <c r="O2" s="83" t="str">
        <f>①ヒアリングシートについて!G17</f>
        <v>指定なし</v>
      </c>
      <c r="P2" s="83" t="str">
        <f>①ヒアリングシートについて!J17</f>
        <v>指定なし</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t="str">
        <f>①ヒアリングシートについて!K21</f>
        <v>指定なし</v>
      </c>
      <c r="X2" s="83" t="str">
        <f>①ヒアリングシートについて!F22</f>
        <v>ハイエース</v>
      </c>
      <c r="Y2" s="83">
        <f>①ヒアリングシートについて!I22</f>
        <v>1</v>
      </c>
      <c r="Z2" s="83">
        <f>①ヒアリングシートについて!G23</f>
        <v>1.9</v>
      </c>
      <c r="AA2" s="83">
        <f>①ヒアリングシートについて!J23</f>
        <v>5.4</v>
      </c>
      <c r="AB2" s="83" t="str">
        <f>①ヒアリングシートについて!F27</f>
        <v>要</v>
      </c>
      <c r="AC2" s="83" t="str">
        <f>①ヒアリングシートについて!F28</f>
        <v>写真情報だけでも問題ございません</v>
      </c>
      <c r="AD2" s="83" t="e">
        <f>①ヒアリングシートについて!#REF!</f>
        <v>#REF!</v>
      </c>
      <c r="AE2" s="83" t="str">
        <f>①ヒアリングシートについて!B32</f>
        <v>「みんなで渦をつくる」を行う際、体育館などの大人数が体を動かす場所に加え、キャットウォークなど高い場所からスタッフが撮影することはできますか</v>
      </c>
      <c r="AF2" s="83" t="str">
        <f>①ヒアリングシートについて!B34</f>
        <v>鑑賞会の際、大人数で映像を視聴できる環境はありますか（プロジェクターなど上映環境含む）</v>
      </c>
      <c r="AG2" s="83" t="str">
        <f>①ヒアリングシートについて!B35</f>
        <v>休憩時間中にスタッフが動画編集を行えるスペースはございますか（PCはスタッフ持参）</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2023-11-06T09:03:34Z</dcterms:modified>
</cp:coreProperties>
</file>