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一覧反映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3" l="1"/>
  <c r="B2" i="15" s="1"/>
  <c r="H2" i="3"/>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G52" i="3"/>
  <c r="G51" i="3"/>
  <c r="J50" i="3"/>
  <c r="G50" i="3"/>
  <c r="I3" i="3"/>
  <c r="G2" i="15" s="1"/>
  <c r="C3" i="3"/>
  <c r="F2" i="15" s="1"/>
  <c r="L2" i="3"/>
  <c r="E2" i="15" s="1"/>
  <c r="J2" i="3"/>
  <c r="D2" i="15" s="1"/>
</calcChain>
</file>

<file path=xl/sharedStrings.xml><?xml version="1.0" encoding="utf-8"?>
<sst xmlns="http://schemas.openxmlformats.org/spreadsheetml/2006/main" count="1348" uniqueCount="594">
  <si>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</si>
  <si>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</si>
  <si>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</si>
  <si>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</si>
  <si>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</si>
  <si>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</si>
  <si>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</si>
  <si>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</si>
  <si>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</si>
  <si>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</si>
  <si>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</si>
  <si>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</si>
  <si>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</si>
  <si>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</si>
  <si>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</si>
  <si>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</si>
  <si>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</si>
  <si>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</si>
  <si>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</si>
  <si>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</si>
  <si>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</si>
  <si>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</si>
  <si>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</si>
  <si>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</si>
  <si>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</si>
  <si>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</si>
  <si>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</si>
  <si>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</si>
  <si>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</si>
  <si>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</si>
  <si>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</si>
  <si>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</si>
  <si>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</si>
  <si>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</si>
  <si>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</si>
  <si>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</si>
  <si>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</si>
  <si>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</si>
  <si>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</si>
  <si>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</si>
  <si>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</si>
  <si>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</si>
  <si>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</si>
  <si>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</si>
  <si>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</si>
  <si>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</si>
  <si>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</si>
  <si>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</si>
  <si>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</si>
  <si>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</si>
  <si>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</si>
  <si>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</si>
  <si>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</si>
  <si>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</si>
  <si>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</si>
  <si>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</si>
  <si>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</si>
  <si>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</si>
  <si>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</si>
  <si>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</si>
  <si>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</si>
  <si>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</si>
  <si>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</si>
  <si>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</si>
  <si>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</si>
  <si>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</si>
  <si>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</si>
  <si>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</si>
  <si>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</si>
  <si>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</si>
  <si>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</si>
  <si>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</si>
  <si>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</si>
  <si>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</si>
  <si>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</si>
  <si>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</si>
  <si>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</si>
  <si>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</si>
  <si>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</si>
  <si>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</si>
  <si>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</si>
  <si>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</si>
  <si>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</si>
  <si>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</si>
  <si>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</si>
  <si>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</si>
  <si>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</si>
  <si>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</si>
  <si>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</si>
  <si>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</si>
  <si>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</si>
  <si>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</si>
  <si>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</si>
  <si>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</si>
  <si>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</si>
  <si>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</si>
  <si>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</si>
  <si>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</si>
  <si>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</si>
  <si>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</si>
  <si>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</si>
  <si>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</si>
  <si>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</si>
  <si>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</si>
  <si>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</si>
  <si>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</si>
  <si>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</si>
  <si>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</si>
  <si>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</si>
  <si>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</si>
  <si>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</si>
  <si>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</si>
  <si>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</si>
  <si>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</si>
  <si>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</si>
  <si>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</si>
  <si>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</si>
  <si>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</si>
  <si>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</si>
  <si>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</si>
  <si>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</si>
  <si>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</si>
  <si>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</si>
  <si>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</si>
  <si>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</si>
  <si>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</si>
  <si>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</si>
  <si>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</si>
  <si>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</si>
  <si>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</si>
  <si>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</si>
  <si>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</si>
  <si>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</si>
  <si>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</si>
  <si>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</si>
  <si>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</si>
  <si>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</si>
  <si>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</si>
  <si>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</si>
  <si>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</si>
  <si>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</si>
  <si>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</si>
  <si>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</si>
  <si>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</si>
  <si>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</si>
  <si>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</si>
  <si>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</si>
  <si>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</si>
  <si>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</si>
  <si>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</si>
  <si>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</si>
  <si>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</si>
  <si>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</si>
  <si>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</si>
  <si>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</si>
  <si>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</si>
  <si>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</si>
  <si>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</si>
  <si>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</si>
  <si>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</si>
  <si>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</si>
  <si>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</si>
  <si>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</si>
  <si>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</si>
  <si>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</si>
  <si>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</si>
  <si>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</si>
  <si>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</si>
  <si>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</si>
  <si>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</si>
  <si>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</si>
  <si>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</si>
  <si>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</si>
  <si>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</si>
  <si>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</si>
  <si>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</si>
  <si>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</si>
  <si>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</si>
  <si>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</si>
  <si>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</si>
  <si>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</si>
  <si>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</si>
  <si>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</si>
  <si>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</si>
  <si>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</si>
  <si>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</si>
  <si>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</si>
  <si>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</si>
  <si>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</si>
  <si>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</si>
  <si>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</si>
  <si>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</si>
  <si>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</si>
  <si>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</si>
  <si>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</si>
  <si>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</si>
  <si>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</si>
  <si>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</si>
  <si>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</si>
  <si>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</si>
  <si>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</si>
  <si>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</si>
  <si>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</si>
  <si>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</si>
  <si>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</si>
  <si>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</si>
  <si>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</si>
  <si>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</si>
  <si>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</si>
  <si>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</si>
  <si>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</si>
  <si>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</si>
  <si>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</si>
  <si>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</si>
  <si>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</si>
  <si>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</si>
  <si>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</si>
  <si>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</si>
  <si>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</si>
  <si>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</si>
  <si>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</si>
  <si>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</si>
  <si>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</si>
  <si>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</si>
  <si>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</si>
  <si>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</si>
  <si>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</si>
  <si>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</si>
  <si>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</si>
  <si>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</si>
  <si>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</si>
  <si>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</si>
  <si>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</si>
  <si>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</si>
  <si>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</si>
  <si>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</si>
  <si>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</si>
  <si>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</si>
  <si>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</si>
  <si>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</si>
  <si>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</si>
  <si>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</si>
  <si>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</si>
  <si>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</si>
  <si>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</si>
  <si>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</si>
  <si>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</si>
  <si>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</si>
  <si>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</si>
  <si>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</si>
  <si>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</si>
  <si>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</si>
  <si>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</si>
  <si>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</si>
  <si>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</si>
  <si>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</si>
  <si>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</si>
  <si>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</si>
  <si>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</si>
  <si>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</si>
  <si>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</si>
  <si>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</si>
  <si>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</si>
  <si>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</si>
  <si>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</si>
  <si>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</si>
  <si>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</si>
  <si>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</si>
  <si>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</si>
  <si>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</si>
  <si>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</si>
  <si>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</si>
  <si>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</si>
  <si>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</si>
  <si>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</si>
  <si>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</si>
  <si>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</si>
  <si>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</si>
  <si>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</si>
  <si>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</si>
  <si>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</si>
  <si>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</si>
  <si>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</si>
  <si>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</si>
  <si>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</si>
  <si>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</si>
  <si>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</si>
  <si>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</si>
  <si>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</si>
  <si>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</si>
  <si>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</si>
  <si>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</si>
  <si>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</si>
  <si>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</si>
  <si>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</si>
  <si>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</si>
  <si>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</si>
  <si>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</si>
  <si>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</si>
  <si>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</si>
  <si>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</si>
  <si>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</si>
  <si>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</si>
  <si>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</si>
  <si>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</si>
  <si>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</si>
  <si>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</si>
  <si>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</si>
  <si>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</si>
  <si>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</si>
  <si>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</si>
  <si>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</si>
  <si>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</si>
  <si>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</si>
  <si>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</si>
  <si>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</si>
  <si>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</si>
  <si>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</si>
  <si>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</si>
  <si>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</si>
  <si>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</si>
  <si>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</si>
  <si>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</si>
  <si>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</si>
  <si>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</si>
  <si>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</si>
  <si>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</si>
  <si>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</si>
  <si>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</si>
  <si>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</si>
  <si>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</si>
  <si>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</si>
  <si>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</si>
  <si>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</si>
  <si>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</si>
  <si>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</si>
  <si>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</si>
  <si>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</si>
  <si>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</si>
  <si>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</si>
  <si>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</si>
  <si>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</si>
  <si>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</si>
  <si>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</si>
  <si>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</si>
  <si>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</si>
  <si>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</si>
  <si>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</si>
  <si>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</si>
  <si>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</si>
  <si>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</si>
  <si>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</si>
  <si>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</si>
  <si>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</si>
  <si>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</si>
  <si>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</si>
  <si>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</si>
  <si>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</si>
  <si>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</si>
  <si>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</si>
  <si>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</si>
  <si>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</si>
  <si>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</si>
  <si>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</si>
  <si>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</si>
  <si>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</si>
  <si>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</si>
  <si>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</si>
  <si>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</si>
  <si>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</si>
  <si>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</si>
  <si>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</si>
  <si>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</si>
  <si>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</si>
  <si>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</si>
  <si>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</si>
  <si>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</si>
  <si>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</si>
  <si>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</si>
  <si>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</si>
  <si>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</si>
  <si>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</si>
  <si>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</si>
  <si>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</si>
  <si>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</si>
  <si>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</si>
  <si>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</si>
  <si>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</si>
  <si>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</si>
  <si>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</si>
  <si>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</si>
  <si>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</si>
  <si>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</si>
  <si>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</si>
  <si>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</si>
  <si>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</si>
  <si>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</si>
  <si>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</si>
  <si>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</si>
  <si>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</si>
  <si>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</si>
  <si>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</si>
  <si>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</si>
  <si>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</si>
  <si>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</si>
  <si>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</si>
  <si>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</si>
  <si>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</si>
  <si>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</si>
  <si>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</si>
  <si>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</si>
  <si>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</si>
  <si>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</si>
  <si>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</si>
  <si>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</si>
  <si>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</si>
  <si>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</si>
  <si>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</si>
  <si>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</si>
  <si>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</si>
  <si>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</si>
  <si>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</si>
  <si>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</si>
  <si>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</si>
  <si>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</si>
  <si>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</si>
  <si>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</si>
  <si>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</si>
  <si>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</si>
  <si>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</si>
  <si>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</si>
  <si>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</si>
  <si>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</si>
  <si>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</si>
  <si>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</si>
  <si>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</si>
  <si>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</si>
  <si>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</si>
  <si>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</si>
  <si>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</si>
  <si>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</si>
  <si>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</si>
  <si>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</si>
  <si>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</si>
  <si>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</si>
  <si>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</si>
  <si>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</si>
  <si>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</si>
  <si>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</si>
  <si>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</si>
  <si>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</si>
  <si>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</si>
  <si>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</si>
  <si>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</si>
  <si>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</si>
  <si>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</si>
  <si>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</si>
  <si>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</si>
  <si>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</si>
  <si>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</si>
  <si>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</si>
  <si>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</si>
  <si>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</si>
  <si>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</si>
  <si>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</si>
  <si>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</si>
  <si>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</si>
  <si>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</si>
  <si>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</si>
  <si>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</si>
  <si>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</si>
  <si>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</si>
  <si>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</si>
  <si>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</si>
  <si>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</si>
  <si>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</si>
  <si>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</si>
  <si>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</si>
  <si>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</si>
  <si>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</si>
  <si>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</si>
  <si>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</si>
  <si>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</si>
  <si>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</si>
  <si>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</si>
  <si>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</si>
  <si>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</si>
  <si>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</si>
  <si>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</si>
  <si>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</si>
  <si>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</si>
  <si>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</si>
  <si>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</si>
  <si>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</si>
  <si>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</si>
  <si>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</si>
  <si>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</si>
  <si>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</si>
  <si>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</si>
  <si>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</si>
  <si>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</si>
  <si>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</si>
  <si>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</si>
  <si>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</si>
  <si>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</si>
  <si>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</si>
  <si>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</si>
  <si>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</si>
  <si>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</si>
  <si>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</si>
  <si>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</si>
  <si>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</si>
  <si>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</si>
  <si>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</si>
  <si>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</si>
  <si>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</si>
  <si>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</si>
  <si>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</si>
  <si>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</si>
  <si>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</si>
  <si>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</si>
  <si>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</si>
  <si>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</si>
  <si>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</si>
  <si>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</si>
  <si>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</si>
  <si>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</si>
  <si>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</si>
  <si>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</si>
  <si>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</si>
  <si>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</si>
  <si>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</si>
  <si>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</si>
  <si>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</si>
  <si>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</si>
  <si>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</si>
  <si>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</si>
  <si>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</si>
  <si>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</si>
  <si>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</si>
  <si>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</si>
  <si>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</si>
  <si>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</si>
  <si>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</si>
  <si>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</si>
  <si>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</si>
  <si>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</si>
  <si>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</si>
  <si>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</si>
  <si>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</si>
  <si>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</si>
  <si>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</si>
  <si>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</si>
  <si>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</si>
  <si>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</si>
  <si>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</si>
  <si>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</si>
  <si>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</si>
  <si>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</si>
  <si>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</si>
  <si>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</si>
  <si>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</si>
  <si>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</si>
  <si>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</si>
  <si>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</si>
  <si>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</si>
  <si>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</si>
  <si>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</si>
  <si>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</si>
  <si>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</si>
  <si>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</si>
  <si>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</si>
  <si>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</si>
  <si>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</si>
  <si>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</si>
  <si>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</si>
  <si>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</si>
  <si>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</si>
  <si>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</si>
  <si>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</si>
  <si>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</si>
  <si>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</si>
  <si>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指定なし</t>
    <rPh sb="0" eb="2">
      <t>シテイ</t>
    </rPh>
    <phoneticPr fontId="1"/>
  </si>
  <si>
    <t>条件が合えば可</t>
  </si>
  <si>
    <t>7割程度必要</t>
  </si>
  <si>
    <t>なくても良い</t>
  </si>
  <si>
    <t>使わない</t>
  </si>
  <si>
    <t>要</t>
  </si>
  <si>
    <t>応相談</t>
  </si>
  <si>
    <t>中型トラック</t>
  </si>
  <si>
    <t>舞台設置場所はステージとフロア両方使用します。</t>
    <phoneticPr fontId="1"/>
  </si>
  <si>
    <t>不要</t>
  </si>
  <si>
    <t>会場条件を事前に教えていただければ、図面提出は不要です。</t>
    <rPh sb="0" eb="2">
      <t>カイジョウ</t>
    </rPh>
    <rPh sb="2" eb="4">
      <t>ジョウケン</t>
    </rPh>
    <rPh sb="5" eb="7">
      <t>ジゼン</t>
    </rPh>
    <rPh sb="8" eb="9">
      <t>オシ</t>
    </rPh>
    <rPh sb="18" eb="20">
      <t>ズメン</t>
    </rPh>
    <rPh sb="20" eb="22">
      <t>テイシュツ</t>
    </rPh>
    <rPh sb="23" eb="25">
      <t>フヨウ</t>
    </rPh>
    <phoneticPr fontId="1"/>
  </si>
  <si>
    <t>企業組合劇団仲間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</si>
</sst>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323849</xdr:colOff>
      <xdr:row>1</xdr:row>
      <xdr:rowOff>27214</xdr:rowOff>
    </xdr:from>
    <xdr:to>
      <xdr:col>11</xdr:col>
      <xdr:colOff>751113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49" y="265339"/>
          <a:ext cx="9580789" cy="3034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3.6</a:t>
            </a:r>
            <a:r>
              <a:rPr kumimoji="1" lang="ja-JP" altLang="en-US" sz="1400" b="1"/>
              <a:t>　　ｍ</a:t>
            </a:r>
          </a:p>
        </xdr:txBody>
      </xdr:sp>
    </xdr:grpSp>
    <xdr:clientData/>
  </xdr:twoCellAnchor>
  <xdr:twoCellAnchor>
    <xdr:from>
      <xdr:col>6</xdr:col>
      <xdr:colOff>318339</xdr:colOff>
      <xdr:row>90</xdr:row>
      <xdr:rowOff>134787</xdr:rowOff>
    </xdr:from>
    <xdr:to>
      <xdr:col>7</xdr:col>
      <xdr:colOff>550114</xdr:colOff>
      <xdr:row>94</xdr:row>
      <xdr:rowOff>152939</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741947" y="23201462"/>
          <a:ext cx="896728" cy="120428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215660</xdr:colOff>
      <xdr:row>92</xdr:row>
      <xdr:rowOff>113059</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215660" y="23664969"/>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0</xdr:col>
      <xdr:colOff>211564</xdr:colOff>
      <xdr:row>56</xdr:row>
      <xdr:rowOff>33619</xdr:rowOff>
    </xdr:from>
    <xdr:ext cx="184730" cy="26456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211564" y="14941143"/>
          <a:ext cx="184730"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endParaRPr kumimoji="1" lang="ja-JP" altLang="en-US" sz="1100" b="1">
            <a:solidFill>
              <a:schemeClr val="accent5">
                <a:lumMod val="60000"/>
                <a:lumOff val="40000"/>
              </a:schemeClr>
            </a:solidFill>
          </a:endParaRP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10</xdr:col>
      <xdr:colOff>395379</xdr:colOff>
      <xdr:row>72</xdr:row>
      <xdr:rowOff>206674</xdr:rowOff>
    </xdr:from>
    <xdr:ext cx="184731" cy="311496"/>
    <xdr:sp macro="" textlink="">
      <xdr:nvSpPr>
        <xdr:cNvPr id="15" name="テキスト ボックス 14">
          <a:extLst>
            <a:ext uri="{FF2B5EF4-FFF2-40B4-BE49-F238E27FC236}">
              <a16:creationId xmlns:a16="http://schemas.microsoft.com/office/drawing/2014/main" id="{8D9CB88F-4CF0-483A-8714-6FDA1B3D3A54}"/>
            </a:ext>
          </a:extLst>
        </xdr:cNvPr>
        <xdr:cNvSpPr txBox="1"/>
      </xdr:nvSpPr>
      <xdr:spPr>
        <a:xfrm>
          <a:off x="6604601" y="18906226"/>
          <a:ext cx="184731" cy="3114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400"/>
        </a:p>
      </xdr:txBody>
    </xdr:sp>
    <xdr:clientData/>
  </xdr:oneCellAnchor>
  <xdr:twoCellAnchor editAs="oneCell">
    <xdr:from>
      <xdr:col>1</xdr:col>
      <xdr:colOff>224645</xdr:colOff>
      <xdr:row>55</xdr:row>
      <xdr:rowOff>116817</xdr:rowOff>
    </xdr:from>
    <xdr:to>
      <xdr:col>11</xdr:col>
      <xdr:colOff>600594</xdr:colOff>
      <xdr:row>90</xdr:row>
      <xdr:rowOff>53915</xdr:rowOff>
    </xdr:to>
    <xdr:pic>
      <xdr:nvPicPr>
        <xdr:cNvPr id="37" name="図 36">
          <a:extLst>
            <a:ext uri="{FF2B5EF4-FFF2-40B4-BE49-F238E27FC236}">
              <a16:creationId xmlns:a16="http://schemas.microsoft.com/office/drawing/2014/main" id="{F915EAAF-0666-D503-7F1E-245A32C09733}"/>
            </a:ext>
          </a:extLst>
        </xdr:cNvPr>
        <xdr:cNvPicPr>
          <a:picLocks noChangeAspect="1"/>
        </xdr:cNvPicPr>
      </xdr:nvPicPr>
      <xdr:blipFill>
        <a:blip xmlns:r="http://schemas.openxmlformats.org/officeDocument/2006/relationships" r:embed="rId2"/>
        <a:stretch>
          <a:fillRect/>
        </a:stretch>
      </xdr:blipFill>
      <xdr:spPr>
        <a:xfrm>
          <a:off x="485235" y="14799694"/>
          <a:ext cx="6971562" cy="832089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A6" sqref="A6:K6"/>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575</v>
      </c>
      <c r="B6" s="86"/>
      <c r="C6" s="86"/>
      <c r="D6" s="86"/>
      <c r="E6" s="86"/>
      <c r="F6" s="86"/>
      <c r="G6" s="86"/>
      <c r="H6" s="86"/>
      <c r="I6" s="86"/>
      <c r="J6" s="86"/>
      <c r="K6" s="86"/>
    </row>
    <row r="7" spans="1:45" ht="22.5" customHeight="1" x14ac:dyDescent="0.15">
      <c r="A7" s="87" t="s">
        <v>576</v>
      </c>
      <c r="B7" s="87"/>
      <c r="C7" s="87"/>
      <c r="D7" s="87"/>
      <c r="E7" s="88" t="s">
        <v>574</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F28" sqref="F28:L28"/>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236</v>
      </c>
      <c r="D2" s="154"/>
      <c r="E2" s="33" t="s">
        <v>5</v>
      </c>
      <c r="F2" s="35" t="str">
        <f>VLOOKUP($C$2,'R6_制作団体一覧'!A:H,2,FALSE)</f>
        <v>演劇</v>
      </c>
      <c r="G2" s="32" t="s">
        <v>2</v>
      </c>
      <c r="H2" s="36" t="str">
        <f>VLOOKUP($C$2,'R6_制作団体一覧'!A:H,3,FALSE)</f>
        <v>児童劇</v>
      </c>
      <c r="I2" s="33" t="s">
        <v>20</v>
      </c>
      <c r="J2" s="35" t="str">
        <f>VLOOKUP($C$2,'R6_制作団体一覧'!A:H,5,FALSE)</f>
        <v>A区分</v>
      </c>
      <c r="K2" s="33" t="s">
        <v>3</v>
      </c>
      <c r="L2" s="35" t="str">
        <f>VLOOKUP($C$2,'R6_制作団体一覧'!A:H,6,FALSE)</f>
        <v>J</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企業組合劇団仲間</v>
      </c>
      <c r="D3" s="151"/>
      <c r="E3" s="151"/>
      <c r="F3" s="151"/>
      <c r="G3" s="151"/>
      <c r="H3" s="33" t="s">
        <v>4</v>
      </c>
      <c r="I3" s="152" t="str">
        <f>VLOOKUP($C$2,'R6_制作団体一覧'!A:H,7,FALSE)</f>
        <v>企業組合劇団仲間</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577</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581</v>
      </c>
      <c r="G13" s="158"/>
      <c r="H13" s="123" t="s">
        <v>51</v>
      </c>
      <c r="I13" s="124"/>
      <c r="J13" s="124"/>
      <c r="K13" s="58">
        <v>100</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14.5</v>
      </c>
      <c r="H14" s="62" t="s">
        <v>43</v>
      </c>
      <c r="I14" s="63" t="s">
        <v>45</v>
      </c>
      <c r="J14" s="64">
        <v>8.6</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t="s">
        <v>582</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583</v>
      </c>
      <c r="H16" s="165"/>
      <c r="I16" s="166" t="s">
        <v>49</v>
      </c>
      <c r="J16" s="167"/>
      <c r="K16" s="121" t="s">
        <v>583</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2</v>
      </c>
      <c r="H17" s="62" t="s">
        <v>43</v>
      </c>
      <c r="I17" s="60" t="s">
        <v>46</v>
      </c>
      <c r="J17" s="61">
        <v>2</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584</v>
      </c>
      <c r="G18" s="145"/>
      <c r="H18" s="116" t="s">
        <v>55</v>
      </c>
      <c r="I18" s="111"/>
      <c r="J18" s="111"/>
      <c r="K18" s="129" t="s">
        <v>585</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586</v>
      </c>
      <c r="G19" s="142"/>
      <c r="H19" s="133" t="s">
        <v>53</v>
      </c>
      <c r="I19" s="134"/>
      <c r="J19" s="134"/>
      <c r="K19" s="145"/>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t="s">
        <v>587</v>
      </c>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588</v>
      </c>
      <c r="G21" s="130"/>
      <c r="H21" s="131" t="s">
        <v>59</v>
      </c>
      <c r="I21" s="132"/>
      <c r="J21" s="132"/>
      <c r="K21" s="58">
        <v>30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589</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2.5</v>
      </c>
      <c r="H23" s="74" t="s">
        <v>43</v>
      </c>
      <c r="I23" s="75" t="s">
        <v>61</v>
      </c>
      <c r="J23" s="73">
        <v>9</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591</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t="s">
        <v>592</v>
      </c>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t="s">
        <v>590</v>
      </c>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2</v>
      </c>
      <c r="H50" s="149"/>
      <c r="I50" s="26" t="s">
        <v>7</v>
      </c>
      <c r="J50" s="148">
        <f>J17</f>
        <v>2</v>
      </c>
      <c r="K50" s="149"/>
      <c r="L50" s="25"/>
      <c r="M50" s="25"/>
      <c r="N50" s="39"/>
      <c r="X50" s="39"/>
      <c r="Y50" s="39"/>
      <c r="Z50" s="39"/>
    </row>
    <row r="51" spans="1:26" ht="16.899999999999999" customHeight="1" x14ac:dyDescent="0.15">
      <c r="A51" s="25"/>
      <c r="B51" s="170" t="s">
        <v>8</v>
      </c>
      <c r="C51" s="170"/>
      <c r="D51" s="170"/>
      <c r="E51" s="170"/>
      <c r="F51" s="170"/>
      <c r="G51" s="168" t="str">
        <f>F21</f>
        <v>応相談</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f>K21</f>
        <v>30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9:H20">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topLeftCell="A109" zoomScale="80" zoomScaleNormal="80" workbookViewId="0">
      <selection activeCell="H131" sqref="H13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579</v>
      </c>
      <c r="B11" s="16" t="s">
        <v>39</v>
      </c>
      <c r="C11" s="16" t="s">
        <v>29</v>
      </c>
      <c r="D11" s="17">
        <v>9</v>
      </c>
      <c r="E11" s="16" t="s">
        <v>303</v>
      </c>
      <c r="F11" s="18" t="s">
        <v>580</v>
      </c>
      <c r="G11" s="19" t="s">
        <v>526</v>
      </c>
      <c r="H11" s="19" t="s">
        <v>526</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578</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593</v>
      </c>
      <c r="K131"/>
      <c r="L131" s="1"/>
      <c r="M131"/>
    </row>
    <row r="132" spans="1:13" ht="21.75" customHeight="1" x14ac:dyDescent="0.15">
      <c r="A132" s="15" t="s">
        <v>237</v>
      </c>
      <c r="B132" s="16" t="s">
        <v>24</v>
      </c>
      <c r="C132" s="16" t="s">
        <v>24</v>
      </c>
      <c r="D132" s="17">
        <v>5</v>
      </c>
      <c r="E132" s="16" t="s">
        <v>288</v>
      </c>
      <c r="F132" s="18" t="s">
        <v>516</v>
      </c>
      <c r="G132" s="19" t="s">
        <v>522</v>
      </c>
      <c r="H132" s="19" t="s">
        <v>522</v>
      </c>
      <c r="K132"/>
      <c r="L132" s="1"/>
      <c r="M132"/>
    </row>
    <row r="133" spans="1:13" ht="21.75" customHeight="1" x14ac:dyDescent="0.15">
      <c r="A133" s="15" t="s">
        <v>238</v>
      </c>
      <c r="B133" s="16" t="s">
        <v>24</v>
      </c>
      <c r="C133" s="16" t="s">
        <v>26</v>
      </c>
      <c r="D133" s="17">
        <v>6</v>
      </c>
      <c r="E133" s="16" t="s">
        <v>288</v>
      </c>
      <c r="F133" s="18" t="s">
        <v>516</v>
      </c>
      <c r="G133" s="19" t="s">
        <v>523</v>
      </c>
      <c r="H133" s="19" t="s">
        <v>524</v>
      </c>
      <c r="K133"/>
      <c r="L133" s="1"/>
      <c r="M133"/>
    </row>
    <row r="134" spans="1:13" ht="21.75" customHeight="1" x14ac:dyDescent="0.15">
      <c r="A134" s="15" t="s">
        <v>239</v>
      </c>
      <c r="B134" s="16" t="s">
        <v>27</v>
      </c>
      <c r="C134" s="16" t="s">
        <v>32</v>
      </c>
      <c r="D134" s="17">
        <v>8</v>
      </c>
      <c r="E134" s="16" t="s">
        <v>288</v>
      </c>
      <c r="F134" s="18" t="s">
        <v>516</v>
      </c>
      <c r="G134" s="19" t="s">
        <v>525</v>
      </c>
      <c r="H134" s="19" t="s">
        <v>525</v>
      </c>
      <c r="K134"/>
      <c r="L134" s="1"/>
      <c r="M134"/>
    </row>
    <row r="135" spans="1:13" ht="21.75" customHeight="1" x14ac:dyDescent="0.15">
      <c r="A135" s="15" t="s">
        <v>240</v>
      </c>
      <c r="B135" s="16" t="s">
        <v>39</v>
      </c>
      <c r="C135" s="16" t="s">
        <v>29</v>
      </c>
      <c r="D135" s="17">
        <v>9</v>
      </c>
      <c r="E135" s="16" t="s">
        <v>288</v>
      </c>
      <c r="F135" s="18" t="s">
        <v>516</v>
      </c>
      <c r="G135" s="19" t="s">
        <v>527</v>
      </c>
      <c r="H135" s="19" t="s">
        <v>527</v>
      </c>
      <c r="K135"/>
      <c r="L135" s="1"/>
      <c r="M135"/>
    </row>
    <row r="136" spans="1:13" ht="21.75" customHeight="1" x14ac:dyDescent="0.15">
      <c r="A136" s="15" t="s">
        <v>241</v>
      </c>
      <c r="B136" s="16" t="s">
        <v>39</v>
      </c>
      <c r="C136" s="16" t="s">
        <v>30</v>
      </c>
      <c r="D136" s="17">
        <v>11</v>
      </c>
      <c r="E136" s="16" t="s">
        <v>288</v>
      </c>
      <c r="F136" s="18" t="s">
        <v>516</v>
      </c>
      <c r="G136" s="19" t="s">
        <v>488</v>
      </c>
      <c r="H136" s="19" t="s">
        <v>528</v>
      </c>
      <c r="K136"/>
      <c r="L136" s="1"/>
      <c r="M136"/>
    </row>
    <row r="137" spans="1:13" ht="21.75" customHeight="1" x14ac:dyDescent="0.15">
      <c r="A137" s="15" t="s">
        <v>242</v>
      </c>
      <c r="B137" s="16" t="s">
        <v>39</v>
      </c>
      <c r="C137" s="16" t="s">
        <v>33</v>
      </c>
      <c r="D137" s="17">
        <v>12</v>
      </c>
      <c r="E137" s="16" t="s">
        <v>288</v>
      </c>
      <c r="F137" s="18" t="s">
        <v>516</v>
      </c>
      <c r="G137" s="19" t="s">
        <v>488</v>
      </c>
      <c r="H137" s="19" t="s">
        <v>529</v>
      </c>
      <c r="K137"/>
      <c r="L137" s="1"/>
      <c r="M137"/>
    </row>
    <row r="138" spans="1:13" ht="21.75" customHeight="1" x14ac:dyDescent="0.15">
      <c r="A138" s="15" t="s">
        <v>287</v>
      </c>
      <c r="B138" s="16" t="s">
        <v>36</v>
      </c>
      <c r="C138" s="16" t="s">
        <v>38</v>
      </c>
      <c r="D138" s="17">
        <v>15</v>
      </c>
      <c r="E138" s="16" t="s">
        <v>288</v>
      </c>
      <c r="F138" s="18" t="s">
        <v>289</v>
      </c>
      <c r="G138" s="19" t="s">
        <v>530</v>
      </c>
      <c r="H138" s="19" t="s">
        <v>531</v>
      </c>
      <c r="K138"/>
      <c r="L138" s="1"/>
      <c r="M138"/>
    </row>
    <row r="139" spans="1:13" ht="21.75" customHeight="1" x14ac:dyDescent="0.15">
      <c r="A139" s="15" t="s">
        <v>243</v>
      </c>
      <c r="B139" s="16" t="s">
        <v>36</v>
      </c>
      <c r="C139" s="16" t="s">
        <v>38</v>
      </c>
      <c r="D139" s="17">
        <v>15</v>
      </c>
      <c r="E139" s="16" t="s">
        <v>288</v>
      </c>
      <c r="F139" s="18" t="s">
        <v>340</v>
      </c>
      <c r="G139" s="19" t="s">
        <v>532</v>
      </c>
      <c r="H139" s="19" t="s">
        <v>533</v>
      </c>
      <c r="K139"/>
      <c r="L139" s="1"/>
      <c r="M139"/>
    </row>
    <row r="140" spans="1:13" ht="21.75" customHeight="1" x14ac:dyDescent="0.15">
      <c r="A140" s="15" t="s">
        <v>244</v>
      </c>
      <c r="B140" s="16" t="s">
        <v>36</v>
      </c>
      <c r="C140" s="16" t="s">
        <v>37</v>
      </c>
      <c r="D140" s="17">
        <v>14</v>
      </c>
      <c r="E140" s="16" t="s">
        <v>288</v>
      </c>
      <c r="F140" s="18" t="s">
        <v>417</v>
      </c>
      <c r="G140" s="19" t="s">
        <v>534</v>
      </c>
      <c r="H140" s="19" t="s">
        <v>535</v>
      </c>
      <c r="K140"/>
      <c r="L140" s="1"/>
      <c r="M140"/>
    </row>
    <row r="141" spans="1:13" ht="21.75" customHeight="1" x14ac:dyDescent="0.15">
      <c r="A141" s="15" t="s">
        <v>245</v>
      </c>
      <c r="B141" s="16" t="s">
        <v>21</v>
      </c>
      <c r="C141" s="16" t="s">
        <v>22</v>
      </c>
      <c r="D141" s="17">
        <v>1</v>
      </c>
      <c r="E141" s="16" t="s">
        <v>536</v>
      </c>
      <c r="F141" s="18" t="s">
        <v>496</v>
      </c>
      <c r="G141" s="19" t="s">
        <v>371</v>
      </c>
      <c r="H141" s="19" t="s">
        <v>372</v>
      </c>
      <c r="K141"/>
      <c r="L141" s="1"/>
      <c r="M141"/>
    </row>
    <row r="142" spans="1:13" ht="21.75" customHeight="1" x14ac:dyDescent="0.15">
      <c r="A142" s="15" t="s">
        <v>246</v>
      </c>
      <c r="B142" s="16" t="s">
        <v>21</v>
      </c>
      <c r="C142" s="16" t="s">
        <v>23</v>
      </c>
      <c r="D142" s="17">
        <v>2</v>
      </c>
      <c r="E142" s="16" t="s">
        <v>536</v>
      </c>
      <c r="F142" s="18" t="s">
        <v>417</v>
      </c>
      <c r="G142" s="19" t="s">
        <v>420</v>
      </c>
      <c r="H142" s="19" t="s">
        <v>421</v>
      </c>
      <c r="K142"/>
      <c r="L142" s="1"/>
      <c r="M142"/>
    </row>
    <row r="143" spans="1:13" ht="21.75" customHeight="1" x14ac:dyDescent="0.15">
      <c r="A143" s="15" t="s">
        <v>247</v>
      </c>
      <c r="B143" s="16" t="s">
        <v>21</v>
      </c>
      <c r="C143" s="16" t="s">
        <v>23</v>
      </c>
      <c r="D143" s="17">
        <v>2</v>
      </c>
      <c r="E143" s="16" t="s">
        <v>536</v>
      </c>
      <c r="F143" s="18" t="s">
        <v>289</v>
      </c>
      <c r="G143" s="19" t="s">
        <v>316</v>
      </c>
      <c r="H143" s="19" t="s">
        <v>317</v>
      </c>
      <c r="K143"/>
      <c r="L143" s="1"/>
      <c r="M143"/>
    </row>
    <row r="144" spans="1:13" ht="21.75" customHeight="1" x14ac:dyDescent="0.15">
      <c r="A144" s="15" t="s">
        <v>248</v>
      </c>
      <c r="B144" s="16" t="s">
        <v>21</v>
      </c>
      <c r="C144" s="16" t="s">
        <v>23</v>
      </c>
      <c r="D144" s="17">
        <v>2</v>
      </c>
      <c r="E144" s="16" t="s">
        <v>536</v>
      </c>
      <c r="F144" s="18" t="s">
        <v>471</v>
      </c>
      <c r="G144" s="19" t="s">
        <v>422</v>
      </c>
      <c r="H144" s="19" t="s">
        <v>423</v>
      </c>
      <c r="K144"/>
      <c r="L144" s="1"/>
      <c r="M144"/>
    </row>
    <row r="145" spans="1:13" ht="21.75" customHeight="1" x14ac:dyDescent="0.15">
      <c r="A145" s="15" t="s">
        <v>249</v>
      </c>
      <c r="B145" s="16" t="s">
        <v>21</v>
      </c>
      <c r="C145" s="16" t="s">
        <v>23</v>
      </c>
      <c r="D145" s="17">
        <v>2</v>
      </c>
      <c r="E145" s="16" t="s">
        <v>536</v>
      </c>
      <c r="F145" s="18" t="s">
        <v>516</v>
      </c>
      <c r="G145" s="19" t="s">
        <v>454</v>
      </c>
      <c r="H145" s="19" t="s">
        <v>537</v>
      </c>
      <c r="K145"/>
      <c r="L145" s="1"/>
      <c r="M145"/>
    </row>
    <row r="146" spans="1:13" ht="21.75" customHeight="1" x14ac:dyDescent="0.15">
      <c r="A146" s="15" t="s">
        <v>250</v>
      </c>
      <c r="B146" s="16" t="s">
        <v>21</v>
      </c>
      <c r="C146" s="16" t="s">
        <v>23</v>
      </c>
      <c r="D146" s="17">
        <v>2</v>
      </c>
      <c r="E146" s="16" t="s">
        <v>536</v>
      </c>
      <c r="F146" s="18" t="s">
        <v>471</v>
      </c>
      <c r="G146" s="19" t="s">
        <v>538</v>
      </c>
      <c r="H146" s="19" t="s">
        <v>539</v>
      </c>
      <c r="K146"/>
      <c r="L146" s="1"/>
      <c r="M146"/>
    </row>
    <row r="147" spans="1:13" ht="21.75" customHeight="1" x14ac:dyDescent="0.15">
      <c r="A147" s="15" t="s">
        <v>251</v>
      </c>
      <c r="B147" s="16" t="s">
        <v>21</v>
      </c>
      <c r="C147" s="16" t="s">
        <v>23</v>
      </c>
      <c r="D147" s="17">
        <v>2</v>
      </c>
      <c r="E147" s="16" t="s">
        <v>536</v>
      </c>
      <c r="F147" s="18" t="s">
        <v>540</v>
      </c>
      <c r="G147" s="19" t="s">
        <v>541</v>
      </c>
      <c r="H147" s="19" t="s">
        <v>542</v>
      </c>
      <c r="K147"/>
      <c r="L147" s="1"/>
      <c r="M147"/>
    </row>
    <row r="148" spans="1:13" ht="21.75" customHeight="1" x14ac:dyDescent="0.15">
      <c r="A148" s="84" t="s">
        <v>252</v>
      </c>
      <c r="B148" s="16" t="s">
        <v>21</v>
      </c>
      <c r="C148" s="16" t="s">
        <v>23</v>
      </c>
      <c r="D148" s="17">
        <v>2</v>
      </c>
      <c r="E148" s="16" t="s">
        <v>536</v>
      </c>
      <c r="F148" s="18" t="s">
        <v>496</v>
      </c>
      <c r="G148" s="19" t="s">
        <v>543</v>
      </c>
      <c r="H148" s="19" t="s">
        <v>543</v>
      </c>
      <c r="K148"/>
      <c r="L148" s="1"/>
      <c r="M148"/>
    </row>
    <row r="149" spans="1:13" ht="21.75" customHeight="1" x14ac:dyDescent="0.15">
      <c r="A149" s="15" t="s">
        <v>253</v>
      </c>
      <c r="B149" s="16" t="s">
        <v>21</v>
      </c>
      <c r="C149" s="16" t="s">
        <v>34</v>
      </c>
      <c r="D149" s="17">
        <v>3</v>
      </c>
      <c r="E149" s="16" t="s">
        <v>536</v>
      </c>
      <c r="F149" s="18" t="s">
        <v>289</v>
      </c>
      <c r="G149" s="19" t="s">
        <v>544</v>
      </c>
      <c r="H149" s="19" t="s">
        <v>545</v>
      </c>
      <c r="K149"/>
      <c r="L149" s="1"/>
      <c r="M149"/>
    </row>
    <row r="150" spans="1:13" ht="21.75" customHeight="1" x14ac:dyDescent="0.15">
      <c r="A150" s="15" t="s">
        <v>254</v>
      </c>
      <c r="B150" s="16" t="s">
        <v>21</v>
      </c>
      <c r="C150" s="16" t="s">
        <v>34</v>
      </c>
      <c r="D150" s="17">
        <v>3</v>
      </c>
      <c r="E150" s="16" t="s">
        <v>536</v>
      </c>
      <c r="F150" s="18" t="s">
        <v>496</v>
      </c>
      <c r="G150" s="19" t="s">
        <v>546</v>
      </c>
      <c r="H150" s="19" t="s">
        <v>547</v>
      </c>
      <c r="K150"/>
      <c r="L150" s="1"/>
      <c r="M150"/>
    </row>
    <row r="151" spans="1:13" ht="21.75" customHeight="1" x14ac:dyDescent="0.15">
      <c r="A151" s="15" t="s">
        <v>255</v>
      </c>
      <c r="B151" s="16" t="s">
        <v>24</v>
      </c>
      <c r="C151" s="16" t="s">
        <v>25</v>
      </c>
      <c r="D151" s="17">
        <v>4</v>
      </c>
      <c r="E151" s="16" t="s">
        <v>536</v>
      </c>
      <c r="F151" s="18" t="s">
        <v>548</v>
      </c>
      <c r="G151" s="19" t="s">
        <v>402</v>
      </c>
      <c r="H151" s="19" t="s">
        <v>403</v>
      </c>
      <c r="K151"/>
      <c r="L151" s="1"/>
      <c r="M151"/>
    </row>
    <row r="152" spans="1:13" ht="21.75" customHeight="1" x14ac:dyDescent="0.15">
      <c r="A152" s="15" t="s">
        <v>256</v>
      </c>
      <c r="B152" s="16" t="s">
        <v>24</v>
      </c>
      <c r="C152" s="16" t="s">
        <v>25</v>
      </c>
      <c r="D152" s="17">
        <v>4</v>
      </c>
      <c r="E152" s="16" t="s">
        <v>536</v>
      </c>
      <c r="F152" s="18" t="s">
        <v>540</v>
      </c>
      <c r="G152" s="19" t="s">
        <v>549</v>
      </c>
      <c r="H152" s="19" t="s">
        <v>550</v>
      </c>
      <c r="K152"/>
      <c r="L152" s="1"/>
      <c r="M152"/>
    </row>
    <row r="153" spans="1:13" ht="21.75" customHeight="1" x14ac:dyDescent="0.15">
      <c r="A153" s="15" t="s">
        <v>257</v>
      </c>
      <c r="B153" s="16" t="s">
        <v>24</v>
      </c>
      <c r="C153" s="16" t="s">
        <v>25</v>
      </c>
      <c r="D153" s="17">
        <v>4</v>
      </c>
      <c r="E153" s="16" t="s">
        <v>536</v>
      </c>
      <c r="F153" s="18" t="s">
        <v>551</v>
      </c>
      <c r="G153" s="19" t="s">
        <v>294</v>
      </c>
      <c r="H153" s="19" t="s">
        <v>295</v>
      </c>
      <c r="K153"/>
      <c r="L153" s="1"/>
      <c r="M153"/>
    </row>
    <row r="154" spans="1:13" ht="21.75" customHeight="1" x14ac:dyDescent="0.15">
      <c r="A154" s="15" t="s">
        <v>258</v>
      </c>
      <c r="B154" s="16" t="s">
        <v>24</v>
      </c>
      <c r="C154" s="16" t="s">
        <v>25</v>
      </c>
      <c r="D154" s="17">
        <v>4</v>
      </c>
      <c r="E154" s="16" t="s">
        <v>536</v>
      </c>
      <c r="F154" s="18" t="s">
        <v>552</v>
      </c>
      <c r="G154" s="19" t="s">
        <v>380</v>
      </c>
      <c r="H154" s="19" t="s">
        <v>380</v>
      </c>
      <c r="K154"/>
      <c r="L154" s="1"/>
      <c r="M154"/>
    </row>
    <row r="155" spans="1:13" ht="21.75" customHeight="1" x14ac:dyDescent="0.15">
      <c r="A155" s="15" t="s">
        <v>259</v>
      </c>
      <c r="B155" s="16" t="s">
        <v>24</v>
      </c>
      <c r="C155" s="16" t="s">
        <v>25</v>
      </c>
      <c r="D155" s="17">
        <v>4</v>
      </c>
      <c r="E155" s="16" t="s">
        <v>536</v>
      </c>
      <c r="F155" s="18" t="s">
        <v>471</v>
      </c>
      <c r="G155" s="19" t="s">
        <v>501</v>
      </c>
      <c r="H155" s="19" t="s">
        <v>502</v>
      </c>
      <c r="K155"/>
      <c r="L155" s="1"/>
      <c r="M155"/>
    </row>
    <row r="156" spans="1:13" ht="21.75" customHeight="1" x14ac:dyDescent="0.15">
      <c r="A156" s="15" t="s">
        <v>260</v>
      </c>
      <c r="B156" s="16" t="s">
        <v>24</v>
      </c>
      <c r="C156" s="16" t="s">
        <v>25</v>
      </c>
      <c r="D156" s="17">
        <v>4</v>
      </c>
      <c r="E156" s="16" t="s">
        <v>536</v>
      </c>
      <c r="F156" s="18" t="s">
        <v>548</v>
      </c>
      <c r="G156" s="19" t="s">
        <v>553</v>
      </c>
      <c r="H156" s="19" t="s">
        <v>553</v>
      </c>
      <c r="K156"/>
      <c r="L156" s="1"/>
      <c r="M156"/>
    </row>
    <row r="157" spans="1:13" ht="21.75" customHeight="1" x14ac:dyDescent="0.15">
      <c r="A157" s="15" t="s">
        <v>261</v>
      </c>
      <c r="B157" s="16" t="s">
        <v>24</v>
      </c>
      <c r="C157" s="16" t="s">
        <v>25</v>
      </c>
      <c r="D157" s="17">
        <v>4</v>
      </c>
      <c r="E157" s="16" t="s">
        <v>536</v>
      </c>
      <c r="F157" s="18" t="s">
        <v>554</v>
      </c>
      <c r="G157" s="19" t="s">
        <v>555</v>
      </c>
      <c r="H157" s="19" t="s">
        <v>556</v>
      </c>
      <c r="K157"/>
      <c r="L157" s="1"/>
      <c r="M157"/>
    </row>
    <row r="158" spans="1:13" ht="21.75" customHeight="1" x14ac:dyDescent="0.15">
      <c r="A158" s="15" t="s">
        <v>262</v>
      </c>
      <c r="B158" s="16" t="s">
        <v>24</v>
      </c>
      <c r="C158" s="16" t="s">
        <v>24</v>
      </c>
      <c r="D158" s="17">
        <v>5</v>
      </c>
      <c r="E158" s="16" t="s">
        <v>536</v>
      </c>
      <c r="F158" s="18" t="s">
        <v>548</v>
      </c>
      <c r="G158" s="19" t="s">
        <v>298</v>
      </c>
      <c r="H158" s="19" t="s">
        <v>299</v>
      </c>
      <c r="K158"/>
      <c r="L158" s="1"/>
      <c r="M158"/>
    </row>
    <row r="159" spans="1:13" ht="21.75" customHeight="1" x14ac:dyDescent="0.15">
      <c r="A159" s="15" t="s">
        <v>263</v>
      </c>
      <c r="B159" s="16" t="s">
        <v>24</v>
      </c>
      <c r="C159" s="16" t="s">
        <v>24</v>
      </c>
      <c r="D159" s="17">
        <v>5</v>
      </c>
      <c r="E159" s="16" t="s">
        <v>536</v>
      </c>
      <c r="F159" s="18" t="s">
        <v>554</v>
      </c>
      <c r="G159" s="19" t="s">
        <v>482</v>
      </c>
      <c r="H159" s="19" t="s">
        <v>483</v>
      </c>
      <c r="K159"/>
      <c r="L159" s="1"/>
      <c r="M159"/>
    </row>
    <row r="160" spans="1:13" ht="21.75" customHeight="1" x14ac:dyDescent="0.15">
      <c r="A160" s="15" t="s">
        <v>264</v>
      </c>
      <c r="B160" s="16" t="s">
        <v>24</v>
      </c>
      <c r="C160" s="16" t="s">
        <v>26</v>
      </c>
      <c r="D160" s="17">
        <v>6</v>
      </c>
      <c r="E160" s="16" t="s">
        <v>536</v>
      </c>
      <c r="F160" s="18" t="s">
        <v>557</v>
      </c>
      <c r="G160" s="19" t="s">
        <v>558</v>
      </c>
      <c r="H160" s="19" t="s">
        <v>558</v>
      </c>
      <c r="K160"/>
      <c r="L160" s="1"/>
      <c r="M160"/>
    </row>
    <row r="161" spans="1:13" ht="21.75" customHeight="1" x14ac:dyDescent="0.15">
      <c r="A161" s="15" t="s">
        <v>265</v>
      </c>
      <c r="B161" s="16" t="s">
        <v>27</v>
      </c>
      <c r="C161" s="16" t="s">
        <v>28</v>
      </c>
      <c r="D161" s="17">
        <v>7</v>
      </c>
      <c r="E161" s="16" t="s">
        <v>536</v>
      </c>
      <c r="F161" s="18" t="s">
        <v>559</v>
      </c>
      <c r="G161" s="19" t="s">
        <v>466</v>
      </c>
      <c r="H161" s="19" t="s">
        <v>411</v>
      </c>
      <c r="K161"/>
      <c r="L161" s="1"/>
      <c r="M161"/>
    </row>
    <row r="162" spans="1:13" ht="21.75" customHeight="1" x14ac:dyDescent="0.15">
      <c r="A162" s="15" t="s">
        <v>266</v>
      </c>
      <c r="B162" s="16" t="s">
        <v>27</v>
      </c>
      <c r="C162" s="16" t="s">
        <v>28</v>
      </c>
      <c r="D162" s="17">
        <v>7</v>
      </c>
      <c r="E162" s="16" t="s">
        <v>536</v>
      </c>
      <c r="F162" s="18" t="s">
        <v>554</v>
      </c>
      <c r="G162" s="19" t="s">
        <v>560</v>
      </c>
      <c r="H162" s="19" t="s">
        <v>561</v>
      </c>
      <c r="K162"/>
      <c r="L162" s="1"/>
      <c r="M162"/>
    </row>
    <row r="163" spans="1:13" ht="21.75" customHeight="1" x14ac:dyDescent="0.15">
      <c r="A163" s="15" t="s">
        <v>267</v>
      </c>
      <c r="B163" s="16" t="s">
        <v>39</v>
      </c>
      <c r="C163" s="16" t="s">
        <v>29</v>
      </c>
      <c r="D163" s="17">
        <v>9</v>
      </c>
      <c r="E163" s="16" t="s">
        <v>536</v>
      </c>
      <c r="F163" s="18" t="s">
        <v>562</v>
      </c>
      <c r="G163" s="19" t="s">
        <v>388</v>
      </c>
      <c r="H163" s="19" t="s">
        <v>389</v>
      </c>
      <c r="K163"/>
      <c r="L163" s="1"/>
      <c r="M163"/>
    </row>
    <row r="164" spans="1:13" ht="21.75" customHeight="1" x14ac:dyDescent="0.15">
      <c r="A164" s="15" t="s">
        <v>268</v>
      </c>
      <c r="B164" s="16" t="s">
        <v>39</v>
      </c>
      <c r="C164" s="16" t="s">
        <v>29</v>
      </c>
      <c r="D164" s="17">
        <v>9</v>
      </c>
      <c r="E164" s="16" t="s">
        <v>536</v>
      </c>
      <c r="F164" s="18" t="s">
        <v>563</v>
      </c>
      <c r="G164" s="19" t="s">
        <v>564</v>
      </c>
      <c r="H164" s="19" t="s">
        <v>564</v>
      </c>
      <c r="K164"/>
      <c r="L164" s="1"/>
      <c r="M164"/>
    </row>
    <row r="165" spans="1:13" ht="21.75" customHeight="1" x14ac:dyDescent="0.15">
      <c r="A165" s="15" t="s">
        <v>269</v>
      </c>
      <c r="B165" s="16" t="s">
        <v>39</v>
      </c>
      <c r="C165" s="16" t="s">
        <v>30</v>
      </c>
      <c r="D165" s="17">
        <v>11</v>
      </c>
      <c r="E165" s="16" t="s">
        <v>536</v>
      </c>
      <c r="F165" s="18" t="s">
        <v>340</v>
      </c>
      <c r="G165" s="19" t="s">
        <v>565</v>
      </c>
      <c r="H165" s="19" t="s">
        <v>566</v>
      </c>
      <c r="K165"/>
      <c r="L165" s="1"/>
      <c r="M165"/>
    </row>
    <row r="166" spans="1:13" ht="21.75" customHeight="1" x14ac:dyDescent="0.15">
      <c r="A166" s="15" t="s">
        <v>270</v>
      </c>
      <c r="B166" s="16" t="s">
        <v>39</v>
      </c>
      <c r="C166" s="16" t="s">
        <v>30</v>
      </c>
      <c r="D166" s="17">
        <v>11</v>
      </c>
      <c r="E166" s="16" t="s">
        <v>536</v>
      </c>
      <c r="F166" s="18" t="s">
        <v>552</v>
      </c>
      <c r="G166" s="19" t="s">
        <v>567</v>
      </c>
      <c r="H166" s="19" t="s">
        <v>568</v>
      </c>
      <c r="K166"/>
      <c r="L166" s="1"/>
      <c r="M166"/>
    </row>
    <row r="167" spans="1:13" ht="21.75" customHeight="1" x14ac:dyDescent="0.15">
      <c r="A167" s="15" t="s">
        <v>271</v>
      </c>
      <c r="B167" s="16" t="s">
        <v>39</v>
      </c>
      <c r="C167" s="16" t="s">
        <v>33</v>
      </c>
      <c r="D167" s="17">
        <v>12</v>
      </c>
      <c r="E167" s="16" t="s">
        <v>536</v>
      </c>
      <c r="F167" s="18" t="s">
        <v>559</v>
      </c>
      <c r="G167" s="19" t="s">
        <v>388</v>
      </c>
      <c r="H167" s="19" t="s">
        <v>569</v>
      </c>
      <c r="K167"/>
      <c r="L167" s="1"/>
      <c r="M167"/>
    </row>
    <row r="168" spans="1:13" ht="21.75" customHeight="1" x14ac:dyDescent="0.15">
      <c r="A168" s="15" t="s">
        <v>272</v>
      </c>
      <c r="B168" s="16" t="s">
        <v>39</v>
      </c>
      <c r="C168" s="16" t="s">
        <v>31</v>
      </c>
      <c r="D168" s="17">
        <v>13</v>
      </c>
      <c r="E168" s="16" t="s">
        <v>536</v>
      </c>
      <c r="F168" s="18" t="s">
        <v>570</v>
      </c>
      <c r="G168" s="19" t="s">
        <v>335</v>
      </c>
      <c r="H168" s="19" t="s">
        <v>571</v>
      </c>
      <c r="K168"/>
      <c r="L168" s="1"/>
      <c r="M168"/>
    </row>
    <row r="169" spans="1:13" ht="21.75" customHeight="1" x14ac:dyDescent="0.15">
      <c r="A169" s="15" t="s">
        <v>273</v>
      </c>
      <c r="B169" s="16" t="s">
        <v>39</v>
      </c>
      <c r="C169" s="16" t="s">
        <v>31</v>
      </c>
      <c r="D169" s="17">
        <v>13</v>
      </c>
      <c r="E169" s="16" t="s">
        <v>536</v>
      </c>
      <c r="F169" s="18" t="s">
        <v>562</v>
      </c>
      <c r="G169" s="19" t="s">
        <v>335</v>
      </c>
      <c r="H169" s="19" t="s">
        <v>572</v>
      </c>
      <c r="K169"/>
      <c r="L169" s="1"/>
      <c r="M169"/>
    </row>
    <row r="170" spans="1:13" ht="21.75" customHeight="1" x14ac:dyDescent="0.15">
      <c r="A170" s="15" t="s">
        <v>274</v>
      </c>
      <c r="B170" s="16" t="s">
        <v>39</v>
      </c>
      <c r="C170" s="16" t="s">
        <v>31</v>
      </c>
      <c r="D170" s="17">
        <v>13</v>
      </c>
      <c r="E170" s="16" t="s">
        <v>536</v>
      </c>
      <c r="F170" s="18" t="s">
        <v>573</v>
      </c>
      <c r="G170" s="19" t="s">
        <v>312</v>
      </c>
      <c r="H170" s="19" t="s">
        <v>312</v>
      </c>
      <c r="K170"/>
      <c r="L170" s="1"/>
      <c r="M170"/>
    </row>
    <row r="171" spans="1:13" ht="21.75" customHeight="1" x14ac:dyDescent="0.15">
      <c r="A171" s="15" t="s">
        <v>275</v>
      </c>
      <c r="B171" s="16" t="s">
        <v>36</v>
      </c>
      <c r="C171" s="16" t="s">
        <v>37</v>
      </c>
      <c r="D171" s="17">
        <v>14</v>
      </c>
      <c r="E171" s="16" t="s">
        <v>536</v>
      </c>
      <c r="F171" s="18" t="s">
        <v>451</v>
      </c>
      <c r="G171" s="19" t="s">
        <v>534</v>
      </c>
      <c r="H171" s="19" t="s">
        <v>535</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J129</v>
      </c>
      <c r="B2" s="83" t="str">
        <f>①ヒアリングシートについて!F2</f>
        <v>演劇</v>
      </c>
      <c r="C2" s="83" t="str">
        <f>①ヒアリングシートについて!H2</f>
        <v>児童劇</v>
      </c>
      <c r="D2" s="83" t="str">
        <f>①ヒアリングシートについて!J2</f>
        <v>A区分</v>
      </c>
      <c r="E2" s="83" t="str">
        <f>①ヒアリングシートについて!L2</f>
        <v>J</v>
      </c>
      <c r="F2" s="83" t="str">
        <f>①ヒアリングシートについて!C3</f>
        <v>企業組合劇団仲間</v>
      </c>
      <c r="G2" s="83" t="str">
        <f>①ヒアリングシートについて!I3</f>
        <v>企業組合劇団仲間</v>
      </c>
      <c r="H2" s="83" t="str">
        <f>①ヒアリングシートについて!F13</f>
        <v>2F以上応相談</v>
      </c>
      <c r="I2" s="83">
        <f>①ヒアリングシートについて!K13</f>
        <v>100</v>
      </c>
      <c r="J2" s="83">
        <f>①ヒアリングシートについて!G14</f>
        <v>14.5</v>
      </c>
      <c r="K2" s="83">
        <f>①ヒアリングシートについて!J14</f>
        <v>8.6</v>
      </c>
      <c r="L2" s="83" t="str">
        <f>①ヒアリングシートについて!G15</f>
        <v>指定なし</v>
      </c>
      <c r="M2" s="83" t="str">
        <f>①ヒアリングシートについて!G16</f>
        <v>条件が合えば可</v>
      </c>
      <c r="N2" s="83" t="str">
        <f>①ヒアリングシートについて!K16</f>
        <v>条件が合えば可</v>
      </c>
      <c r="O2" s="83">
        <f>①ヒアリングシートについて!G17</f>
        <v>2</v>
      </c>
      <c r="P2" s="83">
        <f>①ヒアリングシートについて!J17</f>
        <v>2</v>
      </c>
      <c r="Q2" s="83" t="str">
        <f>①ヒアリングシートについて!F18</f>
        <v>7割程度必要</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要</v>
      </c>
      <c r="V2" s="83" t="str">
        <f>①ヒアリングシートについて!F21</f>
        <v>応相談</v>
      </c>
      <c r="W2" s="83">
        <f>①ヒアリングシートについて!K21</f>
        <v>30</v>
      </c>
      <c r="X2" s="83" t="str">
        <f>①ヒアリングシートについて!F22</f>
        <v>中型トラック</v>
      </c>
      <c r="Y2" s="83">
        <f>①ヒアリングシートについて!I22</f>
        <v>1</v>
      </c>
      <c r="Z2" s="83">
        <f>①ヒアリングシートについて!G23</f>
        <v>2.5</v>
      </c>
      <c r="AA2" s="83">
        <f>①ヒアリングシートについて!J23</f>
        <v>9</v>
      </c>
      <c r="AB2" s="83" t="str">
        <f>①ヒアリングシートについて!F27</f>
        <v>不要</v>
      </c>
      <c r="AC2" s="83" t="str">
        <f>①ヒアリングシートについて!F28</f>
        <v>会場条件を事前に教えていただければ、図面提出は不要です。</v>
      </c>
      <c r="AD2" s="83" t="str">
        <f>①ヒアリングシートについて!B32</f>
        <v>舞台設置場所はステージとフロア両方使用します。</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2023-10-30T11:01:16Z</cp:lastPrinted>
  <dcterms:created xsi:type="dcterms:W3CDTF">2017-09-27T00:12:11Z</dcterms:created>
  <dcterms:modified xsi:type="dcterms:W3CDTF">2023-11-16T02:41:28Z</dcterms:modified>
</cp:coreProperties>
</file>