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3" l="1"/>
  <c r="H2" i="3"/>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J50" i="3"/>
  <c r="G50" i="3"/>
  <c r="I3" i="3"/>
  <c r="G2" i="15" s="1"/>
  <c r="C3" i="3"/>
  <c r="F2" i="15" s="1"/>
  <c r="L2" i="3"/>
  <c r="E2" i="15" s="1"/>
  <c r="J2" i="3"/>
  <c r="D2" i="15" s="1"/>
</calcChain>
</file>

<file path=xl/sharedStrings.xml><?xml version="1.0" encoding="utf-8"?>
<sst xmlns="http://schemas.openxmlformats.org/spreadsheetml/2006/main" count="1350" uniqueCount="597">
  <si>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</si>
  <si>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</si>
  <si>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</si>
  <si>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</si>
  <si>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</si>
  <si>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</si>
  <si>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</si>
  <si>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</si>
  <si>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</si>
  <si>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</si>
  <si>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</si>
  <si>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</si>
  <si>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</si>
  <si>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</si>
  <si>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</si>
  <si>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</si>
  <si>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</si>
  <si>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</si>
  <si>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</si>
  <si>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</si>
  <si>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</si>
  <si>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</si>
  <si>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</si>
  <si>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</si>
  <si>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</si>
  <si>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</si>
  <si>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</si>
  <si>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</si>
  <si>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</si>
  <si>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</si>
  <si>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</si>
  <si>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</si>
  <si>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</si>
  <si>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</si>
  <si>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</si>
  <si>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</si>
  <si>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</si>
  <si>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</si>
  <si>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</si>
  <si>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</si>
  <si>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</si>
  <si>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</si>
  <si>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</si>
  <si>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</si>
  <si>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</si>
  <si>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</si>
  <si>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</si>
  <si>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</si>
  <si>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</si>
  <si>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</si>
  <si>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</si>
  <si>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</si>
  <si>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</si>
  <si>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</si>
  <si>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</si>
  <si>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</si>
  <si>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</si>
  <si>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</si>
  <si>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</si>
  <si>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</si>
  <si>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</si>
  <si>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</si>
  <si>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</si>
  <si>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</si>
  <si>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</si>
  <si>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</si>
  <si>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</si>
  <si>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</si>
  <si>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</si>
  <si>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</si>
  <si>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</si>
  <si>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</si>
  <si>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</si>
  <si>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</si>
  <si>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</si>
  <si>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</si>
  <si>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</si>
  <si>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</si>
  <si>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</si>
  <si>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</si>
  <si>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</si>
  <si>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</si>
  <si>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</si>
  <si>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</si>
  <si>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</si>
  <si>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</si>
  <si>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</si>
  <si>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</si>
  <si>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</si>
  <si>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</si>
  <si>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</si>
  <si>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</si>
  <si>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</si>
  <si>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</si>
  <si>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</si>
  <si>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</si>
  <si>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</si>
  <si>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</si>
  <si>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</si>
  <si>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</si>
  <si>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</si>
  <si>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</si>
  <si>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</si>
  <si>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</si>
  <si>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</si>
  <si>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</si>
  <si>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</si>
  <si>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</si>
  <si>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</si>
  <si>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</si>
  <si>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</si>
  <si>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</si>
  <si>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</si>
  <si>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</si>
  <si>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</si>
  <si>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</si>
  <si>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</si>
  <si>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</si>
  <si>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</si>
  <si>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</si>
  <si>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</si>
  <si>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</si>
  <si>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</si>
  <si>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</si>
  <si>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</si>
  <si>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</si>
  <si>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</si>
  <si>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</si>
  <si>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</si>
  <si>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</si>
  <si>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</si>
  <si>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</si>
  <si>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</si>
  <si>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</si>
  <si>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</si>
  <si>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</si>
  <si>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</si>
  <si>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</si>
  <si>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</si>
  <si>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</si>
  <si>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</si>
  <si>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</si>
  <si>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</si>
  <si>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</si>
  <si>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</si>
  <si>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</si>
  <si>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</si>
  <si>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</si>
  <si>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</si>
  <si>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</si>
  <si>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</si>
  <si>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</si>
  <si>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</si>
  <si>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</si>
  <si>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</si>
  <si>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</si>
  <si>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</si>
  <si>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</si>
  <si>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</si>
  <si>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</si>
  <si>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</si>
  <si>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</si>
  <si>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</si>
  <si>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</si>
  <si>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</si>
  <si>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</si>
  <si>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</si>
  <si>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</si>
  <si>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</si>
  <si>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</si>
  <si>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</si>
  <si>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</si>
  <si>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</si>
  <si>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</si>
  <si>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</si>
  <si>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</si>
  <si>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</si>
  <si>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</si>
  <si>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</si>
  <si>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</si>
  <si>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</si>
  <si>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</si>
  <si>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</si>
  <si>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</si>
  <si>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</si>
  <si>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</si>
  <si>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</si>
  <si>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</si>
  <si>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</si>
  <si>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</si>
  <si>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</si>
  <si>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</si>
  <si>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</si>
  <si>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</si>
  <si>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</si>
  <si>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</si>
  <si>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</si>
  <si>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</si>
  <si>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</si>
  <si>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</si>
  <si>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</si>
  <si>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</si>
  <si>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</si>
  <si>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</si>
  <si>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</si>
  <si>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</si>
  <si>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</si>
  <si>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</si>
  <si>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</si>
  <si>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</si>
  <si>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</si>
  <si>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</si>
  <si>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</si>
  <si>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</si>
  <si>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</si>
  <si>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</si>
  <si>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</si>
  <si>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</si>
  <si>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</si>
  <si>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</si>
  <si>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</si>
  <si>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</si>
  <si>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</si>
  <si>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</si>
  <si>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</si>
  <si>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</si>
  <si>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</si>
  <si>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</si>
  <si>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</si>
  <si>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</si>
  <si>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</si>
  <si>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</si>
  <si>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</si>
  <si>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</si>
  <si>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</si>
  <si>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</si>
  <si>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</si>
  <si>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</si>
  <si>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</si>
  <si>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</si>
  <si>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</si>
  <si>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</si>
  <si>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</si>
  <si>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</si>
  <si>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</si>
  <si>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</si>
  <si>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</si>
  <si>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</si>
  <si>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</si>
  <si>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</si>
  <si>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</si>
  <si>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</si>
  <si>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</si>
  <si>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</si>
  <si>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</si>
  <si>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</si>
  <si>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</si>
  <si>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</si>
  <si>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</si>
  <si>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</si>
  <si>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</si>
  <si>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</si>
  <si>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</si>
  <si>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</si>
  <si>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</si>
  <si>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</si>
  <si>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</si>
  <si>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</si>
  <si>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</si>
  <si>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</si>
  <si>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</si>
  <si>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</si>
  <si>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</si>
  <si>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</si>
  <si>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</si>
  <si>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</si>
  <si>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</si>
  <si>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</si>
  <si>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</si>
  <si>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</si>
  <si>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</si>
  <si>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</si>
  <si>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</si>
  <si>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</si>
  <si>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</si>
  <si>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</si>
  <si>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</si>
  <si>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</si>
  <si>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</si>
  <si>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</si>
  <si>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</si>
  <si>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</si>
  <si>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</si>
  <si>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</si>
  <si>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</si>
  <si>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</si>
  <si>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</si>
  <si>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</si>
  <si>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</si>
  <si>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</si>
  <si>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</si>
  <si>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</si>
  <si>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</si>
  <si>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</si>
  <si>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</si>
  <si>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</si>
  <si>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</si>
  <si>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</si>
  <si>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</si>
  <si>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</si>
  <si>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</si>
  <si>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</si>
  <si>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</si>
  <si>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</si>
  <si>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</si>
  <si>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</si>
  <si>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</si>
  <si>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</si>
  <si>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</si>
  <si>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</si>
  <si>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</si>
  <si>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</si>
  <si>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</si>
  <si>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</si>
  <si>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</si>
  <si>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</si>
  <si>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</si>
  <si>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</si>
  <si>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</si>
  <si>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</si>
  <si>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</si>
  <si>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</si>
  <si>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</si>
  <si>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</si>
  <si>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</si>
  <si>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</si>
  <si>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</si>
  <si>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</si>
  <si>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</si>
  <si>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</si>
  <si>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</si>
  <si>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</si>
  <si>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</si>
  <si>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</si>
  <si>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</si>
  <si>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</si>
  <si>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</si>
  <si>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</si>
  <si>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</si>
  <si>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</si>
  <si>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</si>
  <si>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</si>
  <si>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</si>
  <si>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</si>
  <si>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</si>
  <si>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</si>
  <si>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</si>
  <si>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</si>
  <si>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</si>
  <si>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</si>
  <si>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</si>
  <si>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</si>
  <si>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</si>
  <si>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</si>
  <si>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</si>
  <si>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</si>
  <si>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</si>
  <si>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</si>
  <si>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</si>
  <si>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</si>
  <si>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</si>
  <si>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</si>
  <si>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</si>
  <si>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</si>
  <si>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</si>
  <si>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</si>
  <si>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</si>
  <si>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</si>
  <si>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</si>
  <si>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</si>
  <si>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</si>
  <si>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</si>
  <si>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</si>
  <si>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</si>
  <si>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</si>
  <si>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</si>
  <si>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</si>
  <si>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</si>
  <si>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</si>
  <si>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</si>
  <si>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</si>
  <si>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</si>
  <si>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</si>
  <si>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</si>
  <si>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</si>
  <si>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</si>
  <si>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</si>
  <si>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</si>
  <si>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</si>
  <si>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</si>
  <si>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</si>
  <si>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</si>
  <si>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</si>
  <si>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</si>
  <si>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</si>
  <si>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</si>
  <si>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</si>
  <si>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</si>
  <si>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</si>
  <si>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</si>
  <si>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</si>
  <si>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</si>
  <si>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</si>
  <si>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</si>
  <si>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</si>
  <si>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</si>
  <si>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</si>
  <si>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</si>
  <si>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</si>
  <si>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</si>
  <si>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</si>
  <si>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</si>
  <si>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</si>
  <si>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</si>
  <si>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</si>
  <si>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</si>
  <si>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</si>
  <si>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</si>
  <si>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</si>
  <si>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</si>
  <si>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</si>
  <si>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</si>
  <si>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</si>
  <si>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</si>
  <si>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</si>
  <si>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</si>
  <si>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</si>
  <si>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</si>
  <si>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</si>
  <si>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</si>
  <si>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</si>
  <si>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</si>
  <si>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</si>
  <si>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</si>
  <si>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</si>
  <si>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</si>
  <si>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</si>
  <si>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</si>
  <si>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</si>
  <si>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</si>
  <si>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</si>
  <si>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</si>
  <si>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</si>
  <si>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</si>
  <si>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</si>
  <si>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</si>
  <si>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</si>
  <si>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</si>
  <si>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</si>
  <si>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</si>
  <si>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</si>
  <si>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</si>
  <si>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</si>
  <si>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</si>
  <si>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</si>
  <si>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</si>
  <si>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</si>
  <si>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</si>
  <si>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</si>
  <si>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</si>
  <si>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</si>
  <si>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</si>
  <si>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</si>
  <si>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</si>
  <si>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</si>
  <si>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</si>
  <si>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</si>
  <si>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</si>
  <si>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</si>
  <si>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</si>
  <si>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</si>
  <si>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</si>
  <si>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</si>
  <si>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</si>
  <si>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</si>
  <si>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</si>
  <si>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</si>
  <si>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</si>
  <si>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</si>
  <si>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</si>
  <si>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</si>
  <si>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</si>
  <si>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</si>
  <si>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</si>
  <si>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</si>
  <si>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</si>
  <si>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</si>
  <si>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</si>
  <si>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</si>
  <si>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</si>
  <si>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</si>
  <si>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</si>
  <si>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</si>
  <si>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</si>
  <si>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</si>
  <si>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</si>
  <si>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</si>
  <si>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</si>
  <si>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</si>
  <si>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</si>
  <si>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</si>
  <si>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</si>
  <si>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</si>
  <si>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</si>
  <si>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</si>
  <si>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</si>
  <si>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</si>
  <si>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</si>
  <si>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</si>
  <si>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</si>
  <si>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</si>
  <si>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</si>
  <si>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</si>
  <si>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</si>
  <si>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</si>
  <si>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</si>
  <si>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</si>
  <si>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</si>
  <si>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</si>
  <si>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</si>
  <si>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</si>
  <si>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</si>
  <si>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</si>
  <si>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</si>
  <si>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</si>
  <si>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</si>
  <si>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</si>
  <si>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</si>
  <si>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</si>
  <si>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</si>
  <si>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</si>
  <si>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</si>
  <si>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</si>
  <si>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</si>
  <si>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</si>
  <si>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</si>
  <si>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</si>
  <si>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</si>
  <si>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</si>
  <si>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</si>
  <si>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</si>
  <si>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</si>
  <si>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</si>
  <si>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</si>
  <si>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</si>
  <si>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</si>
  <si>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</si>
  <si>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</si>
  <si>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</si>
  <si>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</si>
  <si>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</si>
  <si>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</si>
  <si>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</si>
  <si>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</si>
  <si>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</si>
  <si>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</si>
  <si>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</si>
  <si>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</si>
  <si>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</si>
  <si>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</si>
  <si>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</si>
  <si>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</si>
  <si>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</si>
  <si>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</si>
  <si>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</si>
  <si>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</si>
  <si>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</si>
  <si>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</si>
  <si>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</si>
  <si>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</si>
  <si>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</si>
  <si>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</si>
  <si>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</si>
  <si>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可</t>
  </si>
  <si>
    <t>あればよい</t>
  </si>
  <si>
    <t>なし</t>
  </si>
  <si>
    <t>要</t>
  </si>
  <si>
    <t>搬入間口、搬入経路の図面又は写真希望</t>
    <rPh sb="0" eb="4">
      <t>ハンニュウマグチ</t>
    </rPh>
    <rPh sb="5" eb="9">
      <t>ハンニュウケイロ</t>
    </rPh>
    <rPh sb="10" eb="12">
      <t>ズメン</t>
    </rPh>
    <rPh sb="12" eb="13">
      <t>マタ</t>
    </rPh>
    <rPh sb="14" eb="16">
      <t>シャシン</t>
    </rPh>
    <rPh sb="16" eb="18">
      <t>キボウ</t>
    </rPh>
    <phoneticPr fontId="1"/>
  </si>
  <si>
    <t>7割程度必要</t>
  </si>
  <si>
    <t>必ず必要</t>
  </si>
  <si>
    <t>小型トラック(軽トラック)</t>
  </si>
  <si>
    <t>舞台の高さと客席の状態から人形の見切れが発生したりする場合は、平台や箱馬等を使い舞台床面を上げる措置を講じます。</t>
    <phoneticPr fontId="1"/>
  </si>
  <si>
    <t>前日仕込みなしで希望しておりますが、会場の条件および開演時間が午前の場合などは要相談でお願いします。</t>
    <rPh sb="39" eb="42">
      <t>ヨウソウダン</t>
    </rPh>
    <rPh sb="44" eb="45">
      <t>ネガ</t>
    </rPh>
    <phoneticPr fontId="1"/>
  </si>
  <si>
    <t>必須</t>
  </si>
  <si>
    <t>不可</t>
  </si>
  <si>
    <t>舞台の天井にすのこやバトンの有無等で舞台幕の吊り点の確保のため、イントレを設置する等の措置を講じます。</t>
    <phoneticPr fontId="1"/>
  </si>
  <si>
    <t>H113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</si>
</sst>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4" fillId="0" borderId="0" xfId="0" applyFo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1" fillId="0" borderId="5" xfId="0" applyFont="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24189</xdr:rowOff>
    </xdr:from>
    <xdr:to>
      <xdr:col>11</xdr:col>
      <xdr:colOff>628649</xdr:colOff>
      <xdr:row>94</xdr:row>
      <xdr:rowOff>63240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734024"/>
          <a:ext cx="6861406" cy="9833626"/>
          <a:chOff x="362857" y="10982477"/>
          <a:chExt cx="5733143" cy="7095789"/>
        </a:xfrm>
      </xdr:grpSpPr>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959402" y="17755372"/>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825100" y="1241183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596929</xdr:colOff>
      <xdr:row>64</xdr:row>
      <xdr:rowOff>149631</xdr:rowOff>
    </xdr:from>
    <xdr:to>
      <xdr:col>9</xdr:col>
      <xdr:colOff>686360</xdr:colOff>
      <xdr:row>65</xdr:row>
      <xdr:rowOff>203958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899877" y="17159843"/>
          <a:ext cx="4258865" cy="296945"/>
          <a:chOff x="1076477" y="14960905"/>
          <a:chExt cx="4160761" cy="26003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8"/>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60905"/>
            <a:ext cx="1056317" cy="2600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t>7.2</a:t>
            </a:r>
            <a:r>
              <a:rPr kumimoji="1" lang="ja-JP" altLang="en-US" sz="1200" b="0"/>
              <a:t>　　　</a:t>
            </a:r>
            <a:r>
              <a:rPr kumimoji="1" lang="ja-JP" altLang="en-US" sz="1100" b="0"/>
              <a:t>ｍ</a:t>
            </a:r>
          </a:p>
        </xdr:txBody>
      </xdr:sp>
    </xdr:grpSp>
    <xdr:clientData/>
  </xdr:twoCellAnchor>
  <xdr:twoCellAnchor>
    <xdr:from>
      <xdr:col>10</xdr:col>
      <xdr:colOff>163335</xdr:colOff>
      <xdr:row>54</xdr:row>
      <xdr:rowOff>70036</xdr:rowOff>
    </xdr:from>
    <xdr:to>
      <xdr:col>11</xdr:col>
      <xdr:colOff>413347</xdr:colOff>
      <xdr:row>64</xdr:row>
      <xdr:rowOff>54479</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372557" y="14779871"/>
          <a:ext cx="896993" cy="2284820"/>
          <a:chOff x="5561148" y="13014477"/>
          <a:chExt cx="823513"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561148" y="13759595"/>
            <a:ext cx="823513" cy="266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0"/>
              <a:t>4.5</a:t>
            </a:r>
            <a:r>
              <a:rPr kumimoji="1" lang="ja-JP" altLang="en-US" sz="1200" b="0"/>
              <a:t>　</a:t>
            </a:r>
            <a:r>
              <a:rPr kumimoji="1" lang="ja-JP" altLang="en-US" sz="1100" b="0"/>
              <a:t>　ｍ</a:t>
            </a:r>
          </a:p>
        </xdr:txBody>
      </xdr:sp>
    </xdr:grpSp>
    <xdr:clientData/>
  </xdr:twoCellAnchor>
  <xdr:twoCellAnchor>
    <xdr:from>
      <xdr:col>3</xdr:col>
      <xdr:colOff>316488</xdr:colOff>
      <xdr:row>68</xdr:row>
      <xdr:rowOff>167321</xdr:rowOff>
    </xdr:from>
    <xdr:to>
      <xdr:col>10</xdr:col>
      <xdr:colOff>313766</xdr:colOff>
      <xdr:row>83</xdr:row>
      <xdr:rowOff>70038</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19172" y="18194784"/>
          <a:ext cx="4885844" cy="347459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589056"/>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9</xdr:col>
      <xdr:colOff>61258</xdr:colOff>
      <xdr:row>64</xdr:row>
      <xdr:rowOff>52342</xdr:rowOff>
    </xdr:from>
    <xdr:to>
      <xdr:col>10</xdr:col>
      <xdr:colOff>63221</xdr:colOff>
      <xdr:row>68</xdr:row>
      <xdr:rowOff>140074</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5533640" y="17062554"/>
          <a:ext cx="738803" cy="1058204"/>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0"/>
              <a:t>2.5</a:t>
            </a:r>
            <a:r>
              <a:rPr kumimoji="1" lang="ja-JP" altLang="en-US" sz="1400" b="0"/>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575804"/>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575804"/>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575804"/>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855237"/>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6130447"/>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724225"/>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301436"/>
          <a:ext cx="4631731" cy="22613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8</xdr:col>
      <xdr:colOff>134789</xdr:colOff>
      <xdr:row>61</xdr:row>
      <xdr:rowOff>170648</xdr:rowOff>
    </xdr:from>
    <xdr:to>
      <xdr:col>9</xdr:col>
      <xdr:colOff>620464</xdr:colOff>
      <xdr:row>63</xdr:row>
      <xdr:rowOff>192329</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960190" y="16444021"/>
          <a:ext cx="1132656" cy="50691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a:solidFill>
                <a:schemeClr val="bg2">
                  <a:lumMod val="25000"/>
                </a:schemeClr>
              </a:solidFill>
            </a:rPr>
            <a:t>新内弾語り</a:t>
          </a:r>
        </a:p>
      </xdr:txBody>
    </xdr:sp>
    <xdr:clientData/>
  </xdr:twoCellAnchor>
  <xdr:twoCellAnchor>
    <xdr:from>
      <xdr:col>4</xdr:col>
      <xdr:colOff>366285</xdr:colOff>
      <xdr:row>84</xdr:row>
      <xdr:rowOff>89916</xdr:rowOff>
    </xdr:from>
    <xdr:to>
      <xdr:col>5</xdr:col>
      <xdr:colOff>731695</xdr:colOff>
      <xdr:row>87</xdr:row>
      <xdr:rowOff>92473</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2313307" y="21927379"/>
          <a:ext cx="1009748" cy="7169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a:solidFill>
                <a:schemeClr val="bg2">
                  <a:lumMod val="25000"/>
                </a:schemeClr>
              </a:solidFill>
            </a:rPr>
            <a:t>照明・音響</a:t>
          </a:r>
          <a:endParaRPr kumimoji="1" lang="en-US" altLang="ja-JP" sz="1200" b="0">
            <a:solidFill>
              <a:schemeClr val="bg2">
                <a:lumMod val="25000"/>
              </a:schemeClr>
            </a:solidFill>
          </a:endParaRPr>
        </a:p>
        <a:p>
          <a:pPr algn="ctr"/>
          <a:r>
            <a:rPr kumimoji="1" lang="ja-JP" altLang="en-US" sz="1200" b="0">
              <a:solidFill>
                <a:schemeClr val="bg2">
                  <a:lumMod val="25000"/>
                </a:schemeClr>
              </a:solidFill>
            </a:rPr>
            <a:t>ブース</a:t>
          </a:r>
        </a:p>
      </xdr:txBody>
    </xdr:sp>
    <xdr:clientData/>
  </xdr:twoCellAnchor>
  <xdr:twoCellAnchor>
    <xdr:from>
      <xdr:col>5</xdr:col>
      <xdr:colOff>677589</xdr:colOff>
      <xdr:row>54</xdr:row>
      <xdr:rowOff>70036</xdr:rowOff>
    </xdr:from>
    <xdr:to>
      <xdr:col>8</xdr:col>
      <xdr:colOff>138977</xdr:colOff>
      <xdr:row>55</xdr:row>
      <xdr:rowOff>113840</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3274499" y="14779871"/>
          <a:ext cx="168987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713147"/>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350184</xdr:colOff>
      <xdr:row>55</xdr:row>
      <xdr:rowOff>168089</xdr:rowOff>
    </xdr:from>
    <xdr:to>
      <xdr:col>9</xdr:col>
      <xdr:colOff>420220</xdr:colOff>
      <xdr:row>55</xdr:row>
      <xdr:rowOff>182096</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2297206" y="15183971"/>
          <a:ext cx="3585882" cy="1400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135193</xdr:colOff>
      <xdr:row>94</xdr:row>
      <xdr:rowOff>175551</xdr:rowOff>
    </xdr:from>
    <xdr:to>
      <xdr:col>7</xdr:col>
      <xdr:colOff>364191</xdr:colOff>
      <xdr:row>100</xdr:row>
      <xdr:rowOff>56029</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3552987" y="24618382"/>
          <a:ext cx="901351" cy="10711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0</xdr:col>
      <xdr:colOff>181341</xdr:colOff>
      <xdr:row>95</xdr:row>
      <xdr:rowOff>48647</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1341" y="2433739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8406</xdr:colOff>
      <xdr:row>54</xdr:row>
      <xdr:rowOff>39220</xdr:rowOff>
    </xdr:from>
    <xdr:to>
      <xdr:col>1</xdr:col>
      <xdr:colOff>126067</xdr:colOff>
      <xdr:row>63</xdr:row>
      <xdr:rowOff>84044</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60538" y="14438779"/>
          <a:ext cx="117661" cy="208989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64</xdr:row>
      <xdr:rowOff>42022</xdr:rowOff>
    </xdr:from>
    <xdr:to>
      <xdr:col>1</xdr:col>
      <xdr:colOff>140074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7" y="16724779"/>
          <a:ext cx="150159" cy="724460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364528"/>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560294</xdr:colOff>
      <xdr:row>56</xdr:row>
      <xdr:rowOff>1</xdr:rowOff>
    </xdr:from>
    <xdr:to>
      <xdr:col>9</xdr:col>
      <xdr:colOff>196103</xdr:colOff>
      <xdr:row>57</xdr:row>
      <xdr:rowOff>27022</xdr:rowOff>
    </xdr:to>
    <xdr:sp macro="" textlink="">
      <xdr:nvSpPr>
        <xdr:cNvPr id="8" name="テキスト ボックス 7">
          <a:extLst>
            <a:ext uri="{FF2B5EF4-FFF2-40B4-BE49-F238E27FC236}">
              <a16:creationId xmlns:a16="http://schemas.microsoft.com/office/drawing/2014/main" id="{AD751393-653C-41BD-88CF-153AAABC911E}"/>
            </a:ext>
          </a:extLst>
        </xdr:cNvPr>
        <xdr:cNvSpPr txBox="1"/>
      </xdr:nvSpPr>
      <xdr:spPr>
        <a:xfrm>
          <a:off x="2507316" y="15240001"/>
          <a:ext cx="3151655" cy="25113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自立スクリーンまたはホリゾント幕</a:t>
          </a:r>
        </a:p>
      </xdr:txBody>
    </xdr:sp>
    <xdr:clientData/>
  </xdr:twoCellAnchor>
  <xdr:twoCellAnchor>
    <xdr:from>
      <xdr:col>4</xdr:col>
      <xdr:colOff>224118</xdr:colOff>
      <xdr:row>61</xdr:row>
      <xdr:rowOff>96372</xdr:rowOff>
    </xdr:from>
    <xdr:to>
      <xdr:col>8</xdr:col>
      <xdr:colOff>180415</xdr:colOff>
      <xdr:row>62</xdr:row>
      <xdr:rowOff>140074</xdr:rowOff>
    </xdr:to>
    <xdr:sp macro="" textlink="">
      <xdr:nvSpPr>
        <xdr:cNvPr id="9" name="テキスト ボックス 8">
          <a:extLst>
            <a:ext uri="{FF2B5EF4-FFF2-40B4-BE49-F238E27FC236}">
              <a16:creationId xmlns:a16="http://schemas.microsoft.com/office/drawing/2014/main" id="{0BF6A508-D6CB-4DA0-BD54-B04F1D2314B6}"/>
            </a:ext>
          </a:extLst>
        </xdr:cNvPr>
        <xdr:cNvSpPr txBox="1"/>
      </xdr:nvSpPr>
      <xdr:spPr>
        <a:xfrm>
          <a:off x="2171140" y="16456960"/>
          <a:ext cx="2827804" cy="281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b="0"/>
            <a:t>床：パンチカーペット と雪布 </a:t>
          </a:r>
          <a:endParaRPr kumimoji="1" lang="ja-JP" altLang="en-US" sz="1200" b="0"/>
        </a:p>
      </xdr:txBody>
    </xdr:sp>
    <xdr:clientData/>
  </xdr:twoCellAnchor>
  <xdr:twoCellAnchor>
    <xdr:from>
      <xdr:col>6</xdr:col>
      <xdr:colOff>112471</xdr:colOff>
      <xdr:row>84</xdr:row>
      <xdr:rowOff>200294</xdr:rowOff>
    </xdr:from>
    <xdr:to>
      <xdr:col>7</xdr:col>
      <xdr:colOff>546286</xdr:colOff>
      <xdr:row>86</xdr:row>
      <xdr:rowOff>224118</xdr:rowOff>
    </xdr:to>
    <xdr:sp macro="" textlink="">
      <xdr:nvSpPr>
        <xdr:cNvPr id="11" name="テキスト ボックス 10">
          <a:extLst>
            <a:ext uri="{FF2B5EF4-FFF2-40B4-BE49-F238E27FC236}">
              <a16:creationId xmlns:a16="http://schemas.microsoft.com/office/drawing/2014/main" id="{884444EE-3236-4600-91F6-F2B13E080677}"/>
            </a:ext>
          </a:extLst>
        </xdr:cNvPr>
        <xdr:cNvSpPr txBox="1"/>
      </xdr:nvSpPr>
      <xdr:spPr>
        <a:xfrm>
          <a:off x="3530265" y="22037757"/>
          <a:ext cx="1106168" cy="5000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0">
              <a:solidFill>
                <a:schemeClr val="bg2">
                  <a:lumMod val="25000"/>
                </a:schemeClr>
              </a:solidFill>
            </a:rPr>
            <a:t>プロジェクター</a:t>
          </a:r>
        </a:p>
      </xdr:txBody>
    </xdr:sp>
    <xdr:clientData/>
  </xdr:twoCellAnchor>
  <xdr:twoCellAnchor>
    <xdr:from>
      <xdr:col>7</xdr:col>
      <xdr:colOff>544116</xdr:colOff>
      <xdr:row>94</xdr:row>
      <xdr:rowOff>195321</xdr:rowOff>
    </xdr:from>
    <xdr:to>
      <xdr:col>12</xdr:col>
      <xdr:colOff>161745</xdr:colOff>
      <xdr:row>99</xdr:row>
      <xdr:rowOff>22993</xdr:rowOff>
    </xdr:to>
    <xdr:sp macro="" textlink="">
      <xdr:nvSpPr>
        <xdr:cNvPr id="12" name="テキスト ボックス 11">
          <a:extLst>
            <a:ext uri="{FF2B5EF4-FFF2-40B4-BE49-F238E27FC236}">
              <a16:creationId xmlns:a16="http://schemas.microsoft.com/office/drawing/2014/main" id="{7B68C029-B22D-4F92-BDC0-539562E82BB9}"/>
            </a:ext>
          </a:extLst>
        </xdr:cNvPr>
        <xdr:cNvSpPr txBox="1"/>
      </xdr:nvSpPr>
      <xdr:spPr>
        <a:xfrm>
          <a:off x="4632677" y="24690746"/>
          <a:ext cx="3149068" cy="80712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100" b="1"/>
            <a:t>※</a:t>
          </a:r>
          <a:r>
            <a:rPr lang="ja-JP" altLang="en-US" sz="1100"/>
            <a:t>ピアノの指定位置はありませんが、</a:t>
          </a:r>
          <a:endParaRPr lang="en-US" altLang="ja-JP" sz="1100"/>
        </a:p>
        <a:p>
          <a:pPr algn="l"/>
          <a:r>
            <a:rPr lang="ja-JP" altLang="en-US" sz="1100"/>
            <a:t> 鑑賞の妨げにならない場所への 移動を</a:t>
          </a:r>
          <a:endParaRPr lang="en-US" altLang="ja-JP" sz="1100"/>
        </a:p>
        <a:p>
          <a:pPr algn="l"/>
          <a:r>
            <a:rPr lang="ja-JP" altLang="en-US" sz="1100"/>
            <a:t>お願いいたします。 </a:t>
          </a:r>
          <a:endParaRPr kumimoji="1" lang="ja-JP" altLang="en-US" sz="1100" b="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F4" zoomScale="85" zoomScaleNormal="85" zoomScaleSheetLayoutView="85" workbookViewId="0">
      <selection activeCell="M25" sqref="M25"/>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C3" sqref="C3:G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596</v>
      </c>
      <c r="D2" s="156"/>
      <c r="E2" s="33" t="s">
        <v>5</v>
      </c>
      <c r="F2" s="35" t="str">
        <f>VLOOKUP($C$2,'R6_制作団体一覧'!A:H,2,FALSE)</f>
        <v>伝統芸能</v>
      </c>
      <c r="G2" s="32" t="s">
        <v>2</v>
      </c>
      <c r="H2" s="36" t="str">
        <f>VLOOKUP($C$2,'R6_制作団体一覧'!A:H,3,FALSE)</f>
        <v>人形浄瑠璃</v>
      </c>
      <c r="I2" s="33" t="s">
        <v>20</v>
      </c>
      <c r="J2" s="35" t="str">
        <f>VLOOKUP($C$2,'R6_制作団体一覧'!A:H,5,FALSE)</f>
        <v>A区分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江戸糸あやつり人形結城座</v>
      </c>
      <c r="D3" s="153"/>
      <c r="E3" s="153"/>
      <c r="F3" s="153"/>
      <c r="G3" s="153"/>
      <c r="H3" s="33" t="s">
        <v>4</v>
      </c>
      <c r="I3" s="154" t="str">
        <f>VLOOKUP($C$2,'R6_制作団体一覧'!A:H,7,FALSE)</f>
        <v>公益財団法人江戸糸あやつり人形結城座</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582</v>
      </c>
      <c r="G13" s="160"/>
      <c r="H13" s="125" t="s">
        <v>51</v>
      </c>
      <c r="I13" s="126"/>
      <c r="J13" s="126"/>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7.2</v>
      </c>
      <c r="H14" s="62" t="s">
        <v>43</v>
      </c>
      <c r="I14" s="63" t="s">
        <v>45</v>
      </c>
      <c r="J14" s="64">
        <v>4.5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v>0.9</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594</v>
      </c>
      <c r="H16" s="167"/>
      <c r="I16" s="168" t="s">
        <v>49</v>
      </c>
      <c r="J16" s="169"/>
      <c r="K16" s="123" t="s">
        <v>583</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60" t="s">
        <v>57</v>
      </c>
      <c r="G17" s="61">
        <v>1.8</v>
      </c>
      <c r="H17" s="62" t="s">
        <v>43</v>
      </c>
      <c r="I17" s="60" t="s">
        <v>46</v>
      </c>
      <c r="J17" s="61">
        <v>2</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588</v>
      </c>
      <c r="G18" s="147"/>
      <c r="H18" s="118" t="s">
        <v>55</v>
      </c>
      <c r="I18" s="113"/>
      <c r="J18" s="113"/>
      <c r="K18" s="131" t="s">
        <v>589</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584</v>
      </c>
      <c r="G19" s="144"/>
      <c r="H19" s="135" t="s">
        <v>53</v>
      </c>
      <c r="I19" s="136"/>
      <c r="J19" s="136"/>
      <c r="K19" s="147" t="s">
        <v>585</v>
      </c>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586</v>
      </c>
      <c r="L20" s="132"/>
      <c r="M20" s="27"/>
      <c r="N20" s="54"/>
      <c r="O20" s="54"/>
      <c r="P20" s="54"/>
      <c r="Q20" s="54"/>
      <c r="R20" s="54"/>
      <c r="S20" s="54"/>
      <c r="T20" s="54"/>
      <c r="U20" s="54"/>
      <c r="V20" s="54"/>
      <c r="W20" s="54"/>
      <c r="X20" s="54"/>
      <c r="Y20" s="54"/>
      <c r="Z20" s="54"/>
      <c r="AA20" s="54"/>
    </row>
    <row r="21" spans="1:27" ht="31.5" customHeight="1" x14ac:dyDescent="0.15">
      <c r="A21" s="27"/>
      <c r="B21" s="118" t="s">
        <v>58</v>
      </c>
      <c r="C21" s="113"/>
      <c r="D21" s="113"/>
      <c r="E21" s="119"/>
      <c r="F21" s="131" t="s">
        <v>593</v>
      </c>
      <c r="G21" s="132"/>
      <c r="H21" s="133" t="s">
        <v>59</v>
      </c>
      <c r="I21" s="134"/>
      <c r="J21" s="134"/>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8" t="s">
        <v>64</v>
      </c>
      <c r="C22" s="113"/>
      <c r="D22" s="113"/>
      <c r="E22" s="119"/>
      <c r="F22" s="120" t="s">
        <v>590</v>
      </c>
      <c r="G22" s="121"/>
      <c r="H22" s="55" t="s">
        <v>62</v>
      </c>
      <c r="I22" s="56">
        <v>1</v>
      </c>
      <c r="J22" s="57" t="s">
        <v>63</v>
      </c>
      <c r="K22" s="113"/>
      <c r="L22" s="114"/>
      <c r="M22" s="30"/>
      <c r="N22" s="54"/>
      <c r="O22" s="54"/>
      <c r="P22" s="54"/>
      <c r="Q22" s="54"/>
      <c r="R22" s="54"/>
      <c r="S22" s="54"/>
      <c r="T22" s="54"/>
      <c r="U22" s="54"/>
      <c r="V22" s="54"/>
      <c r="W22" s="54"/>
      <c r="X22" s="54"/>
      <c r="Y22" s="54"/>
      <c r="Z22" s="54"/>
      <c r="AA22" s="54"/>
    </row>
    <row r="23" spans="1:27" ht="25.15" customHeight="1" x14ac:dyDescent="0.15">
      <c r="A23" s="29"/>
      <c r="B23" s="115" t="s">
        <v>65</v>
      </c>
      <c r="C23" s="116"/>
      <c r="D23" s="116"/>
      <c r="E23" s="117"/>
      <c r="F23" s="72" t="s">
        <v>60</v>
      </c>
      <c r="G23" s="73">
        <v>2</v>
      </c>
      <c r="H23" s="74" t="s">
        <v>43</v>
      </c>
      <c r="I23" s="75" t="s">
        <v>61</v>
      </c>
      <c r="J23" s="73">
        <v>6</v>
      </c>
      <c r="K23" s="111" t="s">
        <v>43</v>
      </c>
      <c r="L23" s="112"/>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586</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t="s">
        <v>587</v>
      </c>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2" t="s">
        <v>70</v>
      </c>
      <c r="I31" s="122"/>
      <c r="J31" s="122"/>
      <c r="K31" s="122"/>
      <c r="L31" s="122"/>
      <c r="M31" s="25"/>
      <c r="N31" s="54"/>
      <c r="O31" s="54"/>
      <c r="P31" s="54"/>
      <c r="Q31" s="54"/>
      <c r="R31" s="54"/>
      <c r="S31" s="54"/>
      <c r="T31" s="54"/>
      <c r="U31" s="54"/>
      <c r="V31" s="54"/>
      <c r="W31" s="54"/>
      <c r="X31" s="54"/>
      <c r="Y31" s="54"/>
      <c r="Z31" s="54"/>
      <c r="AA31" s="54"/>
    </row>
    <row r="32" spans="1:27" ht="51" customHeight="1" x14ac:dyDescent="0.15">
      <c r="A32" s="51">
        <v>1</v>
      </c>
      <c r="B32" s="110" t="s">
        <v>591</v>
      </c>
      <c r="C32" s="110"/>
      <c r="D32" s="110"/>
      <c r="E32" s="110"/>
      <c r="F32" s="110"/>
      <c r="G32" s="110"/>
      <c r="H32" s="107"/>
      <c r="I32" s="107"/>
      <c r="J32" s="107"/>
      <c r="K32" s="107"/>
      <c r="L32" s="107"/>
      <c r="M32" s="27"/>
      <c r="N32" s="54"/>
      <c r="O32" s="54"/>
      <c r="P32" s="54"/>
      <c r="Q32" s="54"/>
      <c r="R32" s="54"/>
      <c r="S32" s="54"/>
      <c r="T32" s="54"/>
      <c r="U32" s="54"/>
      <c r="V32" s="54"/>
      <c r="W32" s="54"/>
      <c r="X32" s="54"/>
      <c r="Y32" s="54"/>
      <c r="Z32" s="54"/>
      <c r="AA32" s="54"/>
    </row>
    <row r="33" spans="1:27" ht="38.25" customHeight="1" x14ac:dyDescent="0.15">
      <c r="A33" s="51">
        <v>2</v>
      </c>
      <c r="B33" s="110" t="s">
        <v>595</v>
      </c>
      <c r="C33" s="110"/>
      <c r="D33" s="110"/>
      <c r="E33" s="110"/>
      <c r="F33" s="110"/>
      <c r="G33" s="110"/>
      <c r="H33" s="107"/>
      <c r="I33" s="107"/>
      <c r="J33" s="107"/>
      <c r="K33" s="107"/>
      <c r="L33" s="107"/>
      <c r="M33" s="27"/>
      <c r="N33" s="54"/>
      <c r="O33" s="54"/>
      <c r="P33" s="54"/>
      <c r="Q33" s="54"/>
      <c r="R33" s="54"/>
      <c r="S33" s="54"/>
      <c r="T33" s="54"/>
      <c r="U33" s="54"/>
      <c r="V33" s="54"/>
      <c r="W33" s="54"/>
      <c r="X33" s="54"/>
      <c r="Y33" s="54"/>
      <c r="Z33" s="54"/>
      <c r="AA33" s="54"/>
    </row>
    <row r="34" spans="1:27" ht="38.25" customHeight="1" x14ac:dyDescent="0.15">
      <c r="A34" s="51">
        <v>3</v>
      </c>
      <c r="B34" s="110" t="s">
        <v>592</v>
      </c>
      <c r="C34" s="110"/>
      <c r="D34" s="110"/>
      <c r="E34" s="110"/>
      <c r="F34" s="110"/>
      <c r="G34" s="110"/>
      <c r="H34" s="107"/>
      <c r="I34" s="107"/>
      <c r="J34" s="107"/>
      <c r="K34" s="107"/>
      <c r="L34" s="107"/>
      <c r="M34" s="27"/>
      <c r="N34" s="54"/>
      <c r="O34" s="54"/>
      <c r="P34" s="54"/>
      <c r="Q34" s="54"/>
      <c r="R34" s="54"/>
      <c r="S34" s="54"/>
      <c r="T34" s="54"/>
      <c r="U34" s="54"/>
      <c r="V34" s="54"/>
      <c r="W34" s="54"/>
      <c r="X34" s="54"/>
      <c r="Y34" s="54"/>
      <c r="Z34" s="54"/>
      <c r="AA34" s="54"/>
    </row>
    <row r="35" spans="1:27" ht="24" customHeight="1" x14ac:dyDescent="0.15">
      <c r="A35" s="51">
        <v>4</v>
      </c>
      <c r="B35" s="110"/>
      <c r="C35" s="110"/>
      <c r="D35" s="110"/>
      <c r="E35" s="110"/>
      <c r="F35" s="110"/>
      <c r="G35" s="110"/>
      <c r="H35" s="107"/>
      <c r="I35" s="107"/>
      <c r="J35" s="107"/>
      <c r="K35" s="107"/>
      <c r="L35" s="107"/>
      <c r="M35" s="29"/>
      <c r="N35" s="54"/>
      <c r="O35" s="54"/>
      <c r="P35" s="54"/>
      <c r="Q35" s="54"/>
      <c r="R35" s="54"/>
      <c r="S35" s="54"/>
      <c r="T35" s="54"/>
      <c r="U35" s="54"/>
      <c r="V35" s="54"/>
      <c r="W35" s="54"/>
      <c r="X35" s="54"/>
      <c r="Y35" s="54"/>
      <c r="Z35" s="54"/>
      <c r="AA35" s="54"/>
    </row>
    <row r="36" spans="1:27" ht="24"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4"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4"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4"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4"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4"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f>G17</f>
        <v>1.8</v>
      </c>
      <c r="H50" s="151"/>
      <c r="I50" s="26" t="s">
        <v>7</v>
      </c>
      <c r="J50" s="150">
        <f>J17</f>
        <v>2</v>
      </c>
      <c r="K50" s="151"/>
      <c r="L50" s="25"/>
      <c r="M50" s="25"/>
      <c r="N50" s="39"/>
      <c r="X50" s="39"/>
      <c r="Y50" s="39"/>
      <c r="Z50" s="39"/>
    </row>
    <row r="51" spans="1:26" ht="16.899999999999999" customHeight="1" x14ac:dyDescent="0.15">
      <c r="A51" s="25"/>
      <c r="B51" s="172" t="s">
        <v>8</v>
      </c>
      <c r="C51" s="172"/>
      <c r="D51" s="172"/>
      <c r="E51" s="172"/>
      <c r="F51" s="172"/>
      <c r="G51" s="170" t="str">
        <f>F21</f>
        <v>必須</v>
      </c>
      <c r="H51" s="170"/>
      <c r="I51" s="170"/>
      <c r="J51" s="170"/>
      <c r="K51" s="170"/>
      <c r="L51" s="25"/>
      <c r="M51" s="25"/>
      <c r="N51" s="39"/>
      <c r="X51" s="39"/>
      <c r="Y51" s="39"/>
      <c r="Z51" s="39"/>
    </row>
    <row r="52" spans="1:26" ht="16.899999999999999" customHeight="1" x14ac:dyDescent="0.15">
      <c r="A52" s="25"/>
      <c r="B52" s="172" t="s">
        <v>12</v>
      </c>
      <c r="C52" s="172"/>
      <c r="D52" s="172"/>
      <c r="E52" s="172"/>
      <c r="F52" s="172"/>
      <c r="G52" s="170">
        <f>K21</f>
        <v>10</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86"/>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H113</v>
      </c>
      <c r="B2" s="83" t="str">
        <f>①ヒアリングシートについて!F2</f>
        <v>伝統芸能</v>
      </c>
      <c r="C2" s="83" t="str">
        <f>①ヒアリングシートについて!H2</f>
        <v>人形浄瑠璃</v>
      </c>
      <c r="D2" s="83" t="str">
        <f>①ヒアリングシートについて!J2</f>
        <v>A区分</v>
      </c>
      <c r="E2" s="83" t="str">
        <f>①ヒアリングシートについて!L2</f>
        <v>H</v>
      </c>
      <c r="F2" s="83" t="str">
        <f>①ヒアリングシートについて!C3</f>
        <v>江戸糸あやつり人形結城座</v>
      </c>
      <c r="G2" s="83" t="str">
        <f>①ヒアリングシートについて!I3</f>
        <v>公益財団法人江戸糸あやつり人形結城座</v>
      </c>
      <c r="H2" s="83" t="str">
        <f>①ヒアリングシートについて!F13</f>
        <v>2F以上可(エレベーター必須)</v>
      </c>
      <c r="I2" s="83">
        <f>①ヒアリングシートについて!K13</f>
        <v>100</v>
      </c>
      <c r="J2" s="83">
        <f>①ヒアリングシートについて!G14</f>
        <v>7.2</v>
      </c>
      <c r="K2" s="83">
        <f>①ヒアリングシートについて!J14</f>
        <v>4.5</v>
      </c>
      <c r="L2" s="83">
        <f>①ヒアリングシートについて!G15</f>
        <v>0.9</v>
      </c>
      <c r="M2" s="83" t="str">
        <f>①ヒアリングシートについて!G16</f>
        <v>不可</v>
      </c>
      <c r="N2" s="83" t="str">
        <f>①ヒアリングシートについて!K16</f>
        <v>可</v>
      </c>
      <c r="O2" s="83">
        <f>①ヒアリングシートについて!G17</f>
        <v>1.8</v>
      </c>
      <c r="P2" s="83">
        <f>①ヒアリングシートについて!J17</f>
        <v>2</v>
      </c>
      <c r="Q2" s="83" t="str">
        <f>①ヒアリングシートについて!F18</f>
        <v>7割程度必要</v>
      </c>
      <c r="R2" s="83" t="str">
        <f>①ヒアリングシートについて!K18</f>
        <v>必ず必要</v>
      </c>
      <c r="S2" s="83" t="str">
        <f>①ヒアリングシートについて!F19</f>
        <v>あればよい</v>
      </c>
      <c r="T2" s="83" t="str">
        <f>①ヒアリングシートについて!K19</f>
        <v>なし</v>
      </c>
      <c r="U2" s="83" t="str">
        <f>①ヒアリングシートについて!K20</f>
        <v>要</v>
      </c>
      <c r="V2" s="83" t="str">
        <f>①ヒアリングシートについて!F21</f>
        <v>必須</v>
      </c>
      <c r="W2" s="83">
        <f>①ヒアリングシートについて!K21</f>
        <v>10</v>
      </c>
      <c r="X2" s="83" t="str">
        <f>①ヒアリングシートについて!F22</f>
        <v>小型トラック(軽トラック)</v>
      </c>
      <c r="Y2" s="83">
        <f>①ヒアリングシートについて!I22</f>
        <v>1</v>
      </c>
      <c r="Z2" s="83">
        <f>①ヒアリングシートについて!G23</f>
        <v>2</v>
      </c>
      <c r="AA2" s="83">
        <f>①ヒアリングシートについて!J23</f>
        <v>6</v>
      </c>
      <c r="AB2" s="83" t="str">
        <f>①ヒアリングシートについて!F27</f>
        <v>要</v>
      </c>
      <c r="AC2" s="83" t="str">
        <f>①ヒアリングシートについて!F28</f>
        <v>搬入間口、搬入経路の図面又は写真希望</v>
      </c>
      <c r="AD2" s="83" t="str">
        <f>①ヒアリングシートについて!B32</f>
        <v>舞台の高さと客席の状態から人形の見切れが発生したりする場合は、平台や箱馬等を使い舞台床面を上げる措置を講じます。</v>
      </c>
      <c r="AE2" s="83" t="str">
        <f>①ヒアリングシートについて!B33</f>
        <v>舞台の天井にすのこやバトンの有無等で舞台幕の吊り点の確保のため、イントレを設置する等の措置を講じます。</v>
      </c>
      <c r="AF2" s="83" t="str">
        <f>①ヒアリングシートについて!B34</f>
        <v>前日仕込みなしで希望しておりますが、会場の条件および開演時間が午前の場合などは要相談でお願いします。</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2023-11-09T02:03:14Z</cp:lastPrinted>
  <dcterms:created xsi:type="dcterms:W3CDTF">2017-09-27T00:12:11Z</dcterms:created>
  <dcterms:modified xsi:type="dcterms:W3CDTF">2023-11-09T03:43:00Z</dcterms:modified>
</cp:coreProperties>
</file>