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<sst xmlns="http://schemas.openxmlformats.org/spreadsheetml/2006/main" count="1346" uniqueCount="592">
  <si>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</si>
  <si>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</si>
  <si>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</si>
  <si>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</si>
  <si>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</si>
  <si>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</si>
  <si>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</si>
  <si>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</si>
  <si>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</si>
  <si>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</si>
  <si>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</si>
  <si>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</si>
  <si>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</si>
  <si>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</si>
  <si>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</si>
  <si>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</si>
  <si>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</si>
  <si>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</si>
  <si>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</si>
  <si>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</si>
  <si>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</si>
  <si>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</si>
  <si>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</si>
  <si>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</si>
  <si>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</si>
  <si>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</si>
  <si>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</si>
  <si>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</si>
  <si>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</si>
  <si>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</si>
  <si>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</si>
  <si>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</si>
  <si>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</si>
  <si>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</si>
  <si>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</si>
  <si>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</si>
  <si>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</si>
  <si>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</si>
  <si>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</si>
  <si>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</si>
  <si>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</si>
  <si>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</si>
  <si>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</si>
  <si>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</si>
  <si>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</si>
  <si>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</si>
  <si>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</si>
  <si>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</si>
  <si>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</si>
  <si>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</si>
  <si>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</si>
  <si>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</si>
  <si>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</si>
  <si>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</si>
  <si>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</si>
  <si>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</si>
  <si>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</si>
  <si>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</si>
  <si>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</si>
  <si>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</si>
  <si>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</si>
  <si>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</si>
  <si>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</si>
  <si>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</si>
  <si>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</si>
  <si>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</si>
  <si>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</si>
  <si>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</si>
  <si>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</si>
  <si>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</si>
  <si>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</si>
  <si>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</si>
  <si>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</si>
  <si>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</si>
  <si>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</si>
  <si>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</si>
  <si>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</si>
  <si>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</si>
  <si>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</si>
  <si>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</si>
  <si>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</si>
  <si>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</si>
  <si>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</si>
  <si>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</si>
  <si>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</si>
  <si>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</si>
  <si>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</si>
  <si>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</si>
  <si>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</si>
  <si>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</si>
  <si>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</si>
  <si>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</si>
  <si>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</si>
  <si>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</si>
  <si>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</si>
  <si>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</si>
  <si>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</si>
  <si>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</si>
  <si>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</si>
  <si>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</si>
  <si>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</si>
  <si>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</si>
  <si>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</si>
  <si>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</si>
  <si>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</si>
  <si>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</si>
  <si>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</si>
  <si>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</si>
  <si>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</si>
  <si>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</si>
  <si>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</si>
  <si>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</si>
  <si>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</si>
  <si>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</si>
  <si>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</si>
  <si>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</si>
  <si>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</si>
  <si>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</si>
  <si>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</si>
  <si>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</si>
  <si>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</si>
  <si>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</si>
  <si>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</si>
  <si>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</si>
  <si>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</si>
  <si>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</si>
  <si>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</si>
  <si>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</si>
  <si>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</si>
  <si>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</si>
  <si>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</si>
  <si>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</si>
  <si>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</si>
  <si>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</si>
  <si>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</si>
  <si>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</si>
  <si>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</si>
  <si>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</si>
  <si>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</si>
  <si>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</si>
  <si>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</si>
  <si>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</si>
  <si>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</si>
  <si>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</si>
  <si>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</si>
  <si>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</si>
  <si>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</si>
  <si>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</si>
  <si>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</si>
  <si>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</si>
  <si>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</si>
  <si>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</si>
  <si>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</si>
  <si>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</si>
  <si>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</si>
  <si>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</si>
  <si>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</si>
  <si>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</si>
  <si>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</si>
  <si>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</si>
  <si>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</si>
  <si>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</si>
  <si>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</si>
  <si>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</si>
  <si>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</si>
  <si>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</si>
  <si>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</si>
  <si>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</si>
  <si>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</si>
  <si>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</si>
  <si>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</si>
  <si>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</si>
  <si>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</si>
  <si>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</si>
  <si>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</si>
  <si>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</si>
  <si>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</si>
  <si>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</si>
  <si>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</si>
  <si>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</si>
  <si>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</si>
  <si>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</si>
  <si>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</si>
  <si>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</si>
  <si>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</si>
  <si>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</si>
  <si>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</si>
  <si>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</si>
  <si>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</si>
  <si>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</si>
  <si>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</si>
  <si>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</si>
  <si>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</si>
  <si>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</si>
  <si>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</si>
  <si>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</si>
  <si>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</si>
  <si>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</si>
  <si>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</si>
  <si>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</si>
  <si>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</si>
  <si>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</si>
  <si>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</si>
  <si>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</si>
  <si>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</si>
  <si>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</si>
  <si>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</si>
  <si>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</si>
  <si>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</si>
  <si>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</si>
  <si>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</si>
  <si>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</si>
  <si>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</si>
  <si>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</si>
  <si>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</si>
  <si>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</si>
  <si>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</si>
  <si>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</si>
  <si>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</si>
  <si>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</si>
  <si>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</si>
  <si>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</si>
  <si>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</si>
  <si>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</si>
  <si>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</si>
  <si>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</si>
  <si>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</si>
  <si>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</si>
  <si>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</si>
  <si>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</si>
  <si>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</si>
  <si>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</si>
  <si>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</si>
  <si>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</si>
  <si>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</si>
  <si>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</si>
  <si>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</si>
  <si>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</si>
  <si>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</si>
  <si>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</si>
  <si>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</si>
  <si>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</si>
  <si>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</si>
  <si>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</si>
  <si>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</si>
  <si>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</si>
  <si>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</si>
  <si>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</si>
  <si>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</si>
  <si>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</si>
  <si>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</si>
  <si>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</si>
  <si>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</si>
  <si>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</si>
  <si>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</si>
  <si>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</si>
  <si>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</si>
  <si>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</si>
  <si>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</si>
  <si>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</si>
  <si>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</si>
  <si>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</si>
  <si>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</si>
  <si>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</si>
  <si>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</si>
  <si>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</si>
  <si>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</si>
  <si>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</si>
  <si>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</si>
  <si>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</si>
  <si>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</si>
  <si>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</si>
  <si>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</si>
  <si>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</si>
  <si>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</si>
  <si>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</si>
  <si>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</si>
  <si>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</si>
  <si>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</si>
  <si>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</si>
  <si>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</si>
  <si>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</si>
  <si>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</si>
  <si>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</si>
  <si>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</si>
  <si>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</si>
  <si>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</si>
  <si>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</si>
  <si>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</si>
  <si>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</si>
  <si>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</si>
  <si>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</si>
  <si>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</si>
  <si>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</si>
  <si>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</si>
  <si>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</si>
  <si>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</si>
  <si>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</si>
  <si>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</si>
  <si>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</si>
  <si>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</si>
  <si>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</si>
  <si>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</si>
  <si>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</si>
  <si>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</si>
  <si>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</si>
  <si>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</si>
  <si>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</si>
  <si>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</si>
  <si>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</si>
  <si>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</si>
  <si>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</si>
  <si>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</si>
  <si>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</si>
  <si>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</si>
  <si>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</si>
  <si>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</si>
  <si>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</si>
  <si>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</si>
  <si>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</si>
  <si>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</si>
  <si>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</si>
  <si>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</si>
  <si>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</si>
  <si>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</si>
  <si>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</si>
  <si>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</si>
  <si>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</si>
  <si>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</si>
  <si>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</si>
  <si>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</si>
  <si>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</si>
  <si>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</si>
  <si>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</si>
  <si>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</si>
  <si>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</si>
  <si>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</si>
  <si>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</si>
  <si>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</si>
  <si>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</si>
  <si>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</si>
  <si>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</si>
  <si>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</si>
  <si>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</si>
  <si>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</si>
  <si>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</si>
  <si>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</si>
  <si>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</si>
  <si>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</si>
  <si>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</si>
  <si>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</si>
  <si>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</si>
  <si>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</si>
  <si>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</si>
  <si>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</si>
  <si>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</si>
  <si>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</si>
  <si>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</si>
  <si>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</si>
  <si>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</si>
  <si>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</si>
  <si>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</si>
  <si>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</si>
  <si>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</si>
  <si>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</si>
  <si>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</si>
  <si>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</si>
  <si>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</si>
  <si>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</si>
  <si>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</si>
  <si>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</si>
  <si>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</si>
  <si>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</si>
  <si>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</si>
  <si>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</si>
  <si>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</si>
  <si>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</si>
  <si>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</si>
  <si>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</si>
  <si>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</si>
  <si>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</si>
  <si>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</si>
  <si>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</si>
  <si>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</si>
  <si>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</si>
  <si>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</si>
  <si>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</si>
  <si>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</si>
  <si>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</si>
  <si>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</si>
  <si>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</si>
  <si>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</si>
  <si>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</si>
  <si>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</si>
  <si>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</si>
  <si>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</si>
  <si>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</si>
  <si>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</si>
  <si>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</si>
  <si>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</si>
  <si>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</si>
  <si>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</si>
  <si>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</si>
  <si>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</si>
  <si>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</si>
  <si>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</si>
  <si>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</si>
  <si>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</si>
  <si>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</si>
  <si>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</si>
  <si>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</si>
  <si>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</si>
  <si>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</si>
  <si>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</si>
  <si>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</si>
  <si>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</si>
  <si>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</si>
  <si>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</si>
  <si>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</si>
  <si>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</si>
  <si>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</si>
  <si>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</si>
  <si>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</si>
  <si>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</si>
  <si>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</si>
  <si>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</si>
  <si>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</si>
  <si>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</si>
  <si>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</si>
  <si>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</si>
  <si>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</si>
  <si>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</si>
  <si>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</si>
  <si>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</si>
  <si>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</si>
  <si>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</si>
  <si>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</si>
  <si>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</si>
  <si>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</si>
  <si>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</si>
  <si>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</si>
  <si>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</si>
  <si>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</si>
  <si>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</si>
  <si>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</si>
  <si>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</si>
  <si>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</si>
  <si>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</si>
  <si>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</si>
  <si>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</si>
  <si>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</si>
  <si>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</si>
  <si>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</si>
  <si>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</si>
  <si>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</si>
  <si>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</si>
  <si>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</si>
  <si>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</si>
  <si>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</si>
  <si>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</si>
  <si>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</si>
  <si>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</si>
  <si>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</si>
  <si>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</si>
  <si>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</si>
  <si>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</si>
  <si>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</si>
  <si>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</si>
  <si>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</si>
  <si>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</si>
  <si>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</si>
  <si>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</si>
  <si>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</si>
  <si>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</si>
  <si>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</si>
  <si>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</si>
  <si>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</si>
  <si>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</si>
  <si>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</si>
  <si>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</si>
  <si>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</si>
  <si>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</si>
  <si>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</si>
  <si>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</si>
  <si>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</si>
  <si>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</si>
  <si>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</si>
  <si>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</si>
  <si>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</si>
  <si>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</si>
  <si>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</si>
  <si>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</si>
  <si>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</si>
  <si>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</si>
  <si>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</si>
  <si>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</si>
  <si>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</si>
  <si>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</si>
  <si>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</si>
  <si>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</si>
  <si>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</si>
  <si>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</si>
  <si>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</si>
  <si>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</si>
  <si>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</si>
  <si>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</si>
  <si>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</si>
  <si>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</si>
  <si>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</si>
  <si>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</si>
  <si>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</si>
  <si>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</si>
  <si>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</si>
  <si>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</si>
  <si>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</si>
  <si>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</si>
  <si>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</si>
  <si>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</si>
  <si>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</si>
  <si>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</si>
  <si>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</si>
  <si>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</si>
  <si>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</si>
  <si>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</si>
  <si>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</si>
  <si>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</si>
  <si>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</si>
  <si>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</si>
  <si>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</si>
  <si>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</si>
  <si>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</si>
  <si>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</si>
  <si>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</si>
  <si>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</si>
  <si>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</si>
  <si>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</si>
  <si>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</si>
  <si>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</si>
  <si>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</si>
  <si>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</si>
  <si>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</si>
  <si>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</si>
  <si>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</si>
  <si>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</si>
  <si>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</si>
  <si>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</si>
  <si>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</si>
  <si>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</si>
  <si>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</si>
  <si>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</si>
  <si>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</si>
  <si>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</si>
  <si>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</si>
  <si>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</si>
  <si>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</si>
  <si>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</si>
  <si>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</si>
  <si>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</si>
  <si>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</si>
  <si>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</si>
  <si>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</si>
  <si>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</si>
  <si>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</si>
  <si>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</si>
  <si>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</si>
  <si>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</si>
  <si>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</si>
  <si>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</si>
  <si>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</si>
  <si>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</si>
  <si>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</si>
  <si>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</si>
  <si>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</si>
  <si>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</si>
  <si>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</si>
  <si>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</si>
  <si>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</si>
  <si>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</si>
  <si>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</si>
  <si>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</si>
  <si>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</si>
  <si>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</si>
  <si>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</si>
  <si>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指定なし</t>
    <rPh sb="0" eb="2">
      <t>シテイ</t>
    </rPh>
    <phoneticPr fontId="1"/>
  </si>
  <si>
    <t>可</t>
  </si>
  <si>
    <t>不可</t>
  </si>
  <si>
    <t>5割程度必要</t>
  </si>
  <si>
    <t>なくても良い</t>
  </si>
  <si>
    <t>使わない</t>
  </si>
  <si>
    <t>必須</t>
  </si>
  <si>
    <t>中型トラック</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</si>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</sst>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273678</xdr:colOff>
      <xdr:row>63</xdr:row>
      <xdr:rowOff>129940</xdr:rowOff>
    </xdr:from>
    <xdr:to>
      <xdr:col>10</xdr:col>
      <xdr:colOff>201106</xdr:colOff>
      <xdr:row>72</xdr:row>
      <xdr:rowOff>105749</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76626" y="16645931"/>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303743</xdr:colOff>
      <xdr:row>73</xdr:row>
      <xdr:rowOff>74788</xdr:rowOff>
    </xdr:from>
    <xdr:to>
      <xdr:col>10</xdr:col>
      <xdr:colOff>219075</xdr:colOff>
      <xdr:row>74</xdr:row>
      <xdr:rowOff>107887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6958"/>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13</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306443</xdr:colOff>
      <xdr:row>76</xdr:row>
      <xdr:rowOff>43190</xdr:rowOff>
    </xdr:from>
    <xdr:to>
      <xdr:col>10</xdr:col>
      <xdr:colOff>303721</xdr:colOff>
      <xdr:row>90</xdr:row>
      <xdr:rowOff>189045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09391" y="19713214"/>
          <a:ext cx="4903552"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534073</xdr:colOff>
      <xdr:row>54</xdr:row>
      <xdr:rowOff>152759</xdr:rowOff>
    </xdr:from>
    <xdr:to>
      <xdr:col>17</xdr:col>
      <xdr:colOff>2503</xdr:colOff>
      <xdr:row>56</xdr:row>
      <xdr:rowOff>75793</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9528908" y="14610990"/>
          <a:ext cx="564703"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215660</xdr:colOff>
      <xdr:row>72</xdr:row>
      <xdr:rowOff>170731</xdr:rowOff>
    </xdr:from>
    <xdr:to>
      <xdr:col>11</xdr:col>
      <xdr:colOff>53915</xdr:colOff>
      <xdr:row>73</xdr:row>
      <xdr:rowOff>152759</xdr:rowOff>
    </xdr:to>
    <xdr:sp macro="" textlink="">
      <xdr:nvSpPr>
        <xdr:cNvPr id="4" name="テキスト ボックス 3">
          <a:extLst>
            <a:ext uri="{FF2B5EF4-FFF2-40B4-BE49-F238E27FC236}">
              <a16:creationId xmlns:a16="http://schemas.microsoft.com/office/drawing/2014/main" id="{4CE6D0D9-93D5-4154-A043-1B4BDCCBA202}"/>
            </a:ext>
          </a:extLst>
        </xdr:cNvPr>
        <xdr:cNvSpPr txBox="1"/>
      </xdr:nvSpPr>
      <xdr:spPr>
        <a:xfrm>
          <a:off x="6424882" y="18870283"/>
          <a:ext cx="485236" cy="224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solidFill>
                <a:schemeClr val="bg2">
                  <a:lumMod val="25000"/>
                </a:schemeClr>
              </a:solidFill>
            </a:rPr>
            <a:t>スピーカー</a:t>
          </a:r>
        </a:p>
      </xdr:txBody>
    </xdr:sp>
    <xdr:clientData/>
  </xdr:twoCellAnchor>
  <xdr:twoCellAnchor>
    <xdr:from>
      <xdr:col>2</xdr:col>
      <xdr:colOff>161745</xdr:colOff>
      <xdr:row>72</xdr:row>
      <xdr:rowOff>152760</xdr:rowOff>
    </xdr:from>
    <xdr:to>
      <xdr:col>3</xdr:col>
      <xdr:colOff>287547</xdr:colOff>
      <xdr:row>73</xdr:row>
      <xdr:rowOff>134788</xdr:rowOff>
    </xdr:to>
    <xdr:sp macro="" textlink="">
      <xdr:nvSpPr>
        <xdr:cNvPr id="5" name="テキスト ボックス 4">
          <a:extLst>
            <a:ext uri="{FF2B5EF4-FFF2-40B4-BE49-F238E27FC236}">
              <a16:creationId xmlns:a16="http://schemas.microsoft.com/office/drawing/2014/main" id="{73393E39-A6B8-400B-ABD5-0124D1FF5556}"/>
            </a:ext>
          </a:extLst>
        </xdr:cNvPr>
        <xdr:cNvSpPr txBox="1"/>
      </xdr:nvSpPr>
      <xdr:spPr>
        <a:xfrm>
          <a:off x="1105259" y="18852312"/>
          <a:ext cx="485236" cy="224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solidFill>
                <a:schemeClr val="bg2">
                  <a:lumMod val="25000"/>
                </a:schemeClr>
              </a:solidFill>
            </a:rPr>
            <a:t>スピーカー</a:t>
          </a:r>
        </a:p>
      </xdr:txBody>
    </xdr:sp>
    <xdr:clientData/>
  </xdr:twoCellAnchor>
  <xdr:twoCellAnchor>
    <xdr:from>
      <xdr:col>10</xdr:col>
      <xdr:colOff>521179</xdr:colOff>
      <xdr:row>73</xdr:row>
      <xdr:rowOff>206675</xdr:rowOff>
    </xdr:from>
    <xdr:to>
      <xdr:col>11</xdr:col>
      <xdr:colOff>472343</xdr:colOff>
      <xdr:row>75</xdr:row>
      <xdr:rowOff>125802</xdr:rowOff>
    </xdr:to>
    <xdr:sp macro="" textlink="">
      <xdr:nvSpPr>
        <xdr:cNvPr id="8" name="楕円 7">
          <a:extLst>
            <a:ext uri="{FF2B5EF4-FFF2-40B4-BE49-F238E27FC236}">
              <a16:creationId xmlns:a16="http://schemas.microsoft.com/office/drawing/2014/main" id="{21AEF55B-42A7-4DEF-A03D-4F0B9D383C2D}"/>
            </a:ext>
          </a:extLst>
        </xdr:cNvPr>
        <xdr:cNvSpPr/>
      </xdr:nvSpPr>
      <xdr:spPr>
        <a:xfrm>
          <a:off x="6730401" y="19148845"/>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1</xdr:col>
      <xdr:colOff>485235</xdr:colOff>
      <xdr:row>74</xdr:row>
      <xdr:rowOff>17971</xdr:rowOff>
    </xdr:from>
    <xdr:to>
      <xdr:col>3</xdr:col>
      <xdr:colOff>41022</xdr:colOff>
      <xdr:row>75</xdr:row>
      <xdr:rowOff>179716</xdr:rowOff>
    </xdr:to>
    <xdr:sp macro="" textlink="">
      <xdr:nvSpPr>
        <xdr:cNvPr id="9" name="楕円 8">
          <a:extLst>
            <a:ext uri="{FF2B5EF4-FFF2-40B4-BE49-F238E27FC236}">
              <a16:creationId xmlns:a16="http://schemas.microsoft.com/office/drawing/2014/main" id="{CE3FF757-E16B-48F3-B471-67EA8D5D3290}"/>
            </a:ext>
          </a:extLst>
        </xdr:cNvPr>
        <xdr:cNvSpPr/>
      </xdr:nvSpPr>
      <xdr:spPr>
        <a:xfrm>
          <a:off x="745825" y="19202759"/>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10</xdr:col>
      <xdr:colOff>530164</xdr:colOff>
      <xdr:row>80</xdr:row>
      <xdr:rowOff>179717</xdr:rowOff>
    </xdr:from>
    <xdr:to>
      <xdr:col>11</xdr:col>
      <xdr:colOff>269575</xdr:colOff>
      <xdr:row>84</xdr:row>
      <xdr:rowOff>161746</xdr:rowOff>
    </xdr:to>
    <xdr:sp macro="" textlink="">
      <xdr:nvSpPr>
        <xdr:cNvPr id="11" name="テキスト ボックス 10">
          <a:extLst>
            <a:ext uri="{FF2B5EF4-FFF2-40B4-BE49-F238E27FC236}">
              <a16:creationId xmlns:a16="http://schemas.microsoft.com/office/drawing/2014/main" id="{7083C5D0-FA1C-4391-9314-FBA9BE4BCA08}"/>
            </a:ext>
          </a:extLst>
        </xdr:cNvPr>
        <xdr:cNvSpPr txBox="1"/>
      </xdr:nvSpPr>
      <xdr:spPr>
        <a:xfrm>
          <a:off x="6739386" y="20820212"/>
          <a:ext cx="386392" cy="952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音響卓</a:t>
          </a:r>
        </a:p>
      </xdr:txBody>
    </xdr:sp>
    <xdr:clientData/>
  </xdr:twoCellAnchor>
  <xdr:twoCellAnchor>
    <xdr:from>
      <xdr:col>2</xdr:col>
      <xdr:colOff>44929</xdr:colOff>
      <xdr:row>80</xdr:row>
      <xdr:rowOff>143774</xdr:rowOff>
    </xdr:from>
    <xdr:to>
      <xdr:col>3</xdr:col>
      <xdr:colOff>71887</xdr:colOff>
      <xdr:row>84</xdr:row>
      <xdr:rowOff>125803</xdr:rowOff>
    </xdr:to>
    <xdr:sp macro="" textlink="">
      <xdr:nvSpPr>
        <xdr:cNvPr id="12" name="テキスト ボックス 11">
          <a:extLst>
            <a:ext uri="{FF2B5EF4-FFF2-40B4-BE49-F238E27FC236}">
              <a16:creationId xmlns:a16="http://schemas.microsoft.com/office/drawing/2014/main" id="{CB5DE9AB-0B57-4007-8CF8-3DDCB75AE6DE}"/>
            </a:ext>
          </a:extLst>
        </xdr:cNvPr>
        <xdr:cNvSpPr txBox="1"/>
      </xdr:nvSpPr>
      <xdr:spPr>
        <a:xfrm>
          <a:off x="988443" y="20784269"/>
          <a:ext cx="386392" cy="952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照明卓</a:t>
          </a:r>
        </a:p>
      </xdr:txBody>
    </xdr:sp>
    <xdr:clientData/>
  </xdr:twoCellAnchor>
  <xdr:twoCellAnchor>
    <xdr:from>
      <xdr:col>10</xdr:col>
      <xdr:colOff>386391</xdr:colOff>
      <xdr:row>91</xdr:row>
      <xdr:rowOff>17973</xdr:rowOff>
    </xdr:from>
    <xdr:to>
      <xdr:col>11</xdr:col>
      <xdr:colOff>337555</xdr:colOff>
      <xdr:row>92</xdr:row>
      <xdr:rowOff>179718</xdr:rowOff>
    </xdr:to>
    <xdr:sp macro="" textlink="">
      <xdr:nvSpPr>
        <xdr:cNvPr id="13" name="楕円 12">
          <a:extLst>
            <a:ext uri="{FF2B5EF4-FFF2-40B4-BE49-F238E27FC236}">
              <a16:creationId xmlns:a16="http://schemas.microsoft.com/office/drawing/2014/main" id="{91B6AB90-B3F1-441E-AACB-29B42AADFA48}"/>
            </a:ext>
          </a:extLst>
        </xdr:cNvPr>
        <xdr:cNvSpPr/>
      </xdr:nvSpPr>
      <xdr:spPr>
        <a:xfrm>
          <a:off x="6595613" y="23327265"/>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2</xdr:col>
      <xdr:colOff>125801</xdr:colOff>
      <xdr:row>91</xdr:row>
      <xdr:rowOff>44929</xdr:rowOff>
    </xdr:from>
    <xdr:to>
      <xdr:col>3</xdr:col>
      <xdr:colOff>364512</xdr:colOff>
      <xdr:row>92</xdr:row>
      <xdr:rowOff>206674</xdr:rowOff>
    </xdr:to>
    <xdr:sp macro="" textlink="">
      <xdr:nvSpPr>
        <xdr:cNvPr id="14" name="楕円 13">
          <a:extLst>
            <a:ext uri="{FF2B5EF4-FFF2-40B4-BE49-F238E27FC236}">
              <a16:creationId xmlns:a16="http://schemas.microsoft.com/office/drawing/2014/main" id="{34847347-9FDF-42FD-AB61-4ACCD94AD2CE}"/>
            </a:ext>
          </a:extLst>
        </xdr:cNvPr>
        <xdr:cNvSpPr/>
      </xdr:nvSpPr>
      <xdr:spPr>
        <a:xfrm>
          <a:off x="1069315" y="23354221"/>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3" zoomScale="85" zoomScaleNormal="85" zoomScaleSheetLayoutView="85"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J101" sqref="J101"/>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217</v>
      </c>
      <c r="D2" s="154"/>
      <c r="E2" s="33" t="s">
        <v>5</v>
      </c>
      <c r="F2" s="35" t="str">
        <f>VLOOKUP($C$2,'R6_制作団体一覧'!A:H,2,FALSE)</f>
        <v>演劇</v>
      </c>
      <c r="G2" s="32" t="s">
        <v>2</v>
      </c>
      <c r="H2" s="36" t="str">
        <f>VLOOKUP($C$2,'R6_制作団体一覧'!A:H,3,FALSE)</f>
        <v>ミュージカル</v>
      </c>
      <c r="I2" s="33" t="s">
        <v>20</v>
      </c>
      <c r="J2" s="35" t="str">
        <f>VLOOKUP($C$2,'R6_制作団体一覧'!A:H,5,FALSE)</f>
        <v>A区分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劇団ショーマンシップ</v>
      </c>
      <c r="D3" s="151"/>
      <c r="E3" s="151"/>
      <c r="F3" s="151"/>
      <c r="G3" s="151"/>
      <c r="H3" s="33" t="s">
        <v>4</v>
      </c>
      <c r="I3" s="152" t="str">
        <f>VLOOKUP($C$2,'R6_制作団体一覧'!A:H,7,FALSE)</f>
        <v>有限会社ショーマンシップ</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13</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584</v>
      </c>
      <c r="H16" s="165"/>
      <c r="I16" s="166" t="s">
        <v>49</v>
      </c>
      <c r="J16" s="167"/>
      <c r="K16" s="121" t="s">
        <v>585</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586</v>
      </c>
      <c r="G18" s="145"/>
      <c r="H18" s="116" t="s">
        <v>55</v>
      </c>
      <c r="I18" s="111"/>
      <c r="J18" s="111"/>
      <c r="K18" s="129" t="s">
        <v>587</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588</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589</v>
      </c>
      <c r="G21" s="130"/>
      <c r="H21" s="131" t="s">
        <v>59</v>
      </c>
      <c r="I21" s="132"/>
      <c r="J21" s="132"/>
      <c r="K21" s="58" t="s">
        <v>583</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590</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2.4</v>
      </c>
      <c r="H23" s="74" t="s">
        <v>43</v>
      </c>
      <c r="I23" s="75" t="s">
        <v>61</v>
      </c>
      <c r="J23" s="73">
        <v>8.6999999999999993</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591</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t="str">
        <f>K21</f>
        <v>指定なし</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H108</v>
      </c>
      <c r="B2" s="83" t="str">
        <f>①ヒアリングシートについて!F2</f>
        <v>演劇</v>
      </c>
      <c r="C2" s="83" t="str">
        <f>①ヒアリングシートについて!H2</f>
        <v>ミュージカル</v>
      </c>
      <c r="D2" s="83" t="str">
        <f>①ヒアリングシートについて!J2</f>
        <v>A区分</v>
      </c>
      <c r="E2" s="83" t="str">
        <f>①ヒアリングシートについて!L2</f>
        <v>H</v>
      </c>
      <c r="F2" s="83" t="str">
        <f>①ヒアリングシートについて!C3</f>
        <v>劇団ショーマンシップ</v>
      </c>
      <c r="G2" s="83" t="str">
        <f>①ヒアリングシートについて!I3</f>
        <v>有限会社ショーマンシップ</v>
      </c>
      <c r="H2" s="83" t="str">
        <f>①ヒアリングシートについて!F13</f>
        <v>制限なし</v>
      </c>
      <c r="I2" s="83">
        <f>①ヒアリングシートについて!K13</f>
        <v>60</v>
      </c>
      <c r="J2" s="83">
        <f>①ヒアリングシートについて!G14</f>
        <v>13</v>
      </c>
      <c r="K2" s="83">
        <f>①ヒアリングシートについて!J14</f>
        <v>8</v>
      </c>
      <c r="L2" s="83" t="str">
        <f>①ヒアリングシートについて!G15</f>
        <v>指定なし</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5割程度必要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必須</v>
      </c>
      <c r="W2" s="83" t="str">
        <f>①ヒアリングシートについて!K21</f>
        <v>指定なし</v>
      </c>
      <c r="X2" s="83" t="str">
        <f>①ヒアリングシートについて!F22</f>
        <v>中型トラック</v>
      </c>
      <c r="Y2" s="83">
        <f>①ヒアリングシートについて!I22</f>
        <v>1</v>
      </c>
      <c r="Z2" s="83">
        <f>①ヒアリングシートについて!G23</f>
        <v>2.4</v>
      </c>
      <c r="AA2" s="83">
        <f>①ヒアリングシートについて!J23</f>
        <v>8.6999999999999993</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2023-11-08T08:14:45Z</dcterms:modified>
</cp:coreProperties>
</file>