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<sst xmlns="http://schemas.openxmlformats.org/spreadsheetml/2006/main" count="1353" uniqueCount="598">
  <si>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</si>
  <si>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</si>
  <si>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</si>
  <si>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</si>
  <si>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</si>
  <si>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</si>
  <si>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</si>
  <si>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</si>
  <si>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</si>
  <si>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</si>
  <si>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</si>
  <si>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</si>
  <si>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</si>
  <si>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</si>
  <si>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</si>
  <si>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</si>
  <si>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</si>
  <si>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</si>
  <si>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</si>
  <si>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</si>
  <si>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</si>
  <si>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</si>
  <si>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</si>
  <si>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</si>
  <si>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</si>
  <si>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</si>
  <si>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</si>
  <si>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</si>
  <si>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</si>
  <si>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</si>
  <si>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</si>
  <si>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</si>
  <si>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</si>
  <si>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</si>
  <si>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</si>
  <si>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</si>
  <si>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</si>
  <si>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</si>
  <si>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</si>
  <si>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</si>
  <si>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</si>
  <si>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</si>
  <si>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</si>
  <si>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</si>
  <si>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</si>
  <si>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</si>
  <si>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</si>
  <si>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</si>
  <si>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</si>
  <si>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</si>
  <si>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</si>
  <si>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</si>
  <si>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</si>
  <si>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</si>
  <si>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</si>
  <si>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</si>
  <si>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</si>
  <si>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</si>
  <si>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</si>
  <si>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</si>
  <si>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</si>
  <si>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</si>
  <si>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</si>
  <si>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</si>
  <si>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</si>
  <si>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</si>
  <si>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</si>
  <si>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</si>
  <si>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</si>
  <si>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</si>
  <si>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</si>
  <si>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</si>
  <si>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</si>
  <si>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</si>
  <si>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</si>
  <si>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</si>
  <si>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</si>
  <si>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</si>
  <si>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</si>
  <si>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</si>
  <si>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</si>
  <si>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</si>
  <si>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</si>
  <si>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</si>
  <si>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</si>
  <si>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</si>
  <si>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</si>
  <si>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</si>
  <si>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</si>
  <si>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</si>
  <si>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</si>
  <si>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</si>
  <si>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</si>
  <si>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</si>
  <si>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</si>
  <si>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</si>
  <si>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</si>
  <si>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</si>
  <si>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</si>
  <si>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</si>
  <si>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</si>
  <si>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</si>
  <si>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</si>
  <si>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</si>
  <si>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</si>
  <si>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</si>
  <si>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</si>
  <si>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</si>
  <si>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</si>
  <si>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</si>
  <si>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</si>
  <si>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</si>
  <si>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</si>
  <si>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</si>
  <si>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</si>
  <si>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</si>
  <si>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</si>
  <si>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</si>
  <si>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</si>
  <si>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</si>
  <si>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</si>
  <si>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</si>
  <si>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</si>
  <si>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</si>
  <si>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</si>
  <si>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</si>
  <si>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</si>
  <si>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</si>
  <si>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</si>
  <si>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</si>
  <si>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</si>
  <si>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</si>
  <si>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</si>
  <si>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</si>
  <si>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</si>
  <si>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</si>
  <si>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</si>
  <si>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</si>
  <si>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</si>
  <si>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</si>
  <si>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</si>
  <si>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</si>
  <si>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</si>
  <si>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</si>
  <si>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</si>
  <si>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</si>
  <si>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</si>
  <si>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</si>
  <si>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</si>
  <si>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</si>
  <si>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</si>
  <si>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</si>
  <si>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</si>
  <si>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</si>
  <si>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</si>
  <si>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</si>
  <si>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</si>
  <si>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</si>
  <si>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</si>
  <si>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</si>
  <si>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</si>
  <si>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</si>
  <si>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</si>
  <si>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</si>
  <si>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</si>
  <si>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</si>
  <si>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</si>
  <si>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</si>
  <si>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</si>
  <si>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</si>
  <si>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</si>
  <si>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</si>
  <si>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</si>
  <si>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</si>
  <si>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</si>
  <si>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</si>
  <si>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</si>
  <si>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</si>
  <si>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</si>
  <si>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</si>
  <si>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</si>
  <si>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</si>
  <si>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</si>
  <si>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</si>
  <si>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</si>
  <si>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</si>
  <si>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</si>
  <si>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</si>
  <si>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</si>
  <si>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</si>
  <si>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</si>
  <si>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</si>
  <si>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</si>
  <si>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</si>
  <si>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</si>
  <si>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</si>
  <si>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</si>
  <si>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</si>
  <si>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</si>
  <si>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</si>
  <si>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</si>
  <si>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</si>
  <si>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</si>
  <si>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</si>
  <si>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</si>
  <si>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</si>
  <si>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</si>
  <si>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</si>
  <si>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</si>
  <si>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</si>
  <si>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</si>
  <si>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</si>
  <si>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</si>
  <si>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</si>
  <si>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</si>
  <si>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</si>
  <si>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</si>
  <si>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</si>
  <si>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</si>
  <si>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</si>
  <si>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</si>
  <si>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</si>
  <si>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</si>
  <si>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</si>
  <si>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</si>
  <si>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</si>
  <si>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</si>
  <si>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</si>
  <si>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</si>
  <si>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</si>
  <si>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</si>
  <si>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</si>
  <si>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</si>
  <si>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</si>
  <si>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</si>
  <si>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</si>
  <si>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</si>
  <si>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</si>
  <si>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</si>
  <si>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</si>
  <si>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</si>
  <si>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</si>
  <si>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</si>
  <si>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</si>
  <si>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</si>
  <si>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</si>
  <si>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</si>
  <si>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</si>
  <si>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</si>
  <si>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</si>
  <si>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</si>
  <si>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</si>
  <si>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</si>
  <si>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</si>
  <si>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</si>
  <si>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</si>
  <si>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</si>
  <si>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</si>
  <si>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</si>
  <si>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</si>
  <si>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</si>
  <si>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</si>
  <si>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</si>
  <si>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</si>
  <si>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</si>
  <si>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</si>
  <si>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</si>
  <si>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</si>
  <si>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</si>
  <si>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</si>
  <si>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</si>
  <si>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</si>
  <si>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</si>
  <si>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</si>
  <si>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</si>
  <si>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</si>
  <si>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</si>
  <si>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</si>
  <si>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</si>
  <si>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</si>
  <si>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</si>
  <si>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</si>
  <si>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</si>
  <si>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</si>
  <si>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</si>
  <si>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</si>
  <si>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</si>
  <si>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</si>
  <si>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</si>
  <si>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</si>
  <si>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</si>
  <si>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</si>
  <si>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</si>
  <si>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</si>
  <si>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</si>
  <si>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</si>
  <si>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</si>
  <si>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</si>
  <si>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</si>
  <si>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</si>
  <si>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</si>
  <si>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</si>
  <si>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</si>
  <si>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</si>
  <si>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</si>
  <si>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</si>
  <si>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</si>
  <si>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</si>
  <si>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</si>
  <si>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</si>
  <si>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</si>
  <si>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</si>
  <si>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</si>
  <si>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</si>
  <si>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</si>
  <si>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</si>
  <si>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</si>
  <si>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</si>
  <si>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</si>
  <si>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</si>
  <si>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</si>
  <si>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</si>
  <si>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</si>
  <si>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</si>
  <si>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</si>
  <si>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</si>
  <si>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</si>
  <si>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</si>
  <si>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</si>
  <si>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</si>
  <si>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</si>
  <si>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</si>
  <si>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</si>
  <si>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</si>
  <si>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</si>
  <si>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</si>
  <si>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</si>
  <si>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</si>
  <si>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</si>
  <si>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</si>
  <si>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</si>
  <si>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</si>
  <si>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</si>
  <si>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</si>
  <si>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</si>
  <si>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</si>
  <si>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</si>
  <si>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</si>
  <si>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</si>
  <si>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</si>
  <si>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</si>
  <si>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</si>
  <si>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</si>
  <si>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</si>
  <si>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</si>
  <si>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</si>
  <si>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</si>
  <si>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</si>
  <si>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</si>
  <si>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</si>
  <si>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</si>
  <si>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</si>
  <si>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</si>
  <si>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</si>
  <si>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</si>
  <si>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</si>
  <si>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</si>
  <si>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</si>
  <si>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</si>
  <si>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</si>
  <si>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</si>
  <si>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</si>
  <si>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</si>
  <si>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</si>
  <si>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</si>
  <si>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</si>
  <si>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</si>
  <si>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</si>
  <si>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</si>
  <si>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</si>
  <si>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</si>
  <si>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</si>
  <si>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</si>
  <si>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</si>
  <si>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</si>
  <si>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</si>
  <si>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</si>
  <si>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</si>
  <si>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</si>
  <si>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</si>
  <si>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</si>
  <si>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</si>
  <si>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</si>
  <si>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</si>
  <si>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</si>
  <si>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</si>
  <si>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</si>
  <si>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</si>
  <si>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</si>
  <si>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</si>
  <si>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</si>
  <si>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</si>
  <si>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</si>
  <si>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</si>
  <si>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</si>
  <si>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</si>
  <si>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</si>
  <si>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</si>
  <si>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</si>
  <si>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</si>
  <si>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</si>
  <si>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</si>
  <si>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</si>
  <si>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</si>
  <si>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</si>
  <si>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</si>
  <si>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</si>
  <si>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</si>
  <si>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</si>
  <si>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</si>
  <si>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</si>
  <si>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</si>
  <si>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</si>
  <si>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</si>
  <si>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</si>
  <si>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</si>
  <si>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</si>
  <si>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</si>
  <si>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</si>
  <si>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</si>
  <si>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</si>
  <si>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</si>
  <si>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</si>
  <si>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</si>
  <si>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</si>
  <si>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</si>
  <si>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</si>
  <si>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</si>
  <si>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</si>
  <si>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</si>
  <si>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</si>
  <si>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</si>
  <si>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</si>
  <si>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</si>
  <si>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</si>
  <si>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</si>
  <si>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</si>
  <si>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</si>
  <si>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</si>
  <si>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</si>
  <si>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</si>
  <si>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</si>
  <si>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</si>
  <si>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</si>
  <si>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</si>
  <si>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</si>
  <si>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</si>
  <si>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</si>
  <si>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</si>
  <si>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</si>
  <si>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</si>
  <si>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</si>
  <si>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</si>
  <si>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</si>
  <si>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</si>
  <si>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</si>
  <si>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</si>
  <si>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</si>
  <si>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</si>
  <si>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</si>
  <si>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</si>
  <si>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</si>
  <si>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</si>
  <si>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</si>
  <si>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</si>
  <si>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</si>
  <si>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</si>
  <si>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</si>
  <si>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</si>
  <si>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</si>
  <si>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</si>
  <si>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</si>
  <si>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</si>
  <si>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</si>
  <si>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</si>
  <si>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</si>
  <si>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</si>
  <si>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</si>
  <si>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</si>
  <si>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</si>
  <si>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</si>
  <si>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</si>
  <si>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</si>
  <si>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</si>
  <si>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</si>
  <si>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</si>
  <si>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</si>
  <si>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</si>
  <si>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</si>
  <si>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</si>
  <si>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</si>
  <si>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</si>
  <si>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</si>
  <si>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</si>
  <si>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</si>
  <si>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</si>
  <si>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</si>
  <si>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</si>
  <si>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</si>
  <si>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</si>
  <si>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</si>
  <si>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</si>
  <si>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</si>
  <si>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</si>
  <si>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</si>
  <si>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</si>
  <si>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</si>
  <si>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</si>
  <si>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</si>
  <si>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</si>
  <si>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</si>
  <si>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</si>
  <si>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</si>
  <si>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</si>
  <si>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</si>
  <si>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</si>
  <si>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</si>
  <si>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</si>
  <si>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</si>
  <si>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</si>
  <si>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</si>
  <si>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</si>
  <si>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</si>
  <si>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</si>
  <si>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</si>
  <si>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</si>
  <si>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</si>
  <si>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</si>
  <si>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</si>
  <si>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</si>
  <si>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</si>
  <si>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</si>
  <si>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</si>
  <si>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</si>
  <si>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</si>
  <si>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</si>
  <si>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</si>
  <si>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</si>
  <si>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</si>
  <si>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</si>
  <si>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</si>
  <si>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</si>
  <si>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</si>
  <si>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</si>
  <si>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</si>
  <si>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</si>
  <si>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</si>
  <si>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</si>
  <si>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</si>
  <si>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</si>
  <si>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</si>
  <si>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</si>
  <si>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</si>
  <si>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</si>
  <si>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</si>
  <si>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</si>
  <si>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</si>
  <si>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</si>
  <si>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</si>
  <si>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</si>
  <si>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</si>
  <si>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</si>
  <si>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</si>
  <si>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</si>
  <si>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</si>
  <si>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</si>
  <si>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</si>
  <si>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</si>
  <si>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</si>
  <si>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</si>
  <si>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</si>
  <si>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</si>
  <si>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</si>
  <si>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</si>
  <si>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</si>
  <si>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1,8</t>
    <phoneticPr fontId="1"/>
  </si>
  <si>
    <t>5割程度必要</t>
  </si>
  <si>
    <t>なくても良い</t>
  </si>
  <si>
    <t>使わない</t>
  </si>
  <si>
    <t>要</t>
  </si>
  <si>
    <t>応相談</t>
  </si>
  <si>
    <t>ハイエース</t>
  </si>
  <si>
    <t>1,88</t>
    <phoneticPr fontId="1"/>
  </si>
  <si>
    <t>5,38</t>
    <phoneticPr fontId="1"/>
  </si>
  <si>
    <t>不要</t>
  </si>
  <si>
    <t>舞台は円形舞台をフロアにパンチシートを敷いて作ります。客席はその周りを取り囲むようにパンチシートと持ち込みの長椅子と、学校のパイプ椅子で作ります。そのため体育館のフロアの大きさが、１８m×20ｍ必要です。</t>
    <rPh sb="0" eb="2">
      <t>ブタイ</t>
    </rPh>
    <rPh sb="3" eb="7">
      <t>エンケイブタイ</t>
    </rPh>
    <rPh sb="19" eb="20">
      <t>シ</t>
    </rPh>
    <rPh sb="22" eb="23">
      <t>ツク</t>
    </rPh>
    <rPh sb="27" eb="29">
      <t>キャクセキ</t>
    </rPh>
    <rPh sb="32" eb="33">
      <t>マワ</t>
    </rPh>
    <rPh sb="35" eb="36">
      <t>ト</t>
    </rPh>
    <rPh sb="37" eb="38">
      <t>カコ</t>
    </rPh>
    <rPh sb="49" eb="50">
      <t>モ</t>
    </rPh>
    <rPh sb="51" eb="52">
      <t>コ</t>
    </rPh>
    <rPh sb="54" eb="57">
      <t>ナガイス</t>
    </rPh>
    <rPh sb="59" eb="61">
      <t>ガッコウ</t>
    </rPh>
    <rPh sb="65" eb="67">
      <t>イス</t>
    </rPh>
    <rPh sb="68" eb="69">
      <t>ツク</t>
    </rPh>
    <rPh sb="77" eb="80">
      <t>タイイクカン</t>
    </rPh>
    <rPh sb="85" eb="86">
      <t>オオ</t>
    </rPh>
    <rPh sb="97" eb="99">
      <t>ヒツヨウシツクキャクセキ</t>
    </rPh>
    <phoneticPr fontId="1"/>
  </si>
  <si>
    <t>4,5</t>
    <phoneticPr fontId="1"/>
  </si>
  <si>
    <t>舞台</t>
    <rPh sb="0" eb="2">
      <t>ブタイ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</si>
</sst>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2"/>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36" fillId="0" borderId="0" xfId="0" applyFont="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967657"/>
          <a:ext cx="6861406" cy="9872311"/>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7</xdr:col>
      <xdr:colOff>318603</xdr:colOff>
      <xdr:row>65</xdr:row>
      <xdr:rowOff>125802</xdr:rowOff>
    </xdr:from>
    <xdr:to>
      <xdr:col>9</xdr:col>
      <xdr:colOff>359431</xdr:colOff>
      <xdr:row>68</xdr:row>
      <xdr:rowOff>69806</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rot="1946901">
          <a:off x="4407164" y="17612264"/>
          <a:ext cx="1424649" cy="67185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舞台袖</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332476</xdr:colOff>
      <xdr:row>92</xdr:row>
      <xdr:rowOff>182618</xdr:rowOff>
    </xdr:from>
    <xdr:to>
      <xdr:col>11</xdr:col>
      <xdr:colOff>593066</xdr:colOff>
      <xdr:row>93</xdr:row>
      <xdr:rowOff>215717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593066" y="24228750"/>
          <a:ext cx="6856203"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１８ｍ</a:t>
            </a:r>
          </a:p>
        </xdr:txBody>
      </xdr:sp>
    </xdr:grpSp>
    <xdr:clientData/>
  </xdr:twoCellAnchor>
  <xdr:twoCellAnchor>
    <xdr:from>
      <xdr:col>10</xdr:col>
      <xdr:colOff>279551</xdr:colOff>
      <xdr:row>64</xdr:row>
      <xdr:rowOff>60477</xdr:rowOff>
    </xdr:from>
    <xdr:to>
      <xdr:col>11</xdr:col>
      <xdr:colOff>364219</xdr:colOff>
      <xdr:row>93</xdr:row>
      <xdr:rowOff>449293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7304321"/>
          <a:ext cx="731649" cy="743372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２０ｍ</a:t>
            </a:r>
          </a:p>
        </xdr:txBody>
      </xdr:sp>
    </xdr:grpSp>
    <xdr:clientData/>
  </xdr:twoCellAnchor>
  <xdr:twoCellAnchor>
    <xdr:from>
      <xdr:col>3</xdr:col>
      <xdr:colOff>341462</xdr:colOff>
      <xdr:row>70</xdr:row>
      <xdr:rowOff>44933</xdr:rowOff>
    </xdr:from>
    <xdr:to>
      <xdr:col>5</xdr:col>
      <xdr:colOff>655968</xdr:colOff>
      <xdr:row>84</xdr:row>
      <xdr:rowOff>224652</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rot="4899658">
          <a:off x="655966" y="19732929"/>
          <a:ext cx="3585356" cy="160846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339584</xdr:colOff>
      <xdr:row>64</xdr:row>
      <xdr:rowOff>39693</xdr:rowOff>
    </xdr:from>
    <xdr:to>
      <xdr:col>6</xdr:col>
      <xdr:colOff>245083</xdr:colOff>
      <xdr:row>77</xdr:row>
      <xdr:rowOff>35944</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2936494" y="17283537"/>
          <a:ext cx="732197" cy="31592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9</a:t>
            </a: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406886</xdr:colOff>
      <xdr:row>75</xdr:row>
      <xdr:rowOff>62902</xdr:rowOff>
    </xdr:from>
    <xdr:to>
      <xdr:col>10</xdr:col>
      <xdr:colOff>494226</xdr:colOff>
      <xdr:row>85</xdr:row>
      <xdr:rowOff>35943</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rot="17185939">
          <a:off x="4768257" y="20448559"/>
          <a:ext cx="2399221" cy="147116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809436"/>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809436"/>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809436"/>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809436"/>
          <a:ext cx="590365" cy="2168513"/>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53917</xdr:colOff>
      <xdr:row>74</xdr:row>
      <xdr:rowOff>35941</xdr:rowOff>
    </xdr:from>
    <xdr:to>
      <xdr:col>8</xdr:col>
      <xdr:colOff>116816</xdr:colOff>
      <xdr:row>76</xdr:row>
      <xdr:rowOff>71884</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3477525" y="19705965"/>
          <a:ext cx="1464692" cy="530164"/>
          <a:chOff x="908705" y="14845555"/>
          <a:chExt cx="4160761" cy="94645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908705" y="152512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2418657" y="14845555"/>
            <a:ext cx="1431658" cy="94645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1400" b="1"/>
              <a:t>4,5</a:t>
            </a: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364079"/>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957857"/>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535068"/>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14</xdr:col>
      <xdr:colOff>57274</xdr:colOff>
      <xdr:row>63</xdr:row>
      <xdr:rowOff>214256</xdr:rowOff>
    </xdr:from>
    <xdr:to>
      <xdr:col>15</xdr:col>
      <xdr:colOff>471404</xdr:colOff>
      <xdr:row>65</xdr:row>
      <xdr:rowOff>228008</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503972" y="17215482"/>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283826</xdr:colOff>
      <xdr:row>68</xdr:row>
      <xdr:rowOff>226553</xdr:rowOff>
    </xdr:from>
    <xdr:to>
      <xdr:col>10</xdr:col>
      <xdr:colOff>560434</xdr:colOff>
      <xdr:row>71</xdr:row>
      <xdr:rowOff>225146</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5756208" y="18440869"/>
          <a:ext cx="1013448" cy="72644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943467"/>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946779"/>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489046</xdr:colOff>
      <xdr:row>65</xdr:row>
      <xdr:rowOff>17971</xdr:rowOff>
    </xdr:from>
    <xdr:to>
      <xdr:col>3</xdr:col>
      <xdr:colOff>602052</xdr:colOff>
      <xdr:row>67</xdr:row>
      <xdr:rowOff>87226</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49636" y="17504433"/>
          <a:ext cx="1155364" cy="55449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5</xdr:col>
      <xdr:colOff>389867</xdr:colOff>
      <xdr:row>79</xdr:row>
      <xdr:rowOff>152760</xdr:rowOff>
    </xdr:from>
    <xdr:to>
      <xdr:col>8</xdr:col>
      <xdr:colOff>390673</xdr:colOff>
      <xdr:row>84</xdr:row>
      <xdr:rowOff>233632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2986777" y="21044859"/>
          <a:ext cx="2229297" cy="1293962"/>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260590</xdr:colOff>
      <xdr:row>70</xdr:row>
      <xdr:rowOff>80873</xdr:rowOff>
    </xdr:from>
    <xdr:to>
      <xdr:col>10</xdr:col>
      <xdr:colOff>611037</xdr:colOff>
      <xdr:row>76</xdr:row>
      <xdr:rowOff>0</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flipH="1" flipV="1">
          <a:off x="5085991" y="18780425"/>
          <a:ext cx="1734268" cy="138382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80873</xdr:colOff>
      <xdr:row>67</xdr:row>
      <xdr:rowOff>152760</xdr:rowOff>
    </xdr:from>
    <xdr:to>
      <xdr:col>7</xdr:col>
      <xdr:colOff>637996</xdr:colOff>
      <xdr:row>71</xdr:row>
      <xdr:rowOff>0</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flipH="1">
          <a:off x="4169434" y="18124458"/>
          <a:ext cx="557123" cy="817712"/>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35944</xdr:colOff>
      <xdr:row>71</xdr:row>
      <xdr:rowOff>0</xdr:rowOff>
    </xdr:from>
    <xdr:to>
      <xdr:col>8</xdr:col>
      <xdr:colOff>179717</xdr:colOff>
      <xdr:row>77</xdr:row>
      <xdr:rowOff>71887</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3459552" y="18942170"/>
          <a:ext cx="1545566" cy="153658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395378</xdr:colOff>
      <xdr:row>68</xdr:row>
      <xdr:rowOff>17360</xdr:rowOff>
    </xdr:from>
    <xdr:to>
      <xdr:col>8</xdr:col>
      <xdr:colOff>113849</xdr:colOff>
      <xdr:row>71</xdr:row>
      <xdr:rowOff>17972</xdr:rowOff>
    </xdr:to>
    <xdr:cxnSp macro="">
      <xdr:nvCxnSpPr>
        <xdr:cNvPr id="161" name="直線コネクタ 160">
          <a:extLst>
            <a:ext uri="{FF2B5EF4-FFF2-40B4-BE49-F238E27FC236}">
              <a16:creationId xmlns:a16="http://schemas.microsoft.com/office/drawing/2014/main" id="{00000000-0008-0000-0100-0000A1000000}"/>
            </a:ext>
          </a:extLst>
        </xdr:cNvPr>
        <xdr:cNvCxnSpPr>
          <a:stCxn id="30" idx="2"/>
        </xdr:cNvCxnSpPr>
      </xdr:nvCxnSpPr>
      <xdr:spPr>
        <a:xfrm flipH="1">
          <a:off x="4483939" y="18231676"/>
          <a:ext cx="455311" cy="728466"/>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16</xdr:col>
      <xdr:colOff>120339</xdr:colOff>
      <xdr:row>94</xdr:row>
      <xdr:rowOff>51102</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9663311" y="2479813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598160"/>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M68" sqref="M6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215</v>
      </c>
      <c r="D2" s="156"/>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民族芸能アンサンブル若駒</v>
      </c>
      <c r="D3" s="153"/>
      <c r="E3" s="153"/>
      <c r="F3" s="153"/>
      <c r="G3" s="153"/>
      <c r="H3" s="33" t="s">
        <v>4</v>
      </c>
      <c r="I3" s="154" t="str">
        <f>VLOOKUP($C$2,'R6_制作団体一覧'!A:H,7,FALSE)</f>
        <v>有限会社若駒</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582</v>
      </c>
      <c r="G13" s="160"/>
      <c r="H13" s="125" t="s">
        <v>51</v>
      </c>
      <c r="I13" s="126"/>
      <c r="J13" s="126"/>
      <c r="K13" s="58">
        <v>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t="s">
        <v>596</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t="s">
        <v>596</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583</v>
      </c>
      <c r="H16" s="167"/>
      <c r="I16" s="168" t="s">
        <v>49</v>
      </c>
      <c r="J16" s="169"/>
      <c r="K16" s="123" t="s">
        <v>584</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t="s">
        <v>585</v>
      </c>
      <c r="H17" s="62" t="s">
        <v>43</v>
      </c>
      <c r="I17" s="60" t="s">
        <v>46</v>
      </c>
      <c r="J17" s="61" t="s">
        <v>585</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586</v>
      </c>
      <c r="G18" s="147"/>
      <c r="H18" s="117" t="s">
        <v>55</v>
      </c>
      <c r="I18" s="112"/>
      <c r="J18" s="112"/>
      <c r="K18" s="131" t="s">
        <v>587</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588</v>
      </c>
      <c r="G19" s="144"/>
      <c r="H19" s="135" t="s">
        <v>53</v>
      </c>
      <c r="I19" s="136"/>
      <c r="J19" s="136"/>
      <c r="K19" s="147"/>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589</v>
      </c>
      <c r="L20" s="132"/>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1" t="s">
        <v>590</v>
      </c>
      <c r="G21" s="132"/>
      <c r="H21" s="133" t="s">
        <v>59</v>
      </c>
      <c r="I21" s="134"/>
      <c r="J21" s="134"/>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591</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t="s">
        <v>592</v>
      </c>
      <c r="H23" s="74" t="s">
        <v>43</v>
      </c>
      <c r="I23" s="75" t="s">
        <v>61</v>
      </c>
      <c r="J23" s="73" t="s">
        <v>593</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594</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2" t="s">
        <v>70</v>
      </c>
      <c r="I31" s="122"/>
      <c r="J31" s="122"/>
      <c r="K31" s="122"/>
      <c r="L31" s="122"/>
      <c r="M31" s="25"/>
      <c r="N31" s="54"/>
      <c r="O31" s="54"/>
      <c r="P31" s="54"/>
      <c r="Q31" s="54"/>
      <c r="R31" s="54"/>
      <c r="S31" s="54"/>
      <c r="T31" s="54"/>
      <c r="U31" s="54"/>
      <c r="V31" s="54"/>
      <c r="W31" s="54"/>
      <c r="X31" s="54"/>
      <c r="Y31" s="54"/>
      <c r="Z31" s="54"/>
      <c r="AA31" s="54"/>
    </row>
    <row r="32" spans="1:27" ht="66" customHeight="1" x14ac:dyDescent="0.15">
      <c r="A32" s="51">
        <v>1</v>
      </c>
      <c r="B32" s="121" t="s">
        <v>595</v>
      </c>
      <c r="C32" s="121"/>
      <c r="D32" s="121"/>
      <c r="E32" s="121"/>
      <c r="F32" s="121"/>
      <c r="G32" s="121"/>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09"/>
      <c r="C33" s="109"/>
      <c r="D33" s="109"/>
      <c r="E33" s="109"/>
      <c r="F33" s="109"/>
      <c r="G33" s="109"/>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t="str">
        <f>G17</f>
        <v>1,8</v>
      </c>
      <c r="H50" s="151"/>
      <c r="I50" s="26" t="s">
        <v>7</v>
      </c>
      <c r="J50" s="150" t="str">
        <f>J17</f>
        <v>1,8</v>
      </c>
      <c r="K50" s="151"/>
      <c r="L50" s="25"/>
      <c r="M50" s="25"/>
      <c r="N50" s="39"/>
      <c r="X50" s="39"/>
      <c r="Y50" s="39"/>
      <c r="Z50" s="39"/>
    </row>
    <row r="51" spans="1:26" ht="16.899999999999999" customHeight="1" x14ac:dyDescent="0.15">
      <c r="A51" s="25"/>
      <c r="B51" s="172" t="s">
        <v>8</v>
      </c>
      <c r="C51" s="172"/>
      <c r="D51" s="172"/>
      <c r="E51" s="172"/>
      <c r="F51" s="172"/>
      <c r="G51" s="170" t="str">
        <f>F21</f>
        <v>応相談</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f>K21</f>
        <v>20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t="s">
        <v>597</v>
      </c>
      <c r="I74" s="25"/>
      <c r="J74" s="25"/>
      <c r="K74" s="25"/>
      <c r="L74" s="25"/>
      <c r="M74" s="25"/>
    </row>
    <row r="75" spans="1:13" ht="19.5" x14ac:dyDescent="0.15">
      <c r="A75" s="25"/>
      <c r="B75" s="25"/>
      <c r="C75" s="25"/>
      <c r="D75" s="25"/>
      <c r="E75" s="25"/>
      <c r="F75" s="25"/>
      <c r="G75" s="101"/>
      <c r="H75" s="101"/>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1">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41:L41"/>
    <mergeCell ref="B35:G35"/>
    <mergeCell ref="B36:G36"/>
    <mergeCell ref="B37:G37"/>
    <mergeCell ref="H37:L37"/>
    <mergeCell ref="G75:H75"/>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H106</v>
      </c>
      <c r="B2" s="83" t="str">
        <f>①ヒアリングシートについて!F2</f>
        <v>演劇</v>
      </c>
      <c r="C2" s="83" t="str">
        <f>①ヒアリングシートについて!H2</f>
        <v>児童劇</v>
      </c>
      <c r="D2" s="83" t="str">
        <f>①ヒアリングシートについて!J2</f>
        <v>A区分</v>
      </c>
      <c r="E2" s="83" t="str">
        <f>①ヒアリングシートについて!L2</f>
        <v>H</v>
      </c>
      <c r="F2" s="83" t="str">
        <f>①ヒアリングシートについて!C3</f>
        <v>民族芸能アンサンブル若駒</v>
      </c>
      <c r="G2" s="83" t="str">
        <f>①ヒアリングシートについて!I3</f>
        <v>有限会社若駒</v>
      </c>
      <c r="H2" s="83" t="str">
        <f>①ヒアリングシートについて!F13</f>
        <v>2F以上応相談</v>
      </c>
      <c r="I2" s="83">
        <f>①ヒアリングシートについて!K13</f>
        <v>0</v>
      </c>
      <c r="J2" s="83" t="str">
        <f>①ヒアリングシートについて!G14</f>
        <v>4,5</v>
      </c>
      <c r="K2" s="83">
        <f>①ヒアリングシートについて!J14</f>
        <v>9</v>
      </c>
      <c r="L2" s="83" t="str">
        <f>①ヒアリングシートについて!G15</f>
        <v>4,5</v>
      </c>
      <c r="M2" s="83" t="str">
        <f>①ヒアリングシートについて!G16</f>
        <v>可</v>
      </c>
      <c r="N2" s="83" t="str">
        <f>①ヒアリングシートについて!K16</f>
        <v>不可</v>
      </c>
      <c r="O2" s="83" t="str">
        <f>①ヒアリングシートについて!G17</f>
        <v>1,8</v>
      </c>
      <c r="P2" s="83" t="str">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20</v>
      </c>
      <c r="X2" s="83" t="str">
        <f>①ヒアリングシートについて!F22</f>
        <v>ハイエース</v>
      </c>
      <c r="Y2" s="83">
        <f>①ヒアリングシートについて!I22</f>
        <v>1</v>
      </c>
      <c r="Z2" s="83" t="str">
        <f>①ヒアリングシートについて!G23</f>
        <v>1,88</v>
      </c>
      <c r="AA2" s="83" t="str">
        <f>①ヒアリングシートについて!J23</f>
        <v>5,38</v>
      </c>
      <c r="AB2" s="83" t="str">
        <f>①ヒアリングシートについて!F27</f>
        <v>不要</v>
      </c>
      <c r="AC2" s="83">
        <f>①ヒアリングシートについて!F28</f>
        <v>0</v>
      </c>
      <c r="AD2" s="83" t="str">
        <f>①ヒアリングシートについて!B32</f>
        <v>舞台は円形舞台をフロアにパンチシートを敷いて作ります。客席はその周りを取り囲むようにパンチシートと持ち込みの長椅子と、学校のパイプ椅子で作ります。そのため体育館のフロアの大きさが、１８m×20ｍ必要で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2023-11-07T03:30:08Z</dcterms:modified>
</cp:coreProperties>
</file>