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<sst xmlns="http://schemas.openxmlformats.org/spreadsheetml/2006/main" count="1347" uniqueCount="593">
  <si>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</si>
  <si>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</si>
  <si>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</si>
  <si>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</si>
  <si>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</si>
  <si>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</si>
  <si>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</si>
  <si>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</si>
  <si>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</si>
  <si>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</si>
  <si>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</si>
  <si>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</si>
  <si>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</si>
  <si>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</si>
  <si>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</si>
  <si>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</si>
  <si>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</si>
  <si>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</si>
  <si>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</si>
  <si>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</si>
  <si>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</si>
  <si>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</si>
  <si>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</si>
  <si>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</si>
  <si>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</si>
  <si>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</si>
  <si>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</si>
  <si>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</si>
  <si>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</si>
  <si>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</si>
  <si>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</si>
  <si>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</si>
  <si>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</si>
  <si>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</si>
  <si>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</si>
  <si>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</si>
  <si>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</si>
  <si>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</si>
  <si>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</si>
  <si>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</si>
  <si>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</si>
  <si>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</si>
  <si>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</si>
  <si>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</si>
  <si>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</si>
  <si>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</si>
  <si>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</si>
  <si>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</si>
  <si>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</si>
  <si>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</si>
  <si>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</si>
  <si>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</si>
  <si>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</si>
  <si>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</si>
  <si>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</si>
  <si>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</si>
  <si>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</si>
  <si>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</si>
  <si>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</si>
  <si>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</si>
  <si>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</si>
  <si>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</si>
  <si>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</si>
  <si>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</si>
  <si>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</si>
  <si>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</si>
  <si>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</si>
  <si>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</si>
  <si>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</si>
  <si>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</si>
  <si>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</si>
  <si>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</si>
  <si>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</si>
  <si>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</si>
  <si>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</si>
  <si>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</si>
  <si>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</si>
  <si>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</si>
  <si>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</si>
  <si>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</si>
  <si>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</si>
  <si>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</si>
  <si>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</si>
  <si>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</si>
  <si>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</si>
  <si>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</si>
  <si>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</si>
  <si>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</si>
  <si>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</si>
  <si>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</si>
  <si>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</si>
  <si>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</si>
  <si>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</si>
  <si>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</si>
  <si>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</si>
  <si>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</si>
  <si>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</si>
  <si>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</si>
  <si>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</si>
  <si>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</si>
  <si>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</si>
  <si>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</si>
  <si>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</si>
  <si>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</si>
  <si>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</si>
  <si>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</si>
  <si>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</si>
  <si>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</si>
  <si>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</si>
  <si>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</si>
  <si>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</si>
  <si>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</si>
  <si>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</si>
  <si>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</si>
  <si>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</si>
  <si>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</si>
  <si>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</si>
  <si>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</si>
  <si>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</si>
  <si>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</si>
  <si>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</si>
  <si>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</si>
  <si>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</si>
  <si>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</si>
  <si>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</si>
  <si>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</si>
  <si>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</si>
  <si>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</si>
  <si>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</si>
  <si>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</si>
  <si>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</si>
  <si>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</si>
  <si>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</si>
  <si>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</si>
  <si>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</si>
  <si>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</si>
  <si>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</si>
  <si>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</si>
  <si>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</si>
  <si>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</si>
  <si>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</si>
  <si>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</si>
  <si>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</si>
  <si>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</si>
  <si>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</si>
  <si>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</si>
  <si>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</si>
  <si>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</si>
  <si>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</si>
  <si>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</si>
  <si>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</si>
  <si>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</si>
  <si>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</si>
  <si>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</si>
  <si>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</si>
  <si>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</si>
  <si>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</si>
  <si>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</si>
  <si>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</si>
  <si>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</si>
  <si>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</si>
  <si>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</si>
  <si>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</si>
  <si>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</si>
  <si>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</si>
  <si>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</si>
  <si>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</si>
  <si>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</si>
  <si>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</si>
  <si>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</si>
  <si>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</si>
  <si>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</si>
  <si>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</si>
  <si>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</si>
  <si>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</si>
  <si>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</si>
  <si>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</si>
  <si>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</si>
  <si>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</si>
  <si>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</si>
  <si>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</si>
  <si>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</si>
  <si>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</si>
  <si>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</si>
  <si>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</si>
  <si>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</si>
  <si>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</si>
  <si>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</si>
  <si>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</si>
  <si>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</si>
  <si>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</si>
  <si>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</si>
  <si>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</si>
  <si>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</si>
  <si>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</si>
  <si>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</si>
  <si>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</si>
  <si>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</si>
  <si>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</si>
  <si>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</si>
  <si>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</si>
  <si>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</si>
  <si>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</si>
  <si>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</si>
  <si>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</si>
  <si>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</si>
  <si>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</si>
  <si>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</si>
  <si>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</si>
  <si>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</si>
  <si>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</si>
  <si>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</si>
  <si>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</si>
  <si>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</si>
  <si>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</si>
  <si>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</si>
  <si>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</si>
  <si>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</si>
  <si>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</si>
  <si>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</si>
  <si>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</si>
  <si>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</si>
  <si>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</si>
  <si>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</si>
  <si>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</si>
  <si>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</si>
  <si>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</si>
  <si>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</si>
  <si>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</si>
  <si>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</si>
  <si>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</si>
  <si>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</si>
  <si>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</si>
  <si>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</si>
  <si>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</si>
  <si>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</si>
  <si>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</si>
  <si>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</si>
  <si>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</si>
  <si>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</si>
  <si>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</si>
  <si>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</si>
  <si>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</si>
  <si>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</si>
  <si>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</si>
  <si>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</si>
  <si>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</si>
  <si>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</si>
  <si>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</si>
  <si>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</si>
  <si>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</si>
  <si>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</si>
  <si>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</si>
  <si>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</si>
  <si>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</si>
  <si>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</si>
  <si>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</si>
  <si>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</si>
  <si>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</si>
  <si>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</si>
  <si>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</si>
  <si>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</si>
  <si>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</si>
  <si>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</si>
  <si>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</si>
  <si>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</si>
  <si>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</si>
  <si>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</si>
  <si>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</si>
  <si>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</si>
  <si>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</si>
  <si>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</si>
  <si>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</si>
  <si>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</si>
  <si>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</si>
  <si>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</si>
  <si>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</si>
  <si>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</si>
  <si>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</si>
  <si>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</si>
  <si>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</si>
  <si>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</si>
  <si>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</si>
  <si>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</si>
  <si>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</si>
  <si>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</si>
  <si>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</si>
  <si>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</si>
  <si>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</si>
  <si>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</si>
  <si>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</si>
  <si>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</si>
  <si>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</si>
  <si>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</si>
  <si>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</si>
  <si>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</si>
  <si>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</si>
  <si>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</si>
  <si>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</si>
  <si>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</si>
  <si>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</si>
  <si>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</si>
  <si>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</si>
  <si>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</si>
  <si>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</si>
  <si>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</si>
  <si>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</si>
  <si>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</si>
  <si>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</si>
  <si>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</si>
  <si>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</si>
  <si>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</si>
  <si>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</si>
  <si>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</si>
  <si>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</si>
  <si>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</si>
  <si>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</si>
  <si>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</si>
  <si>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</si>
  <si>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</si>
  <si>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</si>
  <si>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</si>
  <si>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</si>
  <si>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</si>
  <si>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</si>
  <si>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</si>
  <si>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</si>
  <si>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</si>
  <si>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</si>
  <si>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</si>
  <si>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</si>
  <si>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</si>
  <si>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</si>
  <si>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</si>
  <si>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</si>
  <si>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</si>
  <si>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</si>
  <si>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</si>
  <si>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</si>
  <si>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</si>
  <si>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</si>
  <si>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</si>
  <si>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</si>
  <si>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</si>
  <si>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</si>
  <si>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</si>
  <si>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</si>
  <si>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</si>
  <si>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</si>
  <si>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</si>
  <si>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</si>
  <si>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</si>
  <si>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</si>
  <si>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</si>
  <si>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</si>
  <si>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</si>
  <si>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</si>
  <si>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</si>
  <si>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</si>
  <si>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</si>
  <si>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</si>
  <si>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</si>
  <si>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</si>
  <si>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</si>
  <si>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</si>
  <si>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</si>
  <si>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</si>
  <si>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</si>
  <si>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</si>
  <si>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</si>
  <si>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</si>
  <si>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</si>
  <si>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</si>
  <si>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</si>
  <si>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</si>
  <si>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</si>
  <si>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</si>
  <si>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</si>
  <si>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</si>
  <si>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</si>
  <si>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</si>
  <si>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</si>
  <si>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</si>
  <si>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</si>
  <si>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</si>
  <si>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</si>
  <si>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</si>
  <si>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</si>
  <si>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</si>
  <si>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</si>
  <si>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</si>
  <si>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</si>
  <si>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</si>
  <si>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</si>
  <si>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</si>
  <si>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</si>
  <si>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</si>
  <si>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</si>
  <si>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</si>
  <si>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</si>
  <si>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</si>
  <si>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</si>
  <si>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</si>
  <si>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</si>
  <si>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</si>
  <si>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</si>
  <si>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</si>
  <si>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</si>
  <si>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</si>
  <si>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</si>
  <si>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</si>
  <si>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</si>
  <si>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</si>
  <si>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</si>
  <si>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</si>
  <si>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</si>
  <si>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</si>
  <si>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</si>
  <si>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</si>
  <si>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</si>
  <si>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</si>
  <si>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</si>
  <si>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</si>
  <si>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</si>
  <si>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</si>
  <si>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</si>
  <si>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</si>
  <si>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</si>
  <si>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</si>
  <si>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</si>
  <si>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</si>
  <si>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</si>
  <si>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</si>
  <si>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</si>
  <si>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</si>
  <si>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</si>
  <si>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</si>
  <si>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</si>
  <si>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</si>
  <si>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</si>
  <si>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</si>
  <si>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</si>
  <si>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</si>
  <si>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</si>
  <si>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</si>
  <si>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</si>
  <si>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</si>
  <si>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</si>
  <si>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</si>
  <si>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</si>
  <si>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</si>
  <si>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</si>
  <si>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</si>
  <si>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</si>
  <si>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</si>
  <si>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</si>
  <si>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</si>
  <si>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</si>
  <si>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</si>
  <si>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</si>
  <si>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</si>
  <si>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</si>
  <si>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</si>
  <si>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</si>
  <si>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</si>
  <si>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</si>
  <si>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</si>
  <si>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</si>
  <si>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</si>
  <si>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</si>
  <si>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</si>
  <si>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</si>
  <si>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</si>
  <si>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</si>
  <si>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</si>
  <si>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</si>
  <si>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</si>
  <si>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</si>
  <si>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</si>
  <si>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</si>
  <si>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</si>
  <si>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</si>
  <si>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</si>
  <si>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</si>
  <si>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</si>
  <si>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</si>
  <si>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</si>
  <si>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</si>
  <si>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</si>
  <si>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</si>
  <si>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</si>
  <si>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</si>
  <si>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</si>
  <si>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</si>
  <si>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</si>
  <si>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</si>
  <si>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</si>
  <si>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</si>
  <si>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</si>
  <si>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</si>
  <si>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</si>
  <si>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</si>
  <si>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</si>
  <si>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</si>
  <si>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</si>
  <si>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</si>
  <si>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</si>
  <si>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</si>
  <si>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</si>
  <si>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</si>
  <si>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</si>
  <si>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</si>
  <si>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</si>
  <si>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</si>
  <si>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</si>
  <si>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</si>
  <si>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</si>
  <si>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</si>
  <si>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</si>
  <si>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</si>
  <si>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</si>
  <si>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</si>
  <si>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</si>
  <si>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</si>
  <si>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</si>
  <si>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</si>
  <si>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</si>
  <si>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</si>
  <si>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</si>
  <si>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</si>
  <si>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</si>
  <si>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</si>
  <si>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</si>
  <si>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</si>
  <si>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</si>
  <si>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</si>
  <si>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</si>
  <si>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</si>
  <si>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</si>
  <si>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</si>
  <si>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</si>
  <si>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</si>
  <si>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</si>
  <si>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</si>
  <si>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</si>
  <si>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</si>
  <si>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</si>
  <si>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</si>
  <si>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</si>
  <si>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</si>
  <si>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</si>
  <si>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</si>
  <si>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</si>
  <si>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</si>
  <si>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</si>
  <si>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</si>
  <si>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</si>
  <si>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</si>
  <si>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</si>
  <si>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</si>
  <si>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</si>
  <si>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</si>
  <si>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</si>
  <si>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</si>
  <si>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</si>
  <si>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</si>
  <si>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</si>
  <si>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</si>
  <si>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</si>
  <si>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</si>
  <si>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</si>
  <si>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</si>
  <si>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</si>
  <si>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</si>
  <si>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</si>
  <si>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</si>
  <si>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</si>
  <si>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</si>
  <si>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</si>
  <si>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</si>
  <si>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</si>
  <si>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</si>
  <si>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可</t>
  </si>
  <si>
    <t>不可</t>
  </si>
  <si>
    <t>不要</t>
  </si>
  <si>
    <t>なくても良い</t>
  </si>
  <si>
    <t>あればよい</t>
  </si>
  <si>
    <t>なし</t>
  </si>
  <si>
    <t>応相談</t>
  </si>
  <si>
    <t>中型トラック</t>
  </si>
  <si>
    <t>要</t>
  </si>
  <si>
    <t>ピアノは本番で使用しません。発声用にお借りする場合があります。</t>
    <rPh sb="4" eb="6">
      <t>ホンバン</t>
    </rPh>
    <rPh sb="7" eb="9">
      <t>シヨウ</t>
    </rPh>
    <rPh sb="14" eb="16">
      <t>ハッセイ</t>
    </rPh>
    <rPh sb="16" eb="17">
      <t>ヨウ</t>
    </rPh>
    <rPh sb="19" eb="20">
      <t>カ</t>
    </rPh>
    <rPh sb="23" eb="25">
      <t>バアイ</t>
    </rPh>
    <phoneticPr fontId="1"/>
  </si>
  <si>
    <t>2F以上応相談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</si>
</sst>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45322"/>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336577</xdr:colOff>
      <xdr:row>81</xdr:row>
      <xdr:rowOff>40082</xdr:rowOff>
    </xdr:from>
    <xdr:to>
      <xdr:col>10</xdr:col>
      <xdr:colOff>264005</xdr:colOff>
      <xdr:row>90</xdr:row>
      <xdr:rowOff>15890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639525" y="20923195"/>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303742</xdr:colOff>
      <xdr:row>91</xdr:row>
      <xdr:rowOff>20874</xdr:rowOff>
    </xdr:from>
    <xdr:to>
      <xdr:col>10</xdr:col>
      <xdr:colOff>219074</xdr:colOff>
      <xdr:row>92</xdr:row>
      <xdr:rowOff>53973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0" y="23393067"/>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a:t>
            </a:r>
            <a:r>
              <a:rPr kumimoji="1" lang="ja-JP" altLang="en-US" sz="1100" b="1"/>
              <a:t>　　ｍ</a:t>
            </a:r>
          </a:p>
        </xdr:txBody>
      </xdr:sp>
    </xdr:grpSp>
    <xdr:clientData/>
  </xdr:twoCellAnchor>
  <xdr:twoCellAnchor>
    <xdr:from>
      <xdr:col>10</xdr:col>
      <xdr:colOff>315494</xdr:colOff>
      <xdr:row>81</xdr:row>
      <xdr:rowOff>87434</xdr:rowOff>
    </xdr:from>
    <xdr:to>
      <xdr:col>11</xdr:col>
      <xdr:colOff>400162</xdr:colOff>
      <xdr:row>89</xdr:row>
      <xdr:rowOff>172100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524716" y="21033448"/>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　ｍ</a:t>
            </a:r>
          </a:p>
        </xdr:txBody>
      </xdr:sp>
    </xdr:grpSp>
    <xdr:clientData/>
  </xdr:twoCellAnchor>
  <xdr:twoCellAnchor>
    <xdr:from>
      <xdr:col>3</xdr:col>
      <xdr:colOff>279485</xdr:colOff>
      <xdr:row>65</xdr:row>
      <xdr:rowOff>79133</xdr:rowOff>
    </xdr:from>
    <xdr:to>
      <xdr:col>10</xdr:col>
      <xdr:colOff>276763</xdr:colOff>
      <xdr:row>79</xdr:row>
      <xdr:rowOff>224988</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82433" y="17080359"/>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00353"/>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561612</xdr:colOff>
      <xdr:row>55</xdr:row>
      <xdr:rowOff>145729</xdr:rowOff>
    </xdr:from>
    <xdr:to>
      <xdr:col>9</xdr:col>
      <xdr:colOff>117364</xdr:colOff>
      <xdr:row>63</xdr:row>
      <xdr:rowOff>98845</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2511541" y="14828606"/>
          <a:ext cx="3078205" cy="178623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87101"/>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87101"/>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87101"/>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87101"/>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66535"/>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941744"/>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535522"/>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12734"/>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521132"/>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524444"/>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75825"/>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2"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12" sqref="B12:L12"/>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214</v>
      </c>
      <c r="D2" s="155"/>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オペレッタ劇団ともしび</v>
      </c>
      <c r="D3" s="152"/>
      <c r="E3" s="152"/>
      <c r="F3" s="152"/>
      <c r="G3" s="152"/>
      <c r="H3" s="33" t="s">
        <v>4</v>
      </c>
      <c r="I3" s="153" t="str">
        <f>VLOOKUP($C$2,'R6_制作団体一覧'!A:H,7,FALSE)</f>
        <v>株式会社ともしび</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592</v>
      </c>
      <c r="G13" s="159"/>
      <c r="H13" s="124" t="s">
        <v>51</v>
      </c>
      <c r="I13" s="125"/>
      <c r="J13" s="125"/>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12</v>
      </c>
      <c r="H14" s="62" t="s">
        <v>43</v>
      </c>
      <c r="I14" s="63" t="s">
        <v>45</v>
      </c>
      <c r="J14" s="64">
        <v>11</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v>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582</v>
      </c>
      <c r="H16" s="166"/>
      <c r="I16" s="167" t="s">
        <v>49</v>
      </c>
      <c r="J16" s="168"/>
      <c r="K16" s="122" t="s">
        <v>583</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1.8</v>
      </c>
      <c r="H17" s="62" t="s">
        <v>43</v>
      </c>
      <c r="I17" s="60" t="s">
        <v>46</v>
      </c>
      <c r="J17" s="61">
        <v>1.8</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584</v>
      </c>
      <c r="G18" s="146"/>
      <c r="H18" s="116" t="s">
        <v>55</v>
      </c>
      <c r="I18" s="111"/>
      <c r="J18" s="111"/>
      <c r="K18" s="130" t="s">
        <v>585</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586</v>
      </c>
      <c r="G19" s="143"/>
      <c r="H19" s="134" t="s">
        <v>53</v>
      </c>
      <c r="I19" s="135"/>
      <c r="J19" s="135"/>
      <c r="K19" s="146" t="s">
        <v>587</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584</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588</v>
      </c>
      <c r="G21" s="131"/>
      <c r="H21" s="132" t="s">
        <v>59</v>
      </c>
      <c r="I21" s="133"/>
      <c r="J21" s="133"/>
      <c r="K21" s="58">
        <v>5</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2.2000000000000002</v>
      </c>
      <c r="H23" s="74" t="s">
        <v>43</v>
      </c>
      <c r="I23" s="75" t="s">
        <v>61</v>
      </c>
      <c r="J23" s="73">
        <v>6.4</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590</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32.25" customHeight="1" x14ac:dyDescent="0.15">
      <c r="A32" s="51">
        <v>1</v>
      </c>
      <c r="B32" s="120" t="s">
        <v>591</v>
      </c>
      <c r="C32" s="120"/>
      <c r="D32" s="120"/>
      <c r="E32" s="120"/>
      <c r="F32" s="120"/>
      <c r="G32" s="12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1.8</v>
      </c>
      <c r="H50" s="150"/>
      <c r="I50" s="26" t="s">
        <v>7</v>
      </c>
      <c r="J50" s="149">
        <f>J17</f>
        <v>1.8</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5</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H105</v>
      </c>
      <c r="B2" s="83" t="str">
        <f>①ヒアリングシートについて!F2</f>
        <v>演劇</v>
      </c>
      <c r="C2" s="83" t="str">
        <f>①ヒアリングシートについて!H2</f>
        <v>児童劇</v>
      </c>
      <c r="D2" s="83" t="str">
        <f>①ヒアリングシートについて!J2</f>
        <v>A区分</v>
      </c>
      <c r="E2" s="83" t="str">
        <f>①ヒアリングシートについて!L2</f>
        <v>H</v>
      </c>
      <c r="F2" s="83" t="str">
        <f>①ヒアリングシートについて!C3</f>
        <v>オペレッタ劇団ともしび</v>
      </c>
      <c r="G2" s="83" t="str">
        <f>①ヒアリングシートについて!I3</f>
        <v>株式会社ともしび</v>
      </c>
      <c r="H2" s="83" t="str">
        <f>①ヒアリングシートについて!F13</f>
        <v>2F以上応相談</v>
      </c>
      <c r="I2" s="83">
        <f>①ヒアリングシートについて!K13</f>
        <v>60</v>
      </c>
      <c r="J2" s="83">
        <f>①ヒアリングシートについて!G14</f>
        <v>12</v>
      </c>
      <c r="K2" s="83">
        <f>①ヒアリングシートについて!J14</f>
        <v>11</v>
      </c>
      <c r="L2" s="83">
        <f>①ヒアリングシートについて!G15</f>
        <v>7</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あればよい</v>
      </c>
      <c r="T2" s="83" t="str">
        <f>①ヒアリングシートについて!K19</f>
        <v>なし</v>
      </c>
      <c r="U2" s="83" t="str">
        <f>①ヒアリングシートについて!K20</f>
        <v>不要</v>
      </c>
      <c r="V2" s="83" t="str">
        <f>①ヒアリングシートについて!F21</f>
        <v>応相談</v>
      </c>
      <c r="W2" s="83">
        <f>①ヒアリングシートについて!K21</f>
        <v>5</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6.4</v>
      </c>
      <c r="AB2" s="83" t="str">
        <f>①ヒアリングシートについて!F27</f>
        <v>要</v>
      </c>
      <c r="AC2" s="83">
        <f>①ヒアリングシートについて!F28</f>
        <v>0</v>
      </c>
      <c r="AD2" s="83" t="str">
        <f>①ヒアリングシートについて!B32</f>
        <v>ピアノは本番で使用しません。発声用にお借りする場合があります。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2023-11-02T04:26:34Z</cp:lastPrinted>
  <dcterms:created xsi:type="dcterms:W3CDTF">2017-09-27T00:12:11Z</dcterms:created>
  <dcterms:modified xsi:type="dcterms:W3CDTF">2023-11-06T04:10:43Z</dcterms:modified>
</cp:coreProperties>
</file>