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<sst xmlns="http://schemas.openxmlformats.org/spreadsheetml/2006/main" count="1350" uniqueCount="596">
  <si>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</si>
  <si>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</si>
  <si>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</si>
  <si>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</si>
  <si>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</si>
  <si>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</si>
  <si>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</si>
  <si>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</si>
  <si>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</si>
  <si>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</si>
  <si>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</si>
  <si>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</si>
  <si>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</si>
  <si>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</si>
  <si>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</si>
  <si>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</si>
  <si>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</si>
  <si>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</si>
  <si>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</si>
  <si>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</si>
  <si>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</si>
  <si>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</si>
  <si>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</si>
  <si>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</si>
  <si>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</si>
  <si>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</si>
  <si>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</si>
  <si>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</si>
  <si>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</si>
  <si>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</si>
  <si>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</si>
  <si>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</si>
  <si>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</si>
  <si>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</si>
  <si>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</si>
  <si>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</si>
  <si>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</si>
  <si>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</si>
  <si>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</si>
  <si>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</si>
  <si>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</si>
  <si>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</si>
  <si>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</si>
  <si>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</si>
  <si>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</si>
  <si>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</si>
  <si>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</si>
  <si>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</si>
  <si>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</si>
  <si>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</si>
  <si>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</si>
  <si>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</si>
  <si>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</si>
  <si>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</si>
  <si>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</si>
  <si>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</si>
  <si>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</si>
  <si>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</si>
  <si>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</si>
  <si>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</si>
  <si>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</si>
  <si>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</si>
  <si>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</si>
  <si>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</si>
  <si>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</si>
  <si>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</si>
  <si>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</si>
  <si>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</si>
  <si>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</si>
  <si>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</si>
  <si>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</si>
  <si>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</si>
  <si>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</si>
  <si>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</si>
  <si>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</si>
  <si>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</si>
  <si>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</si>
  <si>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</si>
  <si>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</si>
  <si>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</si>
  <si>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</si>
  <si>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</si>
  <si>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</si>
  <si>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</si>
  <si>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</si>
  <si>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</si>
  <si>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</si>
  <si>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</si>
  <si>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</si>
  <si>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</si>
  <si>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</si>
  <si>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</si>
  <si>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</si>
  <si>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</si>
  <si>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</si>
  <si>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</si>
  <si>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</si>
  <si>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</si>
  <si>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</si>
  <si>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</si>
  <si>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</si>
  <si>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</si>
  <si>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</si>
  <si>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</si>
  <si>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</si>
  <si>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</si>
  <si>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</si>
  <si>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</si>
  <si>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</si>
  <si>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</si>
  <si>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</si>
  <si>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</si>
  <si>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</si>
  <si>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</si>
  <si>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</si>
  <si>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</si>
  <si>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</si>
  <si>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</si>
  <si>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</si>
  <si>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</si>
  <si>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</si>
  <si>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</si>
  <si>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</si>
  <si>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</si>
  <si>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</si>
  <si>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</si>
  <si>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</si>
  <si>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</si>
  <si>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</si>
  <si>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</si>
  <si>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</si>
  <si>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</si>
  <si>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</si>
  <si>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</si>
  <si>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</si>
  <si>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</si>
  <si>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</si>
  <si>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</si>
  <si>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</si>
  <si>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</si>
  <si>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</si>
  <si>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</si>
  <si>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</si>
  <si>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</si>
  <si>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</si>
  <si>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</si>
  <si>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</si>
  <si>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</si>
  <si>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</si>
  <si>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</si>
  <si>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</si>
  <si>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</si>
  <si>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</si>
  <si>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</si>
  <si>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</si>
  <si>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</si>
  <si>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</si>
  <si>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</si>
  <si>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</si>
  <si>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</si>
  <si>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</si>
  <si>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</si>
  <si>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</si>
  <si>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</si>
  <si>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</si>
  <si>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</si>
  <si>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</si>
  <si>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</si>
  <si>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</si>
  <si>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</si>
  <si>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</si>
  <si>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</si>
  <si>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</si>
  <si>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</si>
  <si>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</si>
  <si>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</si>
  <si>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</si>
  <si>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</si>
  <si>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</si>
  <si>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</si>
  <si>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</si>
  <si>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</si>
  <si>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</si>
  <si>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</si>
  <si>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</si>
  <si>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</si>
  <si>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</si>
  <si>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</si>
  <si>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</si>
  <si>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</si>
  <si>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</si>
  <si>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</si>
  <si>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</si>
  <si>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</si>
  <si>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</si>
  <si>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</si>
  <si>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</si>
  <si>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</si>
  <si>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</si>
  <si>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</si>
  <si>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</si>
  <si>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</si>
  <si>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</si>
  <si>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</si>
  <si>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</si>
  <si>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</si>
  <si>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</si>
  <si>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</si>
  <si>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</si>
  <si>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</si>
  <si>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</si>
  <si>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</si>
  <si>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</si>
  <si>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</si>
  <si>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</si>
  <si>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</si>
  <si>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</si>
  <si>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</si>
  <si>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</si>
  <si>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</si>
  <si>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</si>
  <si>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</si>
  <si>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</si>
  <si>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</si>
  <si>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</si>
  <si>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</si>
  <si>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</si>
  <si>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</si>
  <si>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</si>
  <si>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</si>
  <si>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</si>
  <si>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</si>
  <si>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</si>
  <si>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</si>
  <si>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</si>
  <si>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</si>
  <si>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</si>
  <si>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</si>
  <si>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</si>
  <si>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</si>
  <si>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</si>
  <si>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</si>
  <si>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</si>
  <si>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</si>
  <si>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</si>
  <si>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</si>
  <si>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</si>
  <si>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</si>
  <si>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</si>
  <si>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</si>
  <si>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</si>
  <si>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</si>
  <si>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</si>
  <si>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</si>
  <si>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</si>
  <si>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</si>
  <si>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</si>
  <si>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</si>
  <si>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</si>
  <si>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</si>
  <si>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</si>
  <si>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</si>
  <si>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</si>
  <si>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</si>
  <si>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</si>
  <si>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</si>
  <si>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</si>
  <si>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</si>
  <si>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</si>
  <si>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</si>
  <si>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</si>
  <si>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</si>
  <si>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</si>
  <si>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</si>
  <si>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</si>
  <si>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</si>
  <si>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</si>
  <si>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</si>
  <si>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</si>
  <si>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</si>
  <si>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</si>
  <si>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</si>
  <si>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</si>
  <si>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</si>
  <si>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</si>
  <si>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</si>
  <si>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</si>
  <si>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</si>
  <si>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</si>
  <si>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</si>
  <si>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</si>
  <si>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</si>
  <si>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</si>
  <si>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</si>
  <si>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</si>
  <si>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</si>
  <si>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</si>
  <si>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</si>
  <si>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</si>
  <si>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</si>
  <si>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</si>
  <si>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</si>
  <si>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</si>
  <si>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</si>
  <si>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</si>
  <si>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</si>
  <si>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</si>
  <si>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</si>
  <si>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</si>
  <si>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</si>
  <si>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</si>
  <si>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</si>
  <si>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</si>
  <si>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</si>
  <si>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</si>
  <si>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</si>
  <si>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</si>
  <si>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</si>
  <si>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</si>
  <si>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</si>
  <si>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</si>
  <si>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</si>
  <si>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</si>
  <si>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</si>
  <si>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</si>
  <si>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</si>
  <si>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</si>
  <si>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</si>
  <si>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</si>
  <si>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</si>
  <si>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</si>
  <si>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</si>
  <si>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</si>
  <si>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</si>
  <si>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</si>
  <si>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</si>
  <si>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</si>
  <si>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</si>
  <si>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</si>
  <si>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</si>
  <si>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</si>
  <si>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</si>
  <si>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</si>
  <si>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</si>
  <si>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</si>
  <si>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</si>
  <si>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</si>
  <si>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</si>
  <si>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</si>
  <si>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</si>
  <si>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</si>
  <si>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</si>
  <si>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</si>
  <si>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</si>
  <si>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</si>
  <si>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</si>
  <si>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</si>
  <si>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</si>
  <si>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</si>
  <si>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</si>
  <si>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</si>
  <si>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</si>
  <si>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</si>
  <si>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</si>
  <si>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</si>
  <si>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</si>
  <si>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</si>
  <si>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</si>
  <si>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</si>
  <si>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</si>
  <si>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</si>
  <si>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</si>
  <si>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</si>
  <si>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</si>
  <si>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</si>
  <si>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</si>
  <si>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</si>
  <si>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</si>
  <si>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</si>
  <si>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</si>
  <si>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</si>
  <si>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</si>
  <si>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</si>
  <si>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</si>
  <si>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</si>
  <si>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</si>
  <si>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</si>
  <si>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</si>
  <si>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</si>
  <si>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</si>
  <si>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</si>
  <si>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</si>
  <si>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</si>
  <si>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</si>
  <si>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</si>
  <si>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</si>
  <si>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</si>
  <si>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</si>
  <si>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</si>
  <si>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</si>
  <si>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</si>
  <si>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</si>
  <si>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</si>
  <si>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</si>
  <si>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</si>
  <si>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</si>
  <si>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</si>
  <si>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</si>
  <si>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</si>
  <si>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</si>
  <si>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</si>
  <si>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</si>
  <si>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</si>
  <si>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</si>
  <si>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</si>
  <si>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</si>
  <si>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</si>
  <si>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</si>
  <si>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</si>
  <si>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</si>
  <si>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</si>
  <si>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</si>
  <si>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</si>
  <si>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</si>
  <si>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</si>
  <si>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</si>
  <si>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</si>
  <si>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</si>
  <si>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</si>
  <si>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</si>
  <si>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</si>
  <si>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</si>
  <si>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</si>
  <si>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</si>
  <si>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</si>
  <si>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</si>
  <si>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</si>
  <si>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</si>
  <si>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</si>
  <si>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</si>
  <si>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</si>
  <si>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</si>
  <si>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</si>
  <si>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</si>
  <si>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</si>
  <si>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</si>
  <si>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</si>
  <si>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</si>
  <si>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</si>
  <si>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</si>
  <si>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</si>
  <si>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</si>
  <si>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</si>
  <si>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</si>
  <si>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</si>
  <si>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</si>
  <si>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</si>
  <si>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</si>
  <si>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</si>
  <si>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</si>
  <si>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</si>
  <si>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</si>
  <si>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</si>
  <si>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</si>
  <si>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</si>
  <si>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</si>
  <si>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</si>
  <si>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</si>
  <si>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</si>
  <si>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</si>
  <si>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</si>
  <si>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</si>
  <si>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</si>
  <si>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</si>
  <si>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</si>
  <si>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</si>
  <si>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</si>
  <si>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</si>
  <si>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</si>
  <si>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</si>
  <si>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</si>
  <si>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</si>
  <si>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</si>
  <si>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</si>
  <si>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</si>
  <si>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</si>
  <si>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</si>
  <si>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</si>
  <si>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</si>
  <si>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</si>
  <si>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</si>
  <si>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</si>
  <si>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</si>
  <si>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</si>
  <si>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</si>
  <si>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</si>
  <si>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</si>
  <si>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</si>
  <si>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</si>
  <si>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</si>
  <si>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</si>
  <si>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</si>
  <si>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</si>
  <si>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</si>
  <si>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</si>
  <si>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</si>
  <si>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</si>
  <si>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</si>
  <si>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</si>
  <si>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</si>
  <si>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</si>
  <si>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</si>
  <si>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</si>
  <si>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</si>
  <si>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</si>
  <si>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</si>
  <si>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</si>
  <si>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</si>
  <si>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</si>
  <si>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</si>
  <si>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</si>
  <si>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</si>
  <si>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</si>
  <si>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</si>
  <si>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</si>
  <si>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</si>
  <si>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</si>
  <si>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</si>
  <si>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</si>
  <si>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</si>
  <si>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</si>
  <si>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</si>
  <si>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</si>
  <si>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</si>
  <si>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</si>
  <si>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</si>
  <si>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</si>
  <si>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</si>
  <si>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</si>
  <si>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</si>
  <si>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</si>
  <si>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</si>
  <si>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</si>
  <si>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</si>
  <si>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</si>
  <si>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</si>
  <si>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</si>
  <si>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</si>
  <si>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</si>
  <si>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</si>
  <si>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</si>
  <si>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</si>
  <si>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</si>
  <si>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</si>
  <si>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</si>
  <si>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</si>
  <si>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</si>
  <si>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</si>
  <si>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</si>
  <si>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</si>
  <si>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</si>
  <si>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</si>
  <si>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</si>
  <si>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</si>
  <si>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</si>
  <si>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</si>
  <si>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</si>
  <si>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</si>
  <si>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</si>
  <si>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</si>
  <si>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</si>
  <si>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</si>
  <si>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</si>
  <si>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</si>
  <si>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</si>
  <si>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</si>
  <si>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</si>
  <si>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</si>
  <si>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</si>
  <si>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</si>
  <si>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</si>
  <si>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</si>
  <si>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</si>
  <si>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なし</t>
  </si>
  <si>
    <t>なし</t>
    <phoneticPr fontId="1"/>
  </si>
  <si>
    <t>可</t>
  </si>
  <si>
    <t>不可</t>
  </si>
  <si>
    <t>5割程度必要</t>
  </si>
  <si>
    <t>必ず使う</t>
  </si>
  <si>
    <t>応相談</t>
  </si>
  <si>
    <t>中型トラック</t>
  </si>
  <si>
    <t>なくても良い</t>
  </si>
  <si>
    <t>要</t>
  </si>
  <si>
    <t>舞台は、ステージとフロアの両方を使用します</t>
    <rPh sb="0" eb="2">
      <t>ブタイ</t>
    </rPh>
    <rPh sb="13" eb="15">
      <t>リョウホウ</t>
    </rPh>
    <rPh sb="16" eb="18">
      <t>シヨウ</t>
    </rPh>
    <phoneticPr fontId="1"/>
  </si>
  <si>
    <t>午前中は、舞台の仕込みに使用します</t>
    <rPh sb="0" eb="3">
      <t>ゴゼンチュウ</t>
    </rPh>
    <rPh sb="5" eb="7">
      <t>ブタイ</t>
    </rPh>
    <rPh sb="8" eb="10">
      <t>シコ</t>
    </rPh>
    <rPh sb="12" eb="14">
      <t>シヨウ</t>
    </rPh>
    <phoneticPr fontId="1"/>
  </si>
  <si>
    <t>ピアノを使用するのはWSの時だけです。</t>
    <rPh sb="4" eb="6">
      <t>シヨウ</t>
    </rPh>
    <rPh sb="13" eb="14">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</si>
</sst>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105015"/>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61461</xdr:rowOff>
    </xdr:from>
    <xdr:to>
      <xdr:col>10</xdr:col>
      <xdr:colOff>215900</xdr:colOff>
      <xdr:row>74</xdr:row>
      <xdr:rowOff>118103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8626225"/>
          <a:ext cx="4818431" cy="299260"/>
          <a:chOff x="1076477" y="14918146"/>
          <a:chExt cx="4160761" cy="345551"/>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18146"/>
            <a:ext cx="1056317" cy="34555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１６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441680"/>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6960047"/>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6946795"/>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6946795"/>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6946795"/>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6946795"/>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226228"/>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501438"/>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095215"/>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4672427"/>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080825"/>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084137"/>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12424</xdr:colOff>
      <xdr:row>9</xdr:row>
      <xdr:rowOff>254781</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1735519"/>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542925</xdr:colOff>
      <xdr:row>57</xdr:row>
      <xdr:rowOff>104774</xdr:rowOff>
    </xdr:from>
    <xdr:to>
      <xdr:col>9</xdr:col>
      <xdr:colOff>92075</xdr:colOff>
      <xdr:row>62</xdr:row>
      <xdr:rowOff>209549</xdr:rowOff>
    </xdr:to>
    <xdr:sp macro="" textlink="">
      <xdr:nvSpPr>
        <xdr:cNvPr id="4" name="正方形/長方形 3">
          <a:extLst>
            <a:ext uri="{FF2B5EF4-FFF2-40B4-BE49-F238E27FC236}">
              <a16:creationId xmlns:a16="http://schemas.microsoft.com/office/drawing/2014/main" id="{D927D73C-F76B-4604-BC05-CC3154617C35}"/>
            </a:ext>
          </a:extLst>
        </xdr:cNvPr>
        <xdr:cNvSpPr/>
      </xdr:nvSpPr>
      <xdr:spPr>
        <a:xfrm>
          <a:off x="2333625" y="15163799"/>
          <a:ext cx="2778125" cy="12382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10</xdr:col>
      <xdr:colOff>273050</xdr:colOff>
      <xdr:row>72</xdr:row>
      <xdr:rowOff>190500</xdr:rowOff>
    </xdr:from>
    <xdr:to>
      <xdr:col>11</xdr:col>
      <xdr:colOff>364068</xdr:colOff>
      <xdr:row>77</xdr:row>
      <xdr:rowOff>47625</xdr:rowOff>
    </xdr:to>
    <xdr:grpSp>
      <xdr:nvGrpSpPr>
        <xdr:cNvPr id="5" name="グループ化 4">
          <a:extLst>
            <a:ext uri="{FF2B5EF4-FFF2-40B4-BE49-F238E27FC236}">
              <a16:creationId xmlns:a16="http://schemas.microsoft.com/office/drawing/2014/main" id="{9C491E21-D2BB-4920-BB7B-A011F5F419D6}"/>
            </a:ext>
          </a:extLst>
        </xdr:cNvPr>
        <xdr:cNvGrpSpPr/>
      </xdr:nvGrpSpPr>
      <xdr:grpSpPr>
        <a:xfrm>
          <a:off x="6482272" y="18512646"/>
          <a:ext cx="737999" cy="1070215"/>
          <a:chOff x="5321905" y="13014477"/>
          <a:chExt cx="677334" cy="1439333"/>
        </a:xfrm>
      </xdr:grpSpPr>
      <xdr:cxnSp macro="">
        <xdr:nvCxnSpPr>
          <xdr:cNvPr id="8" name="直線矢印コネクタ 7">
            <a:extLst>
              <a:ext uri="{FF2B5EF4-FFF2-40B4-BE49-F238E27FC236}">
                <a16:creationId xmlns:a16="http://schemas.microsoft.com/office/drawing/2014/main" id="{C40A0283-81F1-AF98-7045-0D11D5A3801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69BE5E35-4F88-7C27-C0A2-7FA272303937}"/>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２　ｍ</a:t>
            </a:r>
          </a:p>
        </xdr:txBody>
      </xdr:sp>
    </xdr:grpSp>
    <xdr:clientData/>
  </xdr:twoCellAnchor>
  <xdr:twoCellAnchor>
    <xdr:from>
      <xdr:col>10</xdr:col>
      <xdr:colOff>352425</xdr:colOff>
      <xdr:row>82</xdr:row>
      <xdr:rowOff>149752</xdr:rowOff>
    </xdr:from>
    <xdr:to>
      <xdr:col>11</xdr:col>
      <xdr:colOff>558800</xdr:colOff>
      <xdr:row>85</xdr:row>
      <xdr:rowOff>143773</xdr:rowOff>
    </xdr:to>
    <xdr:grpSp>
      <xdr:nvGrpSpPr>
        <xdr:cNvPr id="11" name="グループ化 10">
          <a:extLst>
            <a:ext uri="{FF2B5EF4-FFF2-40B4-BE49-F238E27FC236}">
              <a16:creationId xmlns:a16="http://schemas.microsoft.com/office/drawing/2014/main" id="{7AB16AC4-2DD2-448D-9688-0772DC82AD1E}"/>
            </a:ext>
          </a:extLst>
        </xdr:cNvPr>
        <xdr:cNvGrpSpPr/>
      </xdr:nvGrpSpPr>
      <xdr:grpSpPr>
        <a:xfrm>
          <a:off x="6561647" y="20898077"/>
          <a:ext cx="853356" cy="721875"/>
          <a:chOff x="1356978" y="14802305"/>
          <a:chExt cx="3880260" cy="577233"/>
        </a:xfrm>
      </xdr:grpSpPr>
      <xdr:cxnSp macro="">
        <xdr:nvCxnSpPr>
          <xdr:cNvPr id="12" name="直線矢印コネクタ 11">
            <a:extLst>
              <a:ext uri="{FF2B5EF4-FFF2-40B4-BE49-F238E27FC236}">
                <a16:creationId xmlns:a16="http://schemas.microsoft.com/office/drawing/2014/main" id="{76C01E76-8559-F7D5-109B-76EAAE38D909}"/>
              </a:ext>
            </a:extLst>
          </xdr:cNvPr>
          <xdr:cNvCxnSpPr/>
        </xdr:nvCxnSpPr>
        <xdr:spPr>
          <a:xfrm flipV="1">
            <a:off x="1356978" y="15070666"/>
            <a:ext cx="3880260" cy="42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D5832F07-DF9B-619A-2D2B-60103B4B9260}"/>
              </a:ext>
            </a:extLst>
          </xdr:cNvPr>
          <xdr:cNvSpPr txBox="1"/>
        </xdr:nvSpPr>
        <xdr:spPr>
          <a:xfrm>
            <a:off x="2794000" y="14802305"/>
            <a:ext cx="1294826" cy="57723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a:t>
            </a:r>
            <a:r>
              <a:rPr kumimoji="1" lang="ja-JP" altLang="en-US" sz="1100" b="1"/>
              <a:t>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0"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L79" sqref="L79"/>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213</v>
      </c>
      <c r="D2" s="154"/>
      <c r="E2" s="33" t="s">
        <v>5</v>
      </c>
      <c r="F2" s="35" t="str">
        <f>VLOOKUP($C$2,'R6_制作団体一覧'!A:H,2,FALSE)</f>
        <v>音楽</v>
      </c>
      <c r="G2" s="32" t="s">
        <v>2</v>
      </c>
      <c r="H2" s="36" t="str">
        <f>VLOOKUP($C$2,'R6_制作団体一覧'!A:H,3,FALSE)</f>
        <v>オーケストラ等</v>
      </c>
      <c r="I2" s="33" t="s">
        <v>20</v>
      </c>
      <c r="J2" s="35" t="str">
        <f>VLOOKUP($C$2,'R6_制作団体一覧'!A:H,5,FALSE)</f>
        <v>B区分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神奈川フィルハーモニー管弦楽団</v>
      </c>
      <c r="D3" s="151"/>
      <c r="E3" s="151"/>
      <c r="F3" s="151"/>
      <c r="G3" s="151"/>
      <c r="H3" s="33" t="s">
        <v>4</v>
      </c>
      <c r="I3" s="152" t="str">
        <f>VLOOKUP($C$2,'R6_制作団体一覧'!A:H,7,FALSE)</f>
        <v>公益財団法人　神奈川フィルハーモニー管弦楽団</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t="s">
        <v>584</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16</v>
      </c>
      <c r="H14" s="62" t="s">
        <v>43</v>
      </c>
      <c r="I14" s="63" t="s">
        <v>45</v>
      </c>
      <c r="J14" s="64">
        <v>10</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585</v>
      </c>
      <c r="H16" s="165"/>
      <c r="I16" s="166" t="s">
        <v>49</v>
      </c>
      <c r="J16" s="167"/>
      <c r="K16" s="121" t="s">
        <v>586</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587</v>
      </c>
      <c r="G18" s="145"/>
      <c r="H18" s="116" t="s">
        <v>55</v>
      </c>
      <c r="I18" s="111"/>
      <c r="J18" s="111"/>
      <c r="K18" s="129" t="s">
        <v>591</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588</v>
      </c>
      <c r="G19" s="142"/>
      <c r="H19" s="133" t="s">
        <v>53</v>
      </c>
      <c r="I19" s="134"/>
      <c r="J19" s="134"/>
      <c r="K19" s="145" t="s">
        <v>583</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589</v>
      </c>
      <c r="G21" s="130"/>
      <c r="H21" s="131" t="s">
        <v>59</v>
      </c>
      <c r="I21" s="132"/>
      <c r="J21" s="132"/>
      <c r="K21" s="58" t="s">
        <v>584</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2.8</v>
      </c>
      <c r="H23" s="74" t="s">
        <v>43</v>
      </c>
      <c r="I23" s="75" t="s">
        <v>61</v>
      </c>
      <c r="J23" s="73">
        <v>9</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592</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593</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t="s">
        <v>594</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t="s">
        <v>595</v>
      </c>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hidden="1"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t="str">
        <f>K21</f>
        <v>なし</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H104</v>
      </c>
      <c r="B2" s="83" t="str">
        <f>①ヒアリングシートについて!F2</f>
        <v>音楽</v>
      </c>
      <c r="C2" s="83" t="str">
        <f>①ヒアリングシートについて!H2</f>
        <v>オーケストラ等</v>
      </c>
      <c r="D2" s="83" t="str">
        <f>①ヒアリングシートについて!J2</f>
        <v>B区分</v>
      </c>
      <c r="E2" s="83" t="str">
        <f>①ヒアリングシートについて!L2</f>
        <v>H</v>
      </c>
      <c r="F2" s="83" t="str">
        <f>①ヒアリングシートについて!C3</f>
        <v>神奈川フィルハーモニー管弦楽団</v>
      </c>
      <c r="G2" s="83" t="str">
        <f>①ヒアリングシートについて!I3</f>
        <v>公益財団法人　神奈川フィルハーモニー管弦楽団</v>
      </c>
      <c r="H2" s="83" t="str">
        <f>①ヒアリングシートについて!F13</f>
        <v>制限なし</v>
      </c>
      <c r="I2" s="83" t="str">
        <f>①ヒアリングシートについて!K13</f>
        <v>なし</v>
      </c>
      <c r="J2" s="83">
        <f>①ヒアリングシートについて!G14</f>
        <v>16</v>
      </c>
      <c r="K2" s="83">
        <f>①ヒアリングシートについて!J14</f>
        <v>10</v>
      </c>
      <c r="L2" s="83">
        <f>①ヒアリングシートについて!G15</f>
        <v>0</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5割程度必要</v>
      </c>
      <c r="R2" s="83" t="str">
        <f>①ヒアリングシートについて!K18</f>
        <v>なくても良い</v>
      </c>
      <c r="S2" s="83" t="str">
        <f>①ヒアリングシートについて!F19</f>
        <v>必ず使う</v>
      </c>
      <c r="T2" s="83" t="str">
        <f>①ヒアリングシートについて!K19</f>
        <v>なし</v>
      </c>
      <c r="U2" s="83">
        <f>①ヒアリングシートについて!K20</f>
        <v>0</v>
      </c>
      <c r="V2" s="83" t="str">
        <f>①ヒアリングシートについて!F21</f>
        <v>応相談</v>
      </c>
      <c r="W2" s="83" t="str">
        <f>①ヒアリングシートについて!K21</f>
        <v>なし</v>
      </c>
      <c r="X2" s="83" t="str">
        <f>①ヒアリングシートについて!F22</f>
        <v>中型トラック</v>
      </c>
      <c r="Y2" s="83">
        <f>①ヒアリングシートについて!I22</f>
        <v>1</v>
      </c>
      <c r="Z2" s="83">
        <f>①ヒアリングシートについて!G23</f>
        <v>2.8</v>
      </c>
      <c r="AA2" s="83">
        <f>①ヒアリングシートについて!J23</f>
        <v>9</v>
      </c>
      <c r="AB2" s="83" t="str">
        <f>①ヒアリングシートについて!F27</f>
        <v>要</v>
      </c>
      <c r="AC2" s="83">
        <f>①ヒアリングシートについて!F28</f>
        <v>0</v>
      </c>
      <c r="AD2" s="83" t="str">
        <f>①ヒアリングシートについて!B32</f>
        <v>舞台は、ステージとフロアの両方を使用します</v>
      </c>
      <c r="AE2" s="83" t="str">
        <f>①ヒアリングシートについて!B33</f>
        <v>午前中は、舞台の仕込みに使用します</v>
      </c>
      <c r="AF2" s="83" t="str">
        <f>①ヒアリングシートについて!B34</f>
        <v>ピアノを使用するのはWSの時だけです。</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2023-11-08T08:18:08Z</dcterms:modified>
</cp:coreProperties>
</file>