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C2" i="15" s="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s="1"/>
  <c r="G52" i="3"/>
  <c r="G51" i="3"/>
  <c r="J50" i="3"/>
  <c r="G50" i="3"/>
  <c r="I3" i="3"/>
  <c r="G2" i="15" s="1"/>
  <c r="C3" i="3"/>
  <c r="F2" i="15" s="1"/>
  <c r="L2" i="3"/>
  <c r="E2" i="15" s="1"/>
  <c r="J2" i="3"/>
  <c r="D2" i="15" s="1"/>
</calcChain>
</file>

<file path=xl/sharedStrings.xml><?xml version="1.0" encoding="utf-8"?>
<sst xmlns="http://schemas.openxmlformats.org/spreadsheetml/2006/main" count="1346" uniqueCount="593">
  <si>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</si>
  <si>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</si>
  <si>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</si>
  <si>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</si>
  <si>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</si>
  <si>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</si>
  <si>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</si>
  <si>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</si>
  <si>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</si>
  <si>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</si>
  <si>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</si>
  <si>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</si>
  <si>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</si>
  <si>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</si>
  <si>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</si>
  <si>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</si>
  <si>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</si>
  <si>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</si>
  <si>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</si>
  <si>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</si>
  <si>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</si>
  <si>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</si>
  <si>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</si>
  <si>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</si>
  <si>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</si>
  <si>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</si>
  <si>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</si>
  <si>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</si>
  <si>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</si>
  <si>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</si>
  <si>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</si>
  <si>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</si>
  <si>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</si>
  <si>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</si>
  <si>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</si>
  <si>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</si>
  <si>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</si>
  <si>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</si>
  <si>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</si>
  <si>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</si>
  <si>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</si>
  <si>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</si>
  <si>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</si>
  <si>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</si>
  <si>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</si>
  <si>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</si>
  <si>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</si>
  <si>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</si>
  <si>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</si>
  <si>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</si>
  <si>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</si>
  <si>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</si>
  <si>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</si>
  <si>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</si>
  <si>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</si>
  <si>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</si>
  <si>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</si>
  <si>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</si>
  <si>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</si>
  <si>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</si>
  <si>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</si>
  <si>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</si>
  <si>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</si>
  <si>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</si>
  <si>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</si>
  <si>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</si>
  <si>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</si>
  <si>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</si>
  <si>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</si>
  <si>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</si>
  <si>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</si>
  <si>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</si>
  <si>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</si>
  <si>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</si>
  <si>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</si>
  <si>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</si>
  <si>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</si>
  <si>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</si>
  <si>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</si>
  <si>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</si>
  <si>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</si>
  <si>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</si>
  <si>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</si>
  <si>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</si>
  <si>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</si>
  <si>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</si>
  <si>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</si>
  <si>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</si>
  <si>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</si>
  <si>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</si>
  <si>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</si>
  <si>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</si>
  <si>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</si>
  <si>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</si>
  <si>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</si>
  <si>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</si>
  <si>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</si>
  <si>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</si>
  <si>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</si>
  <si>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</si>
  <si>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</si>
  <si>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</si>
  <si>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</si>
  <si>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</si>
  <si>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</si>
  <si>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</si>
  <si>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</si>
  <si>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</si>
  <si>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</si>
  <si>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</si>
  <si>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</si>
  <si>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</si>
  <si>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</si>
  <si>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</si>
  <si>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</si>
  <si>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</si>
  <si>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</si>
  <si>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</si>
  <si>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</si>
  <si>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</si>
  <si>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</si>
  <si>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</si>
  <si>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</si>
  <si>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</si>
  <si>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</si>
  <si>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</si>
  <si>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</si>
  <si>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</si>
  <si>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</si>
  <si>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</si>
  <si>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</si>
  <si>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</si>
  <si>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</si>
  <si>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</si>
  <si>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</si>
  <si>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</si>
  <si>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</si>
  <si>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</si>
  <si>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</si>
  <si>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</si>
  <si>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</si>
  <si>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</si>
  <si>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</si>
  <si>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</si>
  <si>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</si>
  <si>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</si>
  <si>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</si>
  <si>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</si>
  <si>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</si>
  <si>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</si>
  <si>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</si>
  <si>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</si>
  <si>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</si>
  <si>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</si>
  <si>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</si>
  <si>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</si>
  <si>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</si>
  <si>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</si>
  <si>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</si>
  <si>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</si>
  <si>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</si>
  <si>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</si>
  <si>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</si>
  <si>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</si>
  <si>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</si>
  <si>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</si>
  <si>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</si>
  <si>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</si>
  <si>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</si>
  <si>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</si>
  <si>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</si>
  <si>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</si>
  <si>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</si>
  <si>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</si>
  <si>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</si>
  <si>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</si>
  <si>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</si>
  <si>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</si>
  <si>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</si>
  <si>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</si>
  <si>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</si>
  <si>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</si>
  <si>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</si>
  <si>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</si>
  <si>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</si>
  <si>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</si>
  <si>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</si>
  <si>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</si>
  <si>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</si>
  <si>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</si>
  <si>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</si>
  <si>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</si>
  <si>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</si>
  <si>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</si>
  <si>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</si>
  <si>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</si>
  <si>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</si>
  <si>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</si>
  <si>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</si>
  <si>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</si>
  <si>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</si>
  <si>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</si>
  <si>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</si>
  <si>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</si>
  <si>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</si>
  <si>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</si>
  <si>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</si>
  <si>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</si>
  <si>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</si>
  <si>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</si>
  <si>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</si>
  <si>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</si>
  <si>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</si>
  <si>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</si>
  <si>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</si>
  <si>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</si>
  <si>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</si>
  <si>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</si>
  <si>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</si>
  <si>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</si>
  <si>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</si>
  <si>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</si>
  <si>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</si>
  <si>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</si>
  <si>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</si>
  <si>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</si>
  <si>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</si>
  <si>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</si>
  <si>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</si>
  <si>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</si>
  <si>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</si>
  <si>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</si>
  <si>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</si>
  <si>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</si>
  <si>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</si>
  <si>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</si>
  <si>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</si>
  <si>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</si>
  <si>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</si>
  <si>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</si>
  <si>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</si>
  <si>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</si>
  <si>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</si>
  <si>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</si>
  <si>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</si>
  <si>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</si>
  <si>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</si>
  <si>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</si>
  <si>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</si>
  <si>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</si>
  <si>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</si>
  <si>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</si>
  <si>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</si>
  <si>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</si>
  <si>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</si>
  <si>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</si>
  <si>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</si>
  <si>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</si>
  <si>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</si>
  <si>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</si>
  <si>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</si>
  <si>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</si>
  <si>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</si>
  <si>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</si>
  <si>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</si>
  <si>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</si>
  <si>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</si>
  <si>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</si>
  <si>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</si>
  <si>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</si>
  <si>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</si>
  <si>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</si>
  <si>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</si>
  <si>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</si>
  <si>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</si>
  <si>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</si>
  <si>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</si>
  <si>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</si>
  <si>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</si>
  <si>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</si>
  <si>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</si>
  <si>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</si>
  <si>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</si>
  <si>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</si>
  <si>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</si>
  <si>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</si>
  <si>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</si>
  <si>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</si>
  <si>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</si>
  <si>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</si>
  <si>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</si>
  <si>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</si>
  <si>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</si>
  <si>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</si>
  <si>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</si>
  <si>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</si>
  <si>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</si>
  <si>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</si>
  <si>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</si>
  <si>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</si>
  <si>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</si>
  <si>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</si>
  <si>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</si>
  <si>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</si>
  <si>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</si>
  <si>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</si>
  <si>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</si>
  <si>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</si>
  <si>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</si>
  <si>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</si>
  <si>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</si>
  <si>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</si>
  <si>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</si>
  <si>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</si>
  <si>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</si>
  <si>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</si>
  <si>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</si>
  <si>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</si>
  <si>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</si>
  <si>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</si>
  <si>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</si>
  <si>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</si>
  <si>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</si>
  <si>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</si>
  <si>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</si>
  <si>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</si>
  <si>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</si>
  <si>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</si>
  <si>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</si>
  <si>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</si>
  <si>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</si>
  <si>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</si>
  <si>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</si>
  <si>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</si>
  <si>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</si>
  <si>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</si>
  <si>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</si>
  <si>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</si>
  <si>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</si>
  <si>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</si>
  <si>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</si>
  <si>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</si>
  <si>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</si>
  <si>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</si>
  <si>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</si>
  <si>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</si>
  <si>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</si>
  <si>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</si>
  <si>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</si>
  <si>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</si>
  <si>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</si>
  <si>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</si>
  <si>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</si>
  <si>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</si>
  <si>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</si>
  <si>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</si>
  <si>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</si>
  <si>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</si>
  <si>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</si>
  <si>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</si>
  <si>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</si>
  <si>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</si>
  <si>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</si>
  <si>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</si>
  <si>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</si>
  <si>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</si>
  <si>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</si>
  <si>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</si>
  <si>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</si>
  <si>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</si>
  <si>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</si>
  <si>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</si>
  <si>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</si>
  <si>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</si>
  <si>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</si>
  <si>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</si>
  <si>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</si>
  <si>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</si>
  <si>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</si>
  <si>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</si>
  <si>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</si>
  <si>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</si>
  <si>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</si>
  <si>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</si>
  <si>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</si>
  <si>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</si>
  <si>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</si>
  <si>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</si>
  <si>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</si>
  <si>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</si>
  <si>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</si>
  <si>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</si>
  <si>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</si>
  <si>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</si>
  <si>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</si>
  <si>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</si>
  <si>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</si>
  <si>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</si>
  <si>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</si>
  <si>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</si>
  <si>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</si>
  <si>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</si>
  <si>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</si>
  <si>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</si>
  <si>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</si>
  <si>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</si>
  <si>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</si>
  <si>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</si>
  <si>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</si>
  <si>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</si>
  <si>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</si>
  <si>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</si>
  <si>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</si>
  <si>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</si>
  <si>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</si>
  <si>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</si>
  <si>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</si>
  <si>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</si>
  <si>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</si>
  <si>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</si>
  <si>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</si>
  <si>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</si>
  <si>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</si>
  <si>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</si>
  <si>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</si>
  <si>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</si>
  <si>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</si>
  <si>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</si>
  <si>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</si>
  <si>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</si>
  <si>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</si>
  <si>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</si>
  <si>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</si>
  <si>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</si>
  <si>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</si>
  <si>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</si>
  <si>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</si>
  <si>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</si>
  <si>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</si>
  <si>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</si>
  <si>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</si>
  <si>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</si>
  <si>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</si>
  <si>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</si>
  <si>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</si>
  <si>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</si>
  <si>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</si>
  <si>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</si>
  <si>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</si>
  <si>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</si>
  <si>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</si>
  <si>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</si>
  <si>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</si>
  <si>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</si>
  <si>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</si>
  <si>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</si>
  <si>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</si>
  <si>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</si>
  <si>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</si>
  <si>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</si>
  <si>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</si>
  <si>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</si>
  <si>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</si>
  <si>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</si>
  <si>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</si>
  <si>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</si>
  <si>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</si>
  <si>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</si>
  <si>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</si>
  <si>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</si>
  <si>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</si>
  <si>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</si>
  <si>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</si>
  <si>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</si>
  <si>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</si>
  <si>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</si>
  <si>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</si>
  <si>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</si>
  <si>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</si>
  <si>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</si>
  <si>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</si>
  <si>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</si>
  <si>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</si>
  <si>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</si>
  <si>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</si>
  <si>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</si>
  <si>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</si>
  <si>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</si>
  <si>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</si>
  <si>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</si>
  <si>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</si>
  <si>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</si>
  <si>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</si>
  <si>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</si>
  <si>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</si>
  <si>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</si>
  <si>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</si>
  <si>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</si>
  <si>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</si>
  <si>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</si>
  <si>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</si>
  <si>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</si>
  <si>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</si>
  <si>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</si>
  <si>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</si>
  <si>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</si>
  <si>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</si>
  <si>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</si>
  <si>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</si>
  <si>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</si>
  <si>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</si>
  <si>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</si>
  <si>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</si>
  <si>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</si>
  <si>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</si>
  <si>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</si>
  <si>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</si>
  <si>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</si>
  <si>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</si>
  <si>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</si>
  <si>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</si>
  <si>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</si>
  <si>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</si>
  <si>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</si>
  <si>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</si>
  <si>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</si>
  <si>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</si>
  <si>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</si>
  <si>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</si>
  <si>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</si>
  <si>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</si>
  <si>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</si>
  <si>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</si>
  <si>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</si>
  <si>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</si>
  <si>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</si>
  <si>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</si>
  <si>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</si>
  <si>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</si>
  <si>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</si>
  <si>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</si>
  <si>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</si>
  <si>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</si>
  <si>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</si>
  <si>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</si>
  <si>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</si>
  <si>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</si>
  <si>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</si>
  <si>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</si>
  <si>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</si>
  <si>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</si>
  <si>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</si>
  <si>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</si>
  <si>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</si>
  <si>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</si>
  <si>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</si>
  <si>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</si>
  <si>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</si>
  <si>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</si>
  <si>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</si>
  <si>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</si>
  <si>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</si>
  <si>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</si>
  <si>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</si>
  <si>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</si>
  <si>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</si>
  <si>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</si>
  <si>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</si>
  <si>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</si>
  <si>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</si>
  <si>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</si>
  <si>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</si>
  <si>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</si>
  <si>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</si>
  <si>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</si>
  <si>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</si>
  <si>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</si>
  <si>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</si>
  <si>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</si>
  <si>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</si>
  <si>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</si>
  <si>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</si>
  <si>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</si>
  <si>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可</t>
  </si>
  <si>
    <t>条件が合えば可</t>
  </si>
  <si>
    <t>使わない</t>
  </si>
  <si>
    <t>なくても良い</t>
  </si>
  <si>
    <t>不要</t>
  </si>
  <si>
    <t>応相談</t>
  </si>
  <si>
    <t>中型トラック</t>
  </si>
  <si>
    <t>要</t>
  </si>
  <si>
    <t>完全暗転必須</t>
  </si>
  <si>
    <t>または</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</si>
</sst>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
      <b/>
      <u/>
      <sz val="14"/>
      <color rgb="FF0000FF"/>
      <name val="ＭＳ 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2">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36" fillId="0" borderId="0" xfId="4" applyFont="1" applyAlignment="1">
      <alignment horizontal="lef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19298" y="14502190"/>
          <a:ext cx="6838043" cy="9850192"/>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63</xdr:row>
      <xdr:rowOff>120954</xdr:rowOff>
    </xdr:from>
    <xdr:to>
      <xdr:col>10</xdr:col>
      <xdr:colOff>219076</xdr:colOff>
      <xdr:row>72</xdr:row>
      <xdr:rowOff>96763</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587048" y="16681754"/>
          <a:ext cx="4846561" cy="218560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73</xdr:row>
      <xdr:rowOff>110153</xdr:rowOff>
    </xdr:from>
    <xdr:to>
      <xdr:col>10</xdr:col>
      <xdr:colOff>219075</xdr:colOff>
      <xdr:row>74</xdr:row>
      <xdr:rowOff>140336</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600608" y="19079557"/>
          <a:ext cx="4802390" cy="271971"/>
          <a:chOff x="1076477" y="14932695"/>
          <a:chExt cx="4160761" cy="316453"/>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32695"/>
            <a:ext cx="1056317" cy="31645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１２　ｍ</a:t>
            </a:r>
          </a:p>
        </xdr:txBody>
      </xdr:sp>
    </xdr:grpSp>
    <xdr:clientData/>
  </xdr:twoCellAnchor>
  <xdr:twoCellAnchor>
    <xdr:from>
      <xdr:col>10</xdr:col>
      <xdr:colOff>279551</xdr:colOff>
      <xdr:row>64</xdr:row>
      <xdr:rowOff>60477</xdr:rowOff>
    </xdr:from>
    <xdr:to>
      <xdr:col>11</xdr:col>
      <xdr:colOff>364219</xdr:colOff>
      <xdr:row>72</xdr:row>
      <xdr:rowOff>145143</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463474" y="16853785"/>
          <a:ext cx="729437" cy="2018973"/>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７ｍ</a:t>
            </a:r>
          </a:p>
        </xdr:txBody>
      </xdr:sp>
    </xdr:grp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312268</xdr:colOff>
      <xdr:row>72</xdr:row>
      <xdr:rowOff>135940</xdr:rowOff>
    </xdr:from>
    <xdr:to>
      <xdr:col>5</xdr:col>
      <xdr:colOff>394727</xdr:colOff>
      <xdr:row>77</xdr:row>
      <xdr:rowOff>186266</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2253903" y="18863555"/>
          <a:ext cx="727228" cy="1259269"/>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３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851786" y="17357241"/>
          <a:ext cx="726251" cy="2018972"/>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566407" y="17357241"/>
          <a:ext cx="771487" cy="2018972"/>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299306" y="17357241"/>
          <a:ext cx="726253" cy="2018972"/>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04944" y="17357241"/>
          <a:ext cx="584420" cy="2152062"/>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092735" y="16639162"/>
          <a:ext cx="4584174" cy="309534"/>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079483" y="15913543"/>
          <a:ext cx="4584174" cy="294879"/>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082796" y="15502343"/>
          <a:ext cx="4584174" cy="228619"/>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086110" y="15074578"/>
          <a:ext cx="4584174" cy="228619"/>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253232" y="14478000"/>
          <a:ext cx="1676273" cy="270939"/>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2984071" y="14481312"/>
          <a:ext cx="1676273" cy="270939"/>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10</xdr:col>
      <xdr:colOff>513889</xdr:colOff>
      <xdr:row>59</xdr:row>
      <xdr:rowOff>73989</xdr:rowOff>
    </xdr:from>
    <xdr:to>
      <xdr:col>11</xdr:col>
      <xdr:colOff>558800</xdr:colOff>
      <xdr:row>62</xdr:row>
      <xdr:rowOff>228598</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6728422" y="15686522"/>
          <a:ext cx="696845" cy="857343"/>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配電盤</a:t>
          </a:r>
          <a:endParaRPr kumimoji="1" lang="en-US" altLang="ja-JP" sz="1200" b="1">
            <a:solidFill>
              <a:schemeClr val="bg2">
                <a:lumMod val="25000"/>
              </a:schemeClr>
            </a:solidFill>
          </a:endParaRPr>
        </a:p>
      </xdr:txBody>
    </xdr:sp>
    <xdr:clientData/>
  </xdr:twoCellAnchor>
  <xdr:twoCellAnchor>
    <xdr:from>
      <xdr:col>3</xdr:col>
      <xdr:colOff>338665</xdr:colOff>
      <xdr:row>77</xdr:row>
      <xdr:rowOff>152400</xdr:rowOff>
    </xdr:from>
    <xdr:to>
      <xdr:col>10</xdr:col>
      <xdr:colOff>101599</xdr:colOff>
      <xdr:row>92</xdr:row>
      <xdr:rowOff>143933</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634065" y="20150667"/>
          <a:ext cx="4682067" cy="3674533"/>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9</xdr:col>
      <xdr:colOff>725101</xdr:colOff>
      <xdr:row>60</xdr:row>
      <xdr:rowOff>80932</xdr:rowOff>
    </xdr:from>
    <xdr:ext cx="473078" cy="325667"/>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6203034" y="15922065"/>
          <a:ext cx="473078" cy="32566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t>(</a:t>
          </a:r>
          <a:r>
            <a:rPr kumimoji="1" lang="ja-JP" altLang="en-US" sz="1400"/>
            <a:t>例</a:t>
          </a:r>
          <a:r>
            <a:rPr kumimoji="1" lang="en-US" altLang="ja-JP" sz="1400"/>
            <a:t>)</a:t>
          </a:r>
          <a:endParaRPr kumimoji="1" lang="ja-JP" altLang="en-US" sz="1400"/>
        </a:p>
      </xdr:txBody>
    </xdr:sp>
    <xdr:clientData/>
  </xdr:oneCellAnchor>
  <xdr:oneCellAnchor>
    <xdr:from>
      <xdr:col>5</xdr:col>
      <xdr:colOff>331140</xdr:colOff>
      <xdr:row>61</xdr:row>
      <xdr:rowOff>178168</xdr:rowOff>
    </xdr:from>
    <xdr:ext cx="2581393" cy="325667"/>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930407" y="16247901"/>
          <a:ext cx="2581393" cy="32566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配電盤がこちら側にある場合</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18</xdr:col>
      <xdr:colOff>88192</xdr:colOff>
      <xdr:row>91</xdr:row>
      <xdr:rowOff>236332</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0747725" y="23672065"/>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8</xdr:col>
      <xdr:colOff>644797</xdr:colOff>
      <xdr:row>95</xdr:row>
      <xdr:rowOff>117917</xdr:rowOff>
    </xdr:from>
    <xdr:to>
      <xdr:col>11</xdr:col>
      <xdr:colOff>118163</xdr:colOff>
      <xdr:row>100</xdr:row>
      <xdr:rowOff>101600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5470797" y="24747450"/>
          <a:ext cx="1513833" cy="95735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　トラック</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67046" y="12082649"/>
          <a:ext cx="3669302" cy="1280276"/>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10</xdr:col>
      <xdr:colOff>237067</xdr:colOff>
      <xdr:row>72</xdr:row>
      <xdr:rowOff>118533</xdr:rowOff>
    </xdr:from>
    <xdr:to>
      <xdr:col>11</xdr:col>
      <xdr:colOff>587267</xdr:colOff>
      <xdr:row>72</xdr:row>
      <xdr:rowOff>129576</xdr:rowOff>
    </xdr:to>
    <xdr:cxnSp macro="">
      <xdr:nvCxnSpPr>
        <xdr:cNvPr id="4" name="直線コネクタ 3">
          <a:extLst>
            <a:ext uri="{FF2B5EF4-FFF2-40B4-BE49-F238E27FC236}">
              <a16:creationId xmlns:a16="http://schemas.microsoft.com/office/drawing/2014/main" id="{ADF23268-6E0D-2348-96B0-A78AF167B4D5}"/>
            </a:ext>
          </a:extLst>
        </xdr:cNvPr>
        <xdr:cNvCxnSpPr/>
      </xdr:nvCxnSpPr>
      <xdr:spPr>
        <a:xfrm>
          <a:off x="6451600" y="18889133"/>
          <a:ext cx="1002134" cy="11043"/>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364067</xdr:colOff>
      <xdr:row>72</xdr:row>
      <xdr:rowOff>76200</xdr:rowOff>
    </xdr:from>
    <xdr:to>
      <xdr:col>3</xdr:col>
      <xdr:colOff>324801</xdr:colOff>
      <xdr:row>72</xdr:row>
      <xdr:rowOff>87243</xdr:rowOff>
    </xdr:to>
    <xdr:cxnSp macro="">
      <xdr:nvCxnSpPr>
        <xdr:cNvPr id="5" name="直線コネクタ 4">
          <a:extLst>
            <a:ext uri="{FF2B5EF4-FFF2-40B4-BE49-F238E27FC236}">
              <a16:creationId xmlns:a16="http://schemas.microsoft.com/office/drawing/2014/main" id="{6C224C5D-9AD5-CF44-A1BD-38F50CD356A1}"/>
            </a:ext>
          </a:extLst>
        </xdr:cNvPr>
        <xdr:cNvCxnSpPr/>
      </xdr:nvCxnSpPr>
      <xdr:spPr>
        <a:xfrm>
          <a:off x="618067" y="18846800"/>
          <a:ext cx="1002134" cy="11043"/>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397934</xdr:colOff>
      <xdr:row>72</xdr:row>
      <xdr:rowOff>186267</xdr:rowOff>
    </xdr:from>
    <xdr:ext cx="899347" cy="1190609"/>
    <xdr:sp macro="" textlink="">
      <xdr:nvSpPr>
        <xdr:cNvPr id="8" name="テキスト ボックス 7">
          <a:extLst>
            <a:ext uri="{FF2B5EF4-FFF2-40B4-BE49-F238E27FC236}">
              <a16:creationId xmlns:a16="http://schemas.microsoft.com/office/drawing/2014/main" id="{ED195930-019C-1A49-BF43-79565B9B740E}"/>
            </a:ext>
          </a:extLst>
        </xdr:cNvPr>
        <xdr:cNvSpPr txBox="1"/>
      </xdr:nvSpPr>
      <xdr:spPr>
        <a:xfrm>
          <a:off x="6612467" y="18956867"/>
          <a:ext cx="899347" cy="119060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t>袖幕</a:t>
          </a:r>
          <a:endParaRPr kumimoji="1" lang="en-US" altLang="ja-JP" sz="1200"/>
        </a:p>
        <a:p>
          <a:r>
            <a:rPr kumimoji="1" lang="ja-JP" altLang="en-US" sz="1200"/>
            <a:t>又は</a:t>
          </a:r>
          <a:endParaRPr kumimoji="1" lang="en-US" altLang="ja-JP" sz="1200"/>
        </a:p>
        <a:p>
          <a:r>
            <a:rPr kumimoji="1" lang="ja-JP" altLang="en-US" sz="1200"/>
            <a:t>パーティション</a:t>
          </a:r>
        </a:p>
      </xdr:txBody>
    </xdr:sp>
    <xdr:clientData/>
  </xdr:oneCellAnchor>
  <xdr:oneCellAnchor>
    <xdr:from>
      <xdr:col>1</xdr:col>
      <xdr:colOff>465668</xdr:colOff>
      <xdr:row>72</xdr:row>
      <xdr:rowOff>160867</xdr:rowOff>
    </xdr:from>
    <xdr:ext cx="905932" cy="1024466"/>
    <xdr:sp macro="" textlink="">
      <xdr:nvSpPr>
        <xdr:cNvPr id="9" name="テキスト ボックス 8">
          <a:extLst>
            <a:ext uri="{FF2B5EF4-FFF2-40B4-BE49-F238E27FC236}">
              <a16:creationId xmlns:a16="http://schemas.microsoft.com/office/drawing/2014/main" id="{021CA99F-DBFD-B54E-93CE-D024A4FC3F16}"/>
            </a:ext>
          </a:extLst>
        </xdr:cNvPr>
        <xdr:cNvSpPr txBox="1"/>
      </xdr:nvSpPr>
      <xdr:spPr>
        <a:xfrm>
          <a:off x="719668" y="18931467"/>
          <a:ext cx="905932" cy="102446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t>袖幕</a:t>
          </a:r>
          <a:endParaRPr kumimoji="1" lang="en-US" altLang="ja-JP" sz="1200"/>
        </a:p>
        <a:p>
          <a:r>
            <a:rPr kumimoji="1" lang="ja-JP" altLang="en-US" sz="1200"/>
            <a:t>又は</a:t>
          </a:r>
          <a:endParaRPr kumimoji="1" lang="en-US" altLang="ja-JP" sz="1200"/>
        </a:p>
        <a:p>
          <a:r>
            <a:rPr kumimoji="1" lang="ja-JP" altLang="en-US" sz="1200"/>
            <a:t>パーティション</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E7" sqref="E7:K7"/>
    </sheetView>
  </sheetViews>
  <sheetFormatPr defaultColWidth="9" defaultRowHeight="18.75" x14ac:dyDescent="0.15"/>
  <cols>
    <col min="1" max="1" width="9" style="22"/>
    <col min="2" max="3" width="10.125" style="22" customWidth="1"/>
    <col min="4" max="4" width="8.625" style="22" customWidth="1"/>
    <col min="5" max="5" width="10.125" style="22" customWidth="1"/>
    <col min="6" max="7" width="15.375" style="22" customWidth="1"/>
    <col min="8" max="12" width="10.1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95" t="s">
        <v>575</v>
      </c>
      <c r="F7" s="95"/>
      <c r="G7" s="95"/>
      <c r="H7" s="95"/>
      <c r="I7" s="95"/>
      <c r="J7" s="95"/>
      <c r="K7" s="95"/>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8"/>
      <c r="K14" s="98"/>
      <c r="L14" s="25"/>
    </row>
    <row r="15" spans="1:45" ht="23.25" customHeight="1" x14ac:dyDescent="0.15">
      <c r="A15" s="23"/>
      <c r="B15" s="25"/>
      <c r="C15" s="99"/>
      <c r="D15" s="99"/>
      <c r="E15" s="99"/>
      <c r="F15" s="99"/>
      <c r="G15" s="99"/>
      <c r="H15" s="99"/>
      <c r="I15" s="99"/>
      <c r="J15" s="99"/>
      <c r="K15" s="99"/>
      <c r="L15" s="25"/>
    </row>
    <row r="16" spans="1:45" ht="23.25" customHeight="1" x14ac:dyDescent="0.15">
      <c r="B16" s="25"/>
      <c r="C16" s="100"/>
      <c r="D16" s="100"/>
      <c r="E16" s="100"/>
      <c r="F16" s="100"/>
      <c r="G16" s="100"/>
      <c r="H16" s="100"/>
      <c r="I16" s="100"/>
      <c r="L16" s="25"/>
    </row>
    <row r="17" spans="2:12" ht="34.5" customHeight="1" x14ac:dyDescent="0.15">
      <c r="B17" s="25"/>
      <c r="C17" s="37"/>
      <c r="D17" s="97"/>
      <c r="E17" s="97"/>
      <c r="F17" s="24"/>
      <c r="G17" s="24"/>
      <c r="H17" s="101"/>
      <c r="I17" s="101"/>
      <c r="J17" s="101"/>
      <c r="K17" s="101"/>
      <c r="L17" s="25"/>
    </row>
    <row r="18" spans="2:12" ht="23.25" customHeight="1" x14ac:dyDescent="0.15">
      <c r="B18" s="25"/>
      <c r="C18" s="37"/>
      <c r="D18" s="96"/>
      <c r="E18" s="96"/>
      <c r="H18" s="97"/>
      <c r="I18" s="97"/>
      <c r="J18" s="97"/>
      <c r="K18" s="97"/>
      <c r="L18" s="25"/>
    </row>
    <row r="19" spans="2:12" ht="23.25" customHeight="1" x14ac:dyDescent="0.15">
      <c r="B19" s="25"/>
      <c r="C19" s="37"/>
      <c r="D19" s="96"/>
      <c r="E19" s="96"/>
      <c r="H19" s="97"/>
      <c r="I19" s="97"/>
      <c r="J19" s="97"/>
      <c r="K19" s="97"/>
      <c r="L19" s="25"/>
    </row>
    <row r="20" spans="2:12" ht="23.25" customHeight="1" x14ac:dyDescent="0.15">
      <c r="B20" s="25"/>
      <c r="C20" s="37"/>
      <c r="D20" s="96"/>
      <c r="E20" s="96"/>
      <c r="H20" s="97"/>
      <c r="I20" s="97"/>
      <c r="J20" s="97"/>
      <c r="K20" s="97"/>
      <c r="L20" s="25"/>
    </row>
    <row r="21" spans="2:12" x14ac:dyDescent="0.15">
      <c r="B21" s="25"/>
      <c r="F21" s="96"/>
      <c r="G21" s="96"/>
      <c r="H21" s="96"/>
      <c r="I21" s="96"/>
      <c r="J21" s="96"/>
      <c r="K21" s="96"/>
      <c r="L21" s="25"/>
    </row>
    <row r="22" spans="2:12" x14ac:dyDescent="0.15">
      <c r="B22" s="25"/>
      <c r="C22" s="37"/>
      <c r="D22" s="96"/>
      <c r="E22" s="96"/>
      <c r="H22" s="97"/>
      <c r="I22" s="97"/>
      <c r="J22" s="97"/>
      <c r="K22" s="97"/>
      <c r="L22" s="25"/>
    </row>
    <row r="23" spans="2:12" x14ac:dyDescent="0.15">
      <c r="B23" s="25"/>
      <c r="C23" s="37"/>
      <c r="D23" s="96"/>
      <c r="E23" s="96"/>
      <c r="H23" s="97"/>
      <c r="I23" s="97"/>
      <c r="J23" s="97"/>
      <c r="K23" s="97"/>
      <c r="L23" s="25"/>
    </row>
    <row r="24" spans="2:12" x14ac:dyDescent="0.15">
      <c r="B24" s="25"/>
      <c r="C24" s="37"/>
      <c r="D24" s="96"/>
      <c r="E24" s="96"/>
      <c r="H24" s="97"/>
      <c r="I24" s="97"/>
      <c r="J24" s="97"/>
      <c r="K24" s="97"/>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30" zoomScaleNormal="106" zoomScaleSheetLayoutView="130" workbookViewId="0">
      <selection activeCell="P55" sqref="P55"/>
    </sheetView>
  </sheetViews>
  <sheetFormatPr defaultColWidth="9" defaultRowHeight="18.75" x14ac:dyDescent="0.15"/>
  <cols>
    <col min="1" max="1" width="3.375" style="22" customWidth="1"/>
    <col min="2" max="2" width="9" style="22"/>
    <col min="3" max="3" width="4.625" style="22" customWidth="1"/>
    <col min="4" max="5" width="8.5" style="22" customWidth="1"/>
    <col min="6" max="6" width="10.875" style="22" customWidth="1"/>
    <col min="7" max="7" width="8.62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125" style="37" customWidth="1"/>
    <col min="27" max="16384" width="9" style="22"/>
  </cols>
  <sheetData>
    <row r="1" spans="1:27" ht="22.35" customHeight="1" x14ac:dyDescent="0.15">
      <c r="A1" s="31"/>
      <c r="B1" s="151" t="s">
        <v>110</v>
      </c>
      <c r="C1" s="151"/>
      <c r="D1" s="151"/>
      <c r="E1" s="151"/>
      <c r="F1" s="151"/>
      <c r="G1" s="151"/>
      <c r="H1" s="151"/>
      <c r="I1" s="151"/>
      <c r="J1" s="151"/>
      <c r="K1" s="151"/>
      <c r="L1" s="151"/>
      <c r="M1" s="31"/>
      <c r="N1" s="54"/>
      <c r="O1" s="54"/>
      <c r="P1" s="54"/>
      <c r="Q1" s="54"/>
      <c r="R1" s="54"/>
      <c r="S1" s="54"/>
      <c r="T1" s="54"/>
      <c r="U1" s="54"/>
      <c r="V1" s="54"/>
      <c r="W1" s="54"/>
      <c r="X1" s="54"/>
      <c r="Y1" s="54"/>
      <c r="Z1" s="54"/>
    </row>
    <row r="2" spans="1:27" ht="20.100000000000001" customHeight="1" x14ac:dyDescent="0.15">
      <c r="A2" s="34"/>
      <c r="B2" s="32" t="s">
        <v>0</v>
      </c>
      <c r="C2" s="154" t="s">
        <v>189</v>
      </c>
      <c r="D2" s="155"/>
      <c r="E2" s="33" t="s">
        <v>5</v>
      </c>
      <c r="F2" s="35" t="str">
        <f>VLOOKUP($C$2,'R6_制作団体一覧'!A:H,2,FALSE)</f>
        <v>演劇</v>
      </c>
      <c r="G2" s="32" t="s">
        <v>2</v>
      </c>
      <c r="H2" s="36" t="str">
        <f>VLOOKUP($C$2,'R6_制作団体一覧'!A:H,3,FALSE)</f>
        <v>児童劇</v>
      </c>
      <c r="I2" s="33" t="s">
        <v>20</v>
      </c>
      <c r="J2" s="35" t="str">
        <f>VLOOKUP($C$2,'R6_制作団体一覧'!A:H,5,FALSE)</f>
        <v>A区分</v>
      </c>
      <c r="K2" s="33" t="s">
        <v>3</v>
      </c>
      <c r="L2" s="35" t="str">
        <f>VLOOKUP($C$2,'R6_制作団体一覧'!A:H,6,FALSE)</f>
        <v>F</v>
      </c>
      <c r="M2" s="34"/>
      <c r="N2" s="54"/>
      <c r="O2" s="54"/>
      <c r="P2" s="54"/>
      <c r="Q2" s="54"/>
      <c r="R2" s="54"/>
      <c r="S2" s="54"/>
      <c r="T2" s="54"/>
      <c r="U2" s="54"/>
      <c r="V2" s="54"/>
      <c r="W2" s="54"/>
      <c r="X2" s="54"/>
      <c r="Y2" s="54"/>
      <c r="Z2" s="54"/>
      <c r="AA2" s="54"/>
    </row>
    <row r="3" spans="1:27" ht="20.100000000000001" customHeight="1" x14ac:dyDescent="0.15">
      <c r="A3" s="34"/>
      <c r="B3" s="33" t="s">
        <v>1</v>
      </c>
      <c r="C3" s="152" t="str">
        <f>VLOOKUP($C$2,'R6_制作団体一覧'!A:H,8,FALSE)</f>
        <v>有限会社 劇団角笛</v>
      </c>
      <c r="D3" s="152"/>
      <c r="E3" s="152"/>
      <c r="F3" s="152"/>
      <c r="G3" s="152"/>
      <c r="H3" s="33" t="s">
        <v>4</v>
      </c>
      <c r="I3" s="153" t="str">
        <f>VLOOKUP($C$2,'R6_制作団体一覧'!A:H,7,FALSE)</f>
        <v>有限会社劇団角笛</v>
      </c>
      <c r="J3" s="153"/>
      <c r="K3" s="153"/>
      <c r="L3" s="153"/>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6" t="s">
        <v>578</v>
      </c>
      <c r="C6" s="156"/>
      <c r="D6" s="156"/>
      <c r="E6" s="156"/>
      <c r="F6" s="156"/>
      <c r="G6" s="156"/>
      <c r="H6" s="156"/>
      <c r="I6" s="156"/>
      <c r="J6" s="156"/>
      <c r="K6" s="156"/>
      <c r="L6" s="156"/>
      <c r="M6" s="40"/>
      <c r="N6" s="54"/>
      <c r="O6" s="54"/>
      <c r="P6" s="54"/>
      <c r="Q6" s="54"/>
      <c r="R6" s="54"/>
      <c r="S6" s="54"/>
      <c r="T6" s="54"/>
      <c r="U6" s="54"/>
      <c r="V6" s="54"/>
      <c r="W6" s="54"/>
      <c r="X6" s="54"/>
      <c r="Y6" s="54"/>
      <c r="Z6" s="54"/>
      <c r="AA6" s="54"/>
    </row>
    <row r="7" spans="1:27" ht="28.3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3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3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35" customHeight="1" x14ac:dyDescent="0.15">
      <c r="A12" s="77" t="s">
        <v>67</v>
      </c>
      <c r="B12" s="108" t="s">
        <v>72</v>
      </c>
      <c r="C12" s="108"/>
      <c r="D12" s="108"/>
      <c r="E12" s="108"/>
      <c r="F12" s="108"/>
      <c r="G12" s="108"/>
      <c r="H12" s="108"/>
      <c r="I12" s="108"/>
      <c r="J12" s="108"/>
      <c r="K12" s="108"/>
      <c r="L12" s="108"/>
      <c r="M12" s="46"/>
      <c r="N12" s="54"/>
      <c r="O12" s="54"/>
      <c r="P12" s="54"/>
      <c r="Q12" s="54"/>
      <c r="R12" s="54"/>
      <c r="S12" s="54"/>
      <c r="T12" s="54"/>
      <c r="U12" s="54"/>
      <c r="V12" s="54"/>
      <c r="W12" s="54"/>
      <c r="X12" s="54"/>
      <c r="Y12" s="54"/>
      <c r="Z12" s="54"/>
      <c r="AA12" s="54"/>
    </row>
    <row r="13" spans="1:27" ht="20.25" customHeight="1" x14ac:dyDescent="0.15">
      <c r="A13" s="46"/>
      <c r="B13" s="128" t="s">
        <v>41</v>
      </c>
      <c r="C13" s="129"/>
      <c r="D13" s="129"/>
      <c r="E13" s="129"/>
      <c r="F13" s="158" t="s">
        <v>582</v>
      </c>
      <c r="G13" s="159"/>
      <c r="H13" s="124" t="s">
        <v>51</v>
      </c>
      <c r="I13" s="125"/>
      <c r="J13" s="125"/>
      <c r="K13" s="58">
        <v>60</v>
      </c>
      <c r="L13" s="59" t="s">
        <v>52</v>
      </c>
      <c r="M13" s="46"/>
      <c r="N13" s="54"/>
      <c r="O13" s="54"/>
      <c r="P13" s="54"/>
      <c r="Q13" s="54"/>
      <c r="R13" s="54"/>
      <c r="S13" s="54"/>
      <c r="T13" s="54"/>
      <c r="U13" s="54"/>
      <c r="V13" s="54"/>
      <c r="W13" s="54"/>
      <c r="X13" s="54"/>
      <c r="Y13" s="54"/>
      <c r="Z13" s="54"/>
      <c r="AA13" s="54"/>
    </row>
    <row r="14" spans="1:27" ht="20.25" customHeight="1" x14ac:dyDescent="0.15">
      <c r="A14" s="46"/>
      <c r="B14" s="160" t="s">
        <v>42</v>
      </c>
      <c r="C14" s="161"/>
      <c r="D14" s="161"/>
      <c r="E14" s="162"/>
      <c r="F14" s="60" t="s">
        <v>44</v>
      </c>
      <c r="G14" s="61">
        <v>12</v>
      </c>
      <c r="H14" s="62" t="s">
        <v>43</v>
      </c>
      <c r="I14" s="63" t="s">
        <v>45</v>
      </c>
      <c r="J14" s="64">
        <v>7</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3"/>
      <c r="C15" s="164"/>
      <c r="D15" s="164"/>
      <c r="E15" s="165"/>
      <c r="F15" s="66" t="s">
        <v>46</v>
      </c>
      <c r="G15" s="67">
        <v>5</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6" t="s">
        <v>47</v>
      </c>
      <c r="C16" s="137"/>
      <c r="D16" s="137"/>
      <c r="E16" s="138"/>
      <c r="F16" s="71" t="s">
        <v>48</v>
      </c>
      <c r="G16" s="166" t="s">
        <v>583</v>
      </c>
      <c r="H16" s="166"/>
      <c r="I16" s="167" t="s">
        <v>49</v>
      </c>
      <c r="J16" s="168"/>
      <c r="K16" s="122" t="s">
        <v>584</v>
      </c>
      <c r="L16" s="123"/>
      <c r="M16" s="41"/>
      <c r="N16" s="54"/>
      <c r="O16" s="54"/>
      <c r="P16" s="54"/>
      <c r="Q16" s="54"/>
      <c r="R16" s="54"/>
      <c r="S16" s="54"/>
      <c r="T16" s="54"/>
      <c r="U16" s="54"/>
      <c r="V16" s="54"/>
      <c r="W16" s="54"/>
      <c r="X16" s="54"/>
      <c r="Y16" s="54"/>
      <c r="Z16" s="54"/>
      <c r="AA16" s="54"/>
    </row>
    <row r="17" spans="1:27" ht="23.1" customHeight="1" x14ac:dyDescent="0.15">
      <c r="A17" s="41"/>
      <c r="B17" s="128" t="s">
        <v>56</v>
      </c>
      <c r="C17" s="129"/>
      <c r="D17" s="129"/>
      <c r="E17" s="129"/>
      <c r="F17" s="60" t="s">
        <v>57</v>
      </c>
      <c r="G17" s="61">
        <v>1.8</v>
      </c>
      <c r="H17" s="62" t="s">
        <v>43</v>
      </c>
      <c r="I17" s="60" t="s">
        <v>46</v>
      </c>
      <c r="J17" s="61">
        <v>1.8</v>
      </c>
      <c r="K17" s="126" t="s">
        <v>43</v>
      </c>
      <c r="L17" s="127"/>
      <c r="M17" s="41"/>
      <c r="N17" s="54"/>
      <c r="O17" s="54"/>
      <c r="P17" s="54"/>
      <c r="Q17" s="54"/>
      <c r="R17" s="54"/>
      <c r="S17" s="54"/>
      <c r="T17" s="54"/>
      <c r="U17" s="54"/>
      <c r="V17" s="54"/>
      <c r="W17" s="54"/>
      <c r="X17" s="54"/>
      <c r="Y17" s="54"/>
      <c r="Z17" s="54"/>
      <c r="AA17" s="54"/>
    </row>
    <row r="18" spans="1:27" ht="23.1" customHeight="1" x14ac:dyDescent="0.15">
      <c r="A18" s="27"/>
      <c r="B18" s="128" t="s">
        <v>50</v>
      </c>
      <c r="C18" s="129"/>
      <c r="D18" s="129"/>
      <c r="E18" s="157"/>
      <c r="F18" s="146" t="s">
        <v>591</v>
      </c>
      <c r="G18" s="146"/>
      <c r="H18" s="117" t="s">
        <v>55</v>
      </c>
      <c r="I18" s="112"/>
      <c r="J18" s="112"/>
      <c r="K18" s="130" t="s">
        <v>586</v>
      </c>
      <c r="L18" s="131"/>
      <c r="M18" s="27"/>
      <c r="N18" s="54"/>
      <c r="O18" s="54"/>
      <c r="P18" s="54"/>
      <c r="Q18" s="54"/>
      <c r="R18" s="54"/>
      <c r="S18" s="54"/>
      <c r="T18" s="54"/>
      <c r="U18" s="54"/>
      <c r="V18" s="54"/>
      <c r="W18" s="54"/>
      <c r="X18" s="54"/>
      <c r="Y18" s="54"/>
      <c r="Z18" s="54"/>
      <c r="AA18" s="54"/>
    </row>
    <row r="19" spans="1:27" ht="23.45" customHeight="1" x14ac:dyDescent="0.15">
      <c r="A19" s="27"/>
      <c r="B19" s="136" t="s">
        <v>54</v>
      </c>
      <c r="C19" s="137"/>
      <c r="D19" s="137"/>
      <c r="E19" s="138"/>
      <c r="F19" s="142" t="s">
        <v>585</v>
      </c>
      <c r="G19" s="143"/>
      <c r="H19" s="134" t="s">
        <v>53</v>
      </c>
      <c r="I19" s="135"/>
      <c r="J19" s="135"/>
      <c r="K19" s="146"/>
      <c r="L19" s="147"/>
      <c r="M19" s="49"/>
      <c r="N19" s="54"/>
      <c r="O19" s="54"/>
      <c r="P19" s="54"/>
      <c r="Q19" s="54"/>
      <c r="R19" s="54"/>
      <c r="S19" s="54"/>
      <c r="T19" s="54"/>
      <c r="U19" s="54"/>
      <c r="V19" s="54"/>
      <c r="W19" s="54"/>
      <c r="X19" s="54"/>
      <c r="Y19" s="54"/>
      <c r="Z19" s="54"/>
      <c r="AA19" s="54"/>
    </row>
    <row r="20" spans="1:27" ht="23.45" customHeight="1" x14ac:dyDescent="0.15">
      <c r="A20" s="27"/>
      <c r="B20" s="139"/>
      <c r="C20" s="140"/>
      <c r="D20" s="140"/>
      <c r="E20" s="141"/>
      <c r="F20" s="144"/>
      <c r="G20" s="145"/>
      <c r="H20" s="134" t="s">
        <v>68</v>
      </c>
      <c r="I20" s="135"/>
      <c r="J20" s="135"/>
      <c r="K20" s="130" t="s">
        <v>587</v>
      </c>
      <c r="L20" s="131"/>
      <c r="M20" s="27"/>
      <c r="N20" s="54"/>
      <c r="O20" s="54"/>
      <c r="P20" s="54"/>
      <c r="Q20" s="54"/>
      <c r="R20" s="54"/>
      <c r="S20" s="54"/>
      <c r="T20" s="54"/>
      <c r="U20" s="54"/>
      <c r="V20" s="54"/>
      <c r="W20" s="54"/>
      <c r="X20" s="54"/>
      <c r="Y20" s="54"/>
      <c r="Z20" s="54"/>
      <c r="AA20" s="54"/>
    </row>
    <row r="21" spans="1:27" ht="31.5" customHeight="1" x14ac:dyDescent="0.15">
      <c r="A21" s="27"/>
      <c r="B21" s="117" t="s">
        <v>58</v>
      </c>
      <c r="C21" s="112"/>
      <c r="D21" s="112"/>
      <c r="E21" s="118"/>
      <c r="F21" s="130" t="s">
        <v>588</v>
      </c>
      <c r="G21" s="131"/>
      <c r="H21" s="132" t="s">
        <v>59</v>
      </c>
      <c r="I21" s="133"/>
      <c r="J21" s="133"/>
      <c r="K21" s="58">
        <v>20</v>
      </c>
      <c r="L21" s="59" t="s">
        <v>43</v>
      </c>
      <c r="M21" s="27"/>
      <c r="N21" s="54"/>
      <c r="O21" s="54"/>
      <c r="P21" s="54"/>
      <c r="Q21" s="54"/>
      <c r="R21" s="54"/>
      <c r="S21" s="54"/>
      <c r="T21" s="54"/>
      <c r="U21" s="54"/>
      <c r="V21" s="54"/>
      <c r="W21" s="54"/>
      <c r="X21" s="54"/>
      <c r="Y21" s="54"/>
      <c r="Z21" s="54"/>
      <c r="AA21" s="54"/>
    </row>
    <row r="22" spans="1:27" ht="30.6" customHeight="1" x14ac:dyDescent="0.15">
      <c r="A22" s="30"/>
      <c r="B22" s="117" t="s">
        <v>64</v>
      </c>
      <c r="C22" s="112"/>
      <c r="D22" s="112"/>
      <c r="E22" s="118"/>
      <c r="F22" s="119" t="s">
        <v>589</v>
      </c>
      <c r="G22" s="120"/>
      <c r="H22" s="55" t="s">
        <v>62</v>
      </c>
      <c r="I22" s="56">
        <v>1</v>
      </c>
      <c r="J22" s="57" t="s">
        <v>63</v>
      </c>
      <c r="K22" s="112"/>
      <c r="L22" s="113"/>
      <c r="M22" s="30"/>
      <c r="N22" s="54"/>
      <c r="O22" s="54"/>
      <c r="P22" s="54"/>
      <c r="Q22" s="54"/>
      <c r="R22" s="54"/>
      <c r="S22" s="54"/>
      <c r="T22" s="54"/>
      <c r="U22" s="54"/>
      <c r="V22" s="54"/>
      <c r="W22" s="54"/>
      <c r="X22" s="54"/>
      <c r="Y22" s="54"/>
      <c r="Z22" s="54"/>
      <c r="AA22" s="54"/>
    </row>
    <row r="23" spans="1:27" ht="25.35" customHeight="1" x14ac:dyDescent="0.15">
      <c r="A23" s="29"/>
      <c r="B23" s="114" t="s">
        <v>65</v>
      </c>
      <c r="C23" s="115"/>
      <c r="D23" s="115"/>
      <c r="E23" s="116"/>
      <c r="F23" s="72" t="s">
        <v>60</v>
      </c>
      <c r="G23" s="73">
        <v>2.31</v>
      </c>
      <c r="H23" s="74" t="s">
        <v>43</v>
      </c>
      <c r="I23" s="75" t="s">
        <v>61</v>
      </c>
      <c r="J23" s="73">
        <v>6.96</v>
      </c>
      <c r="K23" s="110" t="s">
        <v>43</v>
      </c>
      <c r="L23" s="111"/>
      <c r="M23" s="29"/>
      <c r="N23" s="54"/>
      <c r="O23" s="54"/>
      <c r="P23" s="54"/>
      <c r="Q23" s="54"/>
      <c r="R23" s="54"/>
      <c r="S23" s="54"/>
      <c r="T23" s="54"/>
      <c r="U23" s="54"/>
      <c r="V23" s="54"/>
      <c r="W23" s="54"/>
      <c r="X23" s="54"/>
      <c r="Y23" s="54"/>
      <c r="Z23" s="54"/>
      <c r="AA23" s="54"/>
    </row>
    <row r="24" spans="1:27" ht="25.3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4" t="s">
        <v>116</v>
      </c>
      <c r="C26" s="104"/>
      <c r="D26" s="104"/>
      <c r="E26" s="104"/>
      <c r="F26" s="104"/>
      <c r="G26" s="104"/>
      <c r="H26" s="104"/>
      <c r="I26" s="104"/>
      <c r="J26" s="104"/>
      <c r="K26" s="104"/>
      <c r="L26" s="104"/>
      <c r="M26" s="28"/>
      <c r="N26" s="54"/>
      <c r="O26" s="54"/>
      <c r="P26" s="54"/>
      <c r="Q26" s="54"/>
      <c r="R26" s="54"/>
      <c r="S26" s="54"/>
      <c r="T26" s="54"/>
      <c r="U26" s="54"/>
      <c r="V26" s="54"/>
      <c r="W26" s="54"/>
      <c r="X26" s="54"/>
      <c r="Y26" s="54"/>
      <c r="Z26" s="54"/>
      <c r="AA26" s="54"/>
    </row>
    <row r="27" spans="1:27" ht="18.75" customHeight="1" x14ac:dyDescent="0.15">
      <c r="A27" s="27"/>
      <c r="B27" s="105" t="s">
        <v>114</v>
      </c>
      <c r="C27" s="105"/>
      <c r="D27" s="105"/>
      <c r="E27" s="105"/>
      <c r="F27" s="106" t="s">
        <v>590</v>
      </c>
      <c r="G27" s="106"/>
      <c r="H27" s="106"/>
      <c r="I27" s="106"/>
      <c r="J27" s="106"/>
      <c r="K27" s="106"/>
      <c r="L27" s="106"/>
      <c r="M27" s="27"/>
      <c r="N27" s="54"/>
      <c r="O27" s="54"/>
      <c r="P27" s="54"/>
      <c r="Q27" s="54"/>
      <c r="R27" s="54"/>
      <c r="S27" s="54"/>
      <c r="T27" s="54"/>
      <c r="U27" s="54"/>
      <c r="V27" s="54"/>
      <c r="W27" s="54"/>
      <c r="X27" s="54"/>
      <c r="Y27" s="54"/>
      <c r="Z27" s="54"/>
      <c r="AA27" s="54"/>
    </row>
    <row r="28" spans="1:27" ht="18.75" customHeight="1" x14ac:dyDescent="0.15">
      <c r="A28" s="27"/>
      <c r="B28" s="102" t="s">
        <v>115</v>
      </c>
      <c r="C28" s="102"/>
      <c r="D28" s="102"/>
      <c r="E28" s="102"/>
      <c r="F28" s="103"/>
      <c r="G28" s="103"/>
      <c r="H28" s="103"/>
      <c r="I28" s="103"/>
      <c r="J28" s="103"/>
      <c r="K28" s="103"/>
      <c r="L28" s="103"/>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7" t="s">
        <v>69</v>
      </c>
      <c r="B31" s="107"/>
      <c r="C31" s="107"/>
      <c r="D31" s="107"/>
      <c r="E31" s="107"/>
      <c r="F31" s="107"/>
      <c r="G31" s="107"/>
      <c r="H31" s="121" t="s">
        <v>70</v>
      </c>
      <c r="I31" s="121"/>
      <c r="J31" s="121"/>
      <c r="K31" s="121"/>
      <c r="L31" s="121"/>
      <c r="M31" s="25"/>
      <c r="N31" s="54"/>
      <c r="O31" s="54"/>
      <c r="P31" s="54"/>
      <c r="Q31" s="54"/>
      <c r="R31" s="54"/>
      <c r="S31" s="54"/>
      <c r="T31" s="54"/>
      <c r="U31" s="54"/>
      <c r="V31" s="54"/>
      <c r="W31" s="54"/>
      <c r="X31" s="54"/>
      <c r="Y31" s="54"/>
      <c r="Z31" s="54"/>
      <c r="AA31" s="54"/>
    </row>
    <row r="32" spans="1:27" ht="27.75" customHeight="1" x14ac:dyDescent="0.15">
      <c r="A32" s="51">
        <v>1</v>
      </c>
      <c r="B32" s="109"/>
      <c r="C32" s="109"/>
      <c r="D32" s="109"/>
      <c r="E32" s="109"/>
      <c r="F32" s="109"/>
      <c r="G32" s="109"/>
      <c r="H32" s="107"/>
      <c r="I32" s="107"/>
      <c r="J32" s="107"/>
      <c r="K32" s="107"/>
      <c r="L32" s="107"/>
      <c r="M32" s="27"/>
      <c r="N32" s="54"/>
      <c r="O32" s="54"/>
      <c r="P32" s="54"/>
      <c r="Q32" s="54"/>
      <c r="R32" s="54"/>
      <c r="S32" s="54"/>
      <c r="T32" s="54"/>
      <c r="U32" s="54"/>
      <c r="V32" s="54"/>
      <c r="W32" s="54"/>
      <c r="X32" s="54"/>
      <c r="Y32" s="54"/>
      <c r="Z32" s="54"/>
      <c r="AA32" s="54"/>
    </row>
    <row r="33" spans="1:27" ht="27.75" customHeight="1" x14ac:dyDescent="0.15">
      <c r="A33" s="51">
        <v>2</v>
      </c>
      <c r="B33" s="109"/>
      <c r="C33" s="109"/>
      <c r="D33" s="109"/>
      <c r="E33" s="109"/>
      <c r="F33" s="109"/>
      <c r="G33" s="109"/>
      <c r="H33" s="107"/>
      <c r="I33" s="107"/>
      <c r="J33" s="107"/>
      <c r="K33" s="107"/>
      <c r="L33" s="107"/>
      <c r="M33" s="27"/>
      <c r="N33" s="54"/>
      <c r="O33" s="54"/>
      <c r="P33" s="54"/>
      <c r="Q33" s="54"/>
      <c r="R33" s="54"/>
      <c r="S33" s="54"/>
      <c r="T33" s="54"/>
      <c r="U33" s="54"/>
      <c r="V33" s="54"/>
      <c r="W33" s="54"/>
      <c r="X33" s="54"/>
      <c r="Y33" s="54"/>
      <c r="Z33" s="54"/>
      <c r="AA33" s="54"/>
    </row>
    <row r="34" spans="1:27" ht="27.75" customHeight="1" x14ac:dyDescent="0.15">
      <c r="A34" s="51">
        <v>3</v>
      </c>
      <c r="B34" s="109"/>
      <c r="C34" s="109"/>
      <c r="D34" s="109"/>
      <c r="E34" s="109"/>
      <c r="F34" s="109"/>
      <c r="G34" s="109"/>
      <c r="H34" s="107"/>
      <c r="I34" s="107"/>
      <c r="J34" s="107"/>
      <c r="K34" s="107"/>
      <c r="L34" s="107"/>
      <c r="M34" s="27"/>
      <c r="N34" s="54"/>
      <c r="O34" s="54"/>
      <c r="P34" s="54"/>
      <c r="Q34" s="54"/>
      <c r="R34" s="54"/>
      <c r="S34" s="54"/>
      <c r="T34" s="54"/>
      <c r="U34" s="54"/>
      <c r="V34" s="54"/>
      <c r="W34" s="54"/>
      <c r="X34" s="54"/>
      <c r="Y34" s="54"/>
      <c r="Z34" s="54"/>
      <c r="AA34" s="54"/>
    </row>
    <row r="35" spans="1:27" ht="27.75" customHeight="1" x14ac:dyDescent="0.15">
      <c r="A35" s="51">
        <v>4</v>
      </c>
      <c r="B35" s="109"/>
      <c r="C35" s="109"/>
      <c r="D35" s="109"/>
      <c r="E35" s="109"/>
      <c r="F35" s="109"/>
      <c r="G35" s="109"/>
      <c r="H35" s="107"/>
      <c r="I35" s="107"/>
      <c r="J35" s="107"/>
      <c r="K35" s="107"/>
      <c r="L35" s="107"/>
      <c r="M35" s="29"/>
      <c r="N35" s="54"/>
      <c r="O35" s="54"/>
      <c r="P35" s="54"/>
      <c r="Q35" s="54"/>
      <c r="R35" s="54"/>
      <c r="S35" s="54"/>
      <c r="T35" s="54"/>
      <c r="U35" s="54"/>
      <c r="V35" s="54"/>
      <c r="W35" s="54"/>
      <c r="X35" s="54"/>
      <c r="Y35" s="54"/>
      <c r="Z35" s="54"/>
      <c r="AA35" s="54"/>
    </row>
    <row r="36" spans="1:27" ht="27.75" customHeight="1" x14ac:dyDescent="0.15">
      <c r="A36" s="51">
        <v>5</v>
      </c>
      <c r="B36" s="109"/>
      <c r="C36" s="109"/>
      <c r="D36" s="109"/>
      <c r="E36" s="109"/>
      <c r="F36" s="109"/>
      <c r="G36" s="109"/>
      <c r="H36" s="107"/>
      <c r="I36" s="107"/>
      <c r="J36" s="107"/>
      <c r="K36" s="107"/>
      <c r="L36" s="107"/>
      <c r="M36" s="30"/>
      <c r="N36" s="54"/>
      <c r="O36" s="54"/>
      <c r="P36" s="54"/>
      <c r="Q36" s="54"/>
      <c r="R36" s="54"/>
      <c r="S36" s="54"/>
      <c r="T36" s="54"/>
      <c r="U36" s="54"/>
      <c r="V36" s="54"/>
      <c r="W36" s="54"/>
      <c r="X36" s="54"/>
      <c r="Y36" s="54"/>
      <c r="Z36" s="54"/>
      <c r="AA36" s="54"/>
    </row>
    <row r="37" spans="1:27" ht="27.75" customHeight="1" x14ac:dyDescent="0.15">
      <c r="A37" s="51">
        <v>6</v>
      </c>
      <c r="B37" s="109"/>
      <c r="C37" s="109"/>
      <c r="D37" s="109"/>
      <c r="E37" s="109"/>
      <c r="F37" s="109"/>
      <c r="G37" s="109"/>
      <c r="H37" s="107"/>
      <c r="I37" s="107"/>
      <c r="J37" s="107"/>
      <c r="K37" s="107"/>
      <c r="L37" s="107"/>
      <c r="M37" s="27"/>
      <c r="N37" s="54"/>
      <c r="O37" s="54"/>
      <c r="P37" s="54"/>
      <c r="Q37" s="54"/>
      <c r="R37" s="54"/>
      <c r="S37" s="54"/>
      <c r="T37" s="54"/>
      <c r="U37" s="54"/>
      <c r="V37" s="54"/>
      <c r="W37" s="54"/>
      <c r="X37" s="54"/>
      <c r="Y37" s="54"/>
      <c r="Z37" s="54"/>
      <c r="AA37" s="54"/>
    </row>
    <row r="38" spans="1:27" ht="27.75" customHeight="1" x14ac:dyDescent="0.15">
      <c r="A38" s="51">
        <v>7</v>
      </c>
      <c r="B38" s="109"/>
      <c r="C38" s="109"/>
      <c r="D38" s="109"/>
      <c r="E38" s="109"/>
      <c r="F38" s="109"/>
      <c r="G38" s="109"/>
      <c r="H38" s="107"/>
      <c r="I38" s="107"/>
      <c r="J38" s="107"/>
      <c r="K38" s="107"/>
      <c r="L38" s="107"/>
      <c r="M38" s="27"/>
      <c r="N38" s="54"/>
      <c r="O38" s="54"/>
      <c r="P38" s="54"/>
      <c r="Q38" s="54"/>
      <c r="R38" s="54"/>
      <c r="S38" s="54"/>
      <c r="T38" s="54"/>
      <c r="U38" s="54"/>
      <c r="V38" s="54"/>
      <c r="W38" s="54"/>
      <c r="X38" s="54"/>
      <c r="Y38" s="54"/>
      <c r="Z38" s="54"/>
      <c r="AA38" s="54"/>
    </row>
    <row r="39" spans="1:27" ht="27.75" customHeight="1" x14ac:dyDescent="0.15">
      <c r="A39" s="51">
        <v>8</v>
      </c>
      <c r="B39" s="109"/>
      <c r="C39" s="109"/>
      <c r="D39" s="109"/>
      <c r="E39" s="109"/>
      <c r="F39" s="109"/>
      <c r="G39" s="109"/>
      <c r="H39" s="107"/>
      <c r="I39" s="107"/>
      <c r="J39" s="107"/>
      <c r="K39" s="107"/>
      <c r="L39" s="107"/>
      <c r="M39" s="52"/>
      <c r="N39" s="54"/>
      <c r="O39" s="54"/>
      <c r="P39" s="54"/>
      <c r="Q39" s="54"/>
      <c r="R39" s="54"/>
      <c r="S39" s="54"/>
      <c r="T39" s="54"/>
      <c r="U39" s="54"/>
      <c r="V39" s="54"/>
      <c r="W39" s="54"/>
      <c r="X39" s="54"/>
      <c r="Y39" s="54"/>
      <c r="Z39" s="54"/>
      <c r="AA39" s="54"/>
    </row>
    <row r="40" spans="1:27" ht="27.75" customHeight="1" x14ac:dyDescent="0.15">
      <c r="A40" s="51">
        <v>9</v>
      </c>
      <c r="B40" s="109"/>
      <c r="C40" s="109"/>
      <c r="D40" s="109"/>
      <c r="E40" s="109"/>
      <c r="F40" s="109"/>
      <c r="G40" s="109"/>
      <c r="H40" s="107"/>
      <c r="I40" s="107"/>
      <c r="J40" s="107"/>
      <c r="K40" s="107"/>
      <c r="L40" s="107"/>
      <c r="M40" s="27"/>
      <c r="N40" s="54"/>
      <c r="O40" s="54"/>
      <c r="P40" s="54"/>
      <c r="Q40" s="54"/>
      <c r="R40" s="54"/>
      <c r="S40" s="54"/>
      <c r="T40" s="54"/>
      <c r="U40" s="54"/>
      <c r="V40" s="54"/>
      <c r="W40" s="54"/>
      <c r="X40" s="54"/>
      <c r="Y40" s="54"/>
      <c r="Z40" s="54"/>
      <c r="AA40" s="54"/>
    </row>
    <row r="41" spans="1:27" ht="27.75" customHeight="1" x14ac:dyDescent="0.15">
      <c r="A41" s="51">
        <v>10</v>
      </c>
      <c r="B41" s="109"/>
      <c r="C41" s="109"/>
      <c r="D41" s="109"/>
      <c r="E41" s="109"/>
      <c r="F41" s="109"/>
      <c r="G41" s="109"/>
      <c r="H41" s="107"/>
      <c r="I41" s="107"/>
      <c r="J41" s="107"/>
      <c r="K41" s="107"/>
      <c r="L41" s="107"/>
      <c r="M41" s="25"/>
      <c r="N41" s="54"/>
      <c r="O41" s="54"/>
      <c r="P41" s="54"/>
      <c r="Q41" s="54"/>
      <c r="R41" s="54"/>
      <c r="S41" s="54"/>
      <c r="T41" s="54"/>
      <c r="U41" s="54"/>
      <c r="V41" s="54"/>
      <c r="W41" s="54"/>
      <c r="X41" s="54"/>
      <c r="Y41" s="54"/>
      <c r="Z41" s="54"/>
      <c r="AA41" s="54"/>
    </row>
    <row r="42" spans="1:27" ht="17.100000000000001"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7.100000000000001"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7.100000000000001"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7.100000000000001"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7.100000000000001" customHeight="1" x14ac:dyDescent="0.15">
      <c r="A46" s="28" t="s">
        <v>73</v>
      </c>
      <c r="B46" s="108" t="s">
        <v>74</v>
      </c>
      <c r="C46" s="108"/>
      <c r="D46" s="108"/>
      <c r="E46" s="108"/>
      <c r="F46" s="108"/>
      <c r="G46" s="108"/>
      <c r="H46" s="108"/>
      <c r="I46" s="108"/>
      <c r="J46" s="108"/>
      <c r="K46" s="108"/>
      <c r="L46" s="108"/>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7.100000000000001" customHeight="1" x14ac:dyDescent="0.15">
      <c r="A48" s="25"/>
      <c r="B48" s="148" t="s">
        <v>10</v>
      </c>
      <c r="C48" s="148"/>
      <c r="D48" s="148"/>
      <c r="E48" s="148"/>
      <c r="F48" s="148"/>
      <c r="G48" s="148"/>
      <c r="H48" s="148"/>
      <c r="I48" s="148"/>
      <c r="J48" s="148"/>
      <c r="K48" s="148"/>
      <c r="L48" s="148"/>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7.100000000000001" customHeight="1" x14ac:dyDescent="0.15">
      <c r="A50" s="25"/>
      <c r="B50" s="170" t="s">
        <v>9</v>
      </c>
      <c r="C50" s="170"/>
      <c r="D50" s="170"/>
      <c r="E50" s="170"/>
      <c r="F50" s="48" t="s">
        <v>6</v>
      </c>
      <c r="G50" s="149">
        <f>G17</f>
        <v>1.8</v>
      </c>
      <c r="H50" s="150"/>
      <c r="I50" s="26" t="s">
        <v>7</v>
      </c>
      <c r="J50" s="149">
        <f>J17</f>
        <v>1.8</v>
      </c>
      <c r="K50" s="150"/>
      <c r="L50" s="25"/>
      <c r="M50" s="25"/>
      <c r="N50" s="39"/>
      <c r="X50" s="39"/>
      <c r="Y50" s="39"/>
      <c r="Z50" s="39"/>
    </row>
    <row r="51" spans="1:26" ht="17.100000000000001" customHeight="1" x14ac:dyDescent="0.15">
      <c r="A51" s="25"/>
      <c r="B51" s="171" t="s">
        <v>8</v>
      </c>
      <c r="C51" s="171"/>
      <c r="D51" s="171"/>
      <c r="E51" s="171"/>
      <c r="F51" s="171"/>
      <c r="G51" s="169" t="str">
        <f>F21</f>
        <v>応相談</v>
      </c>
      <c r="H51" s="169"/>
      <c r="I51" s="169"/>
      <c r="J51" s="169"/>
      <c r="K51" s="169"/>
      <c r="L51" s="25"/>
      <c r="M51" s="25"/>
      <c r="N51" s="39"/>
      <c r="X51" s="39"/>
      <c r="Y51" s="39"/>
      <c r="Z51" s="39"/>
    </row>
    <row r="52" spans="1:26" ht="17.100000000000001" customHeight="1" x14ac:dyDescent="0.15">
      <c r="A52" s="25"/>
      <c r="B52" s="171" t="s">
        <v>12</v>
      </c>
      <c r="C52" s="171"/>
      <c r="D52" s="171"/>
      <c r="E52" s="171"/>
      <c r="F52" s="171"/>
      <c r="G52" s="169">
        <f>K21</f>
        <v>20</v>
      </c>
      <c r="H52" s="169"/>
      <c r="I52" s="169"/>
      <c r="J52" s="169"/>
      <c r="K52" s="169"/>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35" customHeight="1" x14ac:dyDescent="0.15">
      <c r="B97" s="25"/>
      <c r="C97" s="25"/>
      <c r="D97" s="25"/>
      <c r="E97" s="25"/>
      <c r="F97" s="25"/>
      <c r="G97" s="25"/>
      <c r="H97" s="25"/>
      <c r="I97" s="25"/>
      <c r="J97" s="25"/>
      <c r="K97" s="25"/>
      <c r="L97" s="25"/>
    </row>
    <row r="98" spans="1:13" ht="13.5" customHeight="1" x14ac:dyDescent="0.15">
      <c r="I98" s="22" t="s">
        <v>592</v>
      </c>
    </row>
    <row r="99" spans="1:13" ht="13.35" customHeight="1" x14ac:dyDescent="0.15"/>
    <row r="100" spans="1:13" ht="17.100000000000001" customHeight="1" x14ac:dyDescent="0.15">
      <c r="A100" s="25"/>
      <c r="M100" s="25"/>
    </row>
    <row r="101" spans="1:13" ht="17.100000000000001" customHeight="1" x14ac:dyDescent="0.15">
      <c r="B101" s="25"/>
      <c r="C101" s="25"/>
      <c r="D101" s="25"/>
      <c r="E101" s="25"/>
      <c r="F101" s="25"/>
      <c r="G101" s="25"/>
      <c r="H101" s="25"/>
      <c r="I101" s="25"/>
      <c r="J101" s="25"/>
      <c r="K101" s="25"/>
      <c r="L101" s="25"/>
    </row>
    <row r="102" spans="1:13" ht="17.100000000000001" customHeight="1" x14ac:dyDescent="0.15">
      <c r="B102" s="25"/>
      <c r="C102" s="25"/>
      <c r="D102" s="25"/>
      <c r="E102" s="25"/>
    </row>
    <row r="103" spans="1:13" ht="13.35" customHeight="1" x14ac:dyDescent="0.15">
      <c r="A103" s="25"/>
      <c r="B103" s="25"/>
      <c r="C103" s="25"/>
      <c r="D103" s="25"/>
      <c r="E103" s="25"/>
      <c r="M103" s="25"/>
    </row>
    <row r="104" spans="1:13" ht="13.35" customHeight="1" x14ac:dyDescent="0.15">
      <c r="A104" s="25"/>
      <c r="B104" s="25"/>
      <c r="C104" s="25"/>
      <c r="M104" s="25"/>
    </row>
    <row r="105" spans="1:13" x14ac:dyDescent="0.15">
      <c r="A105" s="25"/>
      <c r="B105" s="25"/>
      <c r="M105" s="25"/>
    </row>
    <row r="106" spans="1:13" ht="17.100000000000001"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20">
      <formula>#REF!="令和元年度の応募時に提出した"</formula>
    </cfRule>
    <cfRule type="expression" dxfId="18" priority="18">
      <formula>#REF!="令和3年度の応募時に提出した"</formula>
    </cfRule>
    <cfRule type="expression" dxfId="17" priority="17">
      <formula>#REF!="令和4年度の応募時に提出した"</formula>
    </cfRule>
  </conditionalFormatting>
  <conditionalFormatting sqref="B13:B14 F13:F16 B16:B19 F18:F19 H19 K19">
    <cfRule type="expression" dxfId="16" priority="19">
      <formula>#REF!="令和2年度の応募時に提出した"</formula>
    </cfRule>
  </conditionalFormatting>
  <conditionalFormatting sqref="B27:B28">
    <cfRule type="expression" dxfId="15" priority="1">
      <formula>#REF!="令和4年度の応募時に提出した"</formula>
    </cfRule>
    <cfRule type="expression" dxfId="14" priority="4">
      <formula>#REF!="令和元年度の応募時に提出した"</formula>
    </cfRule>
    <cfRule type="expression" dxfId="13" priority="2">
      <formula>#REF!="令和3年度の応募時に提出した"</formula>
    </cfRule>
    <cfRule type="expression" dxfId="12" priority="3">
      <formula>#REF!="令和2年度の応募時に提出した"</formula>
    </cfRule>
  </conditionalFormatting>
  <conditionalFormatting sqref="F13:F19">
    <cfRule type="expression" dxfId="11" priority="12">
      <formula>#REF!="令和元年度の応募時に提出した"</formula>
    </cfRule>
    <cfRule type="expression" dxfId="10" priority="10">
      <formula>#REF!="令和3年度の応募時に提出した"</formula>
    </cfRule>
    <cfRule type="expression" dxfId="9" priority="9">
      <formula>#REF!="令和4年度の応募時に提出した"</formula>
    </cfRule>
  </conditionalFormatting>
  <conditionalFormatting sqref="F17">
    <cfRule type="expression" dxfId="8" priority="11">
      <formula>#REF!="令和2年度の応募時に提出した"</formula>
    </cfRule>
  </conditionalFormatting>
  <conditionalFormatting sqref="H19:H20">
    <cfRule type="expression" dxfId="7" priority="13">
      <formula>#REF!="令和4年度の応募時に提出した"</formula>
    </cfRule>
    <cfRule type="expression" dxfId="6" priority="14">
      <formula>#REF!="令和3年度の応募時に提出した"</formula>
    </cfRule>
    <cfRule type="expression" dxfId="5" priority="16">
      <formula>#REF!="令和元年度の応募時に提出した"</formula>
    </cfRule>
  </conditionalFormatting>
  <conditionalFormatting sqref="H20">
    <cfRule type="expression" dxfId="4" priority="15">
      <formula>#REF!="令和2年度の応募時に提出した"</formula>
    </cfRule>
  </conditionalFormatting>
  <conditionalFormatting sqref="I17">
    <cfRule type="expression" dxfId="3" priority="5">
      <formula>#REF!="令和4年度の応募時に提出した"</formula>
    </cfRule>
    <cfRule type="expression" dxfId="2" priority="8">
      <formula>#REF!="令和元年度の応募時に提出した"</formula>
    </cfRule>
    <cfRule type="expression" dxfId="1" priority="7">
      <formula>#REF!="令和2年度の応募時に提出した"</formula>
    </cfRule>
    <cfRule type="expression" dxfId="0" priority="6">
      <formula>#REF!="令和3年度の応募時に提出した"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62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ColWidth="8.875" defaultRowHeight="13.5" x14ac:dyDescent="0.15"/>
  <cols>
    <col min="6" max="6" width="17.125" bestFit="1" customWidth="1"/>
    <col min="7" max="7" width="31.62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F078</v>
      </c>
      <c r="B2" s="83" t="str">
        <f>①ヒアリングシートについて!F2</f>
        <v>演劇</v>
      </c>
      <c r="C2" s="83" t="str">
        <f>①ヒアリングシートについて!H2</f>
        <v>児童劇</v>
      </c>
      <c r="D2" s="83" t="str">
        <f>①ヒアリングシートについて!J2</f>
        <v>A区分</v>
      </c>
      <c r="E2" s="83" t="str">
        <f>①ヒアリングシートについて!L2</f>
        <v>F</v>
      </c>
      <c r="F2" s="83" t="str">
        <f>①ヒアリングシートについて!C3</f>
        <v>有限会社 劇団角笛</v>
      </c>
      <c r="G2" s="83" t="str">
        <f>①ヒアリングシートについて!I3</f>
        <v>有限会社劇団角笛</v>
      </c>
      <c r="H2" s="83" t="str">
        <f>①ヒアリングシートについて!F13</f>
        <v>2F以上応相談</v>
      </c>
      <c r="I2" s="83">
        <f>①ヒアリングシートについて!K13</f>
        <v>60</v>
      </c>
      <c r="J2" s="83">
        <f>①ヒアリングシートについて!G14</f>
        <v>12</v>
      </c>
      <c r="K2" s="83">
        <f>①ヒアリングシートについて!J14</f>
        <v>7</v>
      </c>
      <c r="L2" s="83">
        <f>①ヒアリングシートについて!G15</f>
        <v>5</v>
      </c>
      <c r="M2" s="83" t="str">
        <f>①ヒアリングシートについて!G16</f>
        <v>可</v>
      </c>
      <c r="N2" s="83" t="str">
        <f>①ヒアリングシートについて!K16</f>
        <v>条件が合えば可</v>
      </c>
      <c r="O2" s="83">
        <f>①ヒアリングシートについて!G17</f>
        <v>1.8</v>
      </c>
      <c r="P2" s="83">
        <f>①ヒアリングシートについて!J17</f>
        <v>1.8</v>
      </c>
      <c r="Q2" s="83" t="str">
        <f>①ヒアリングシートについて!F18</f>
        <v>完全暗転必須</v>
      </c>
      <c r="R2" s="83" t="str">
        <f>①ヒアリングシートについて!K18</f>
        <v>なくても良い</v>
      </c>
      <c r="S2" s="83" t="str">
        <f>①ヒアリングシートについて!F19</f>
        <v>使わない</v>
      </c>
      <c r="T2" s="83">
        <f>①ヒアリングシートについて!K19</f>
        <v>0</v>
      </c>
      <c r="U2" s="83" t="str">
        <f>①ヒアリングシートについて!K20</f>
        <v>不要</v>
      </c>
      <c r="V2" s="83" t="str">
        <f>①ヒアリングシートについて!F21</f>
        <v>応相談</v>
      </c>
      <c r="W2" s="83">
        <f>①ヒアリングシートについて!K21</f>
        <v>20</v>
      </c>
      <c r="X2" s="83" t="str">
        <f>①ヒアリングシートについて!F22</f>
        <v>中型トラック</v>
      </c>
      <c r="Y2" s="83">
        <f>①ヒアリングシートについて!I22</f>
        <v>1</v>
      </c>
      <c r="Z2" s="83">
        <f>①ヒアリングシートについて!G23</f>
        <v>2.31</v>
      </c>
      <c r="AA2" s="83">
        <f>①ヒアリングシートについて!J23</f>
        <v>6.96</v>
      </c>
      <c r="AB2" s="83" t="str">
        <f>①ヒアリングシートについて!F27</f>
        <v>要</v>
      </c>
      <c r="AC2" s="83">
        <f>①ヒアリングシートについて!F28</f>
        <v>0</v>
      </c>
      <c r="AD2" s="83">
        <f>①ヒアリングシートについて!B32</f>
        <v>0</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2023-11-06T08:37:08Z</dcterms:modified>
</cp:coreProperties>
</file>