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<sst xmlns="http://schemas.openxmlformats.org/spreadsheetml/2006/main" count="1354" uniqueCount="600">
  <si>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</si>
  <si>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</si>
  <si>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</si>
  <si>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</si>
  <si>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</si>
  <si>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</si>
  <si>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</si>
  <si>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</si>
  <si>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</si>
  <si>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</si>
  <si>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</si>
  <si>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</si>
  <si>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</si>
  <si>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</si>
  <si>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</si>
  <si>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</si>
  <si>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</si>
  <si>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</si>
  <si>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</si>
  <si>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</si>
  <si>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</si>
  <si>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</si>
  <si>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</si>
  <si>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</si>
  <si>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</si>
  <si>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</si>
  <si>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</si>
  <si>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</si>
  <si>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</si>
  <si>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</si>
  <si>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</si>
  <si>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</si>
  <si>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</si>
  <si>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</si>
  <si>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</si>
  <si>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</si>
  <si>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</si>
  <si>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</si>
  <si>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</si>
  <si>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</si>
  <si>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</si>
  <si>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</si>
  <si>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</si>
  <si>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</si>
  <si>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</si>
  <si>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</si>
  <si>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</si>
  <si>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</si>
  <si>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</si>
  <si>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</si>
  <si>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</si>
  <si>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</si>
  <si>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</si>
  <si>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</si>
  <si>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</si>
  <si>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</si>
  <si>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</si>
  <si>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</si>
  <si>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</si>
  <si>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</si>
  <si>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</si>
  <si>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</si>
  <si>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</si>
  <si>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</si>
  <si>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</si>
  <si>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</si>
  <si>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</si>
  <si>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</si>
  <si>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</si>
  <si>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</si>
  <si>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</si>
  <si>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</si>
  <si>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</si>
  <si>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</si>
  <si>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</si>
  <si>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</si>
  <si>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</si>
  <si>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</si>
  <si>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</si>
  <si>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</si>
  <si>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</si>
  <si>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</si>
  <si>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</si>
  <si>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</si>
  <si>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</si>
  <si>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</si>
  <si>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</si>
  <si>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</si>
  <si>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</si>
  <si>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</si>
  <si>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</si>
  <si>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</si>
  <si>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</si>
  <si>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</si>
  <si>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</si>
  <si>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</si>
  <si>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</si>
  <si>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</si>
  <si>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</si>
  <si>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</si>
  <si>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</si>
  <si>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</si>
  <si>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</si>
  <si>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</si>
  <si>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</si>
  <si>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</si>
  <si>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</si>
  <si>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</si>
  <si>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</si>
  <si>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</si>
  <si>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</si>
  <si>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</si>
  <si>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</si>
  <si>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</si>
  <si>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</si>
  <si>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</si>
  <si>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</si>
  <si>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</si>
  <si>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</si>
  <si>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</si>
  <si>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</si>
  <si>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</si>
  <si>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</si>
  <si>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</si>
  <si>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</si>
  <si>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</si>
  <si>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</si>
  <si>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</si>
  <si>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</si>
  <si>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</si>
  <si>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</si>
  <si>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</si>
  <si>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</si>
  <si>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</si>
  <si>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</si>
  <si>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</si>
  <si>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</si>
  <si>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</si>
  <si>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</si>
  <si>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</si>
  <si>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</si>
  <si>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</si>
  <si>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</si>
  <si>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</si>
  <si>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</si>
  <si>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</si>
  <si>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</si>
  <si>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</si>
  <si>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</si>
  <si>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</si>
  <si>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</si>
  <si>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</si>
  <si>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</si>
  <si>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</si>
  <si>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</si>
  <si>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</si>
  <si>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</si>
  <si>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</si>
  <si>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</si>
  <si>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</si>
  <si>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</si>
  <si>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</si>
  <si>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</si>
  <si>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</si>
  <si>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</si>
  <si>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</si>
  <si>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</si>
  <si>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</si>
  <si>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</si>
  <si>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</si>
  <si>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</si>
  <si>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</si>
  <si>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</si>
  <si>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</si>
  <si>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</si>
  <si>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</si>
  <si>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</si>
  <si>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</si>
  <si>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</si>
  <si>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</si>
  <si>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</si>
  <si>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</si>
  <si>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</si>
  <si>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</si>
  <si>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</si>
  <si>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</si>
  <si>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</si>
  <si>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</si>
  <si>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</si>
  <si>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</si>
  <si>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</si>
  <si>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</si>
  <si>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</si>
  <si>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</si>
  <si>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</si>
  <si>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</si>
  <si>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</si>
  <si>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</si>
  <si>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</si>
  <si>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</si>
  <si>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</si>
  <si>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</si>
  <si>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</si>
  <si>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</si>
  <si>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</si>
  <si>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</si>
  <si>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</si>
  <si>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</si>
  <si>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</si>
  <si>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</si>
  <si>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</si>
  <si>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</si>
  <si>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</si>
  <si>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</si>
  <si>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</si>
  <si>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</si>
  <si>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</si>
  <si>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</si>
  <si>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</si>
  <si>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</si>
  <si>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</si>
  <si>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</si>
  <si>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</si>
  <si>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</si>
  <si>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</si>
  <si>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</si>
  <si>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</si>
  <si>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</si>
  <si>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</si>
  <si>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</si>
  <si>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</si>
  <si>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</si>
  <si>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</si>
  <si>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</si>
  <si>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</si>
  <si>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</si>
  <si>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</si>
  <si>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</si>
  <si>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</si>
  <si>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</si>
  <si>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</si>
  <si>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</si>
  <si>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</si>
  <si>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</si>
  <si>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</si>
  <si>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</si>
  <si>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</si>
  <si>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</si>
  <si>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</si>
  <si>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</si>
  <si>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</si>
  <si>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</si>
  <si>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</si>
  <si>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</si>
  <si>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</si>
  <si>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</si>
  <si>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</si>
  <si>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</si>
  <si>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</si>
  <si>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</si>
  <si>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</si>
  <si>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</si>
  <si>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</si>
  <si>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</si>
  <si>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</si>
  <si>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</si>
  <si>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</si>
  <si>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</si>
  <si>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</si>
  <si>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</si>
  <si>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</si>
  <si>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</si>
  <si>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</si>
  <si>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</si>
  <si>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</si>
  <si>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</si>
  <si>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</si>
  <si>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</si>
  <si>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</si>
  <si>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</si>
  <si>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</si>
  <si>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</si>
  <si>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</si>
  <si>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</si>
  <si>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</si>
  <si>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</si>
  <si>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</si>
  <si>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</si>
  <si>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</si>
  <si>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</si>
  <si>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</si>
  <si>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</si>
  <si>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</si>
  <si>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</si>
  <si>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</si>
  <si>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</si>
  <si>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</si>
  <si>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</si>
  <si>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</si>
  <si>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</si>
  <si>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</si>
  <si>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</si>
  <si>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</si>
  <si>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</si>
  <si>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</si>
  <si>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</si>
  <si>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</si>
  <si>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</si>
  <si>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</si>
  <si>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</si>
  <si>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</si>
  <si>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</si>
  <si>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</si>
  <si>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</si>
  <si>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</si>
  <si>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</si>
  <si>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</si>
  <si>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</si>
  <si>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</si>
  <si>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</si>
  <si>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</si>
  <si>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</si>
  <si>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</si>
  <si>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</si>
  <si>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</si>
  <si>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</si>
  <si>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</si>
  <si>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</si>
  <si>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</si>
  <si>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</si>
  <si>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</si>
  <si>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</si>
  <si>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</si>
  <si>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</si>
  <si>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</si>
  <si>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</si>
  <si>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</si>
  <si>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</si>
  <si>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</si>
  <si>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</si>
  <si>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</si>
  <si>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</si>
  <si>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</si>
  <si>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</si>
  <si>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</si>
  <si>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</si>
  <si>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</si>
  <si>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</si>
  <si>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</si>
  <si>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</si>
  <si>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</si>
  <si>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</si>
  <si>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</si>
  <si>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</si>
  <si>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</si>
  <si>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</si>
  <si>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</si>
  <si>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</si>
  <si>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</si>
  <si>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</si>
  <si>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</si>
  <si>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</si>
  <si>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</si>
  <si>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</si>
  <si>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</si>
  <si>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</si>
  <si>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</si>
  <si>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</si>
  <si>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</si>
  <si>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</si>
  <si>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</si>
  <si>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</si>
  <si>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</si>
  <si>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</si>
  <si>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</si>
  <si>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</si>
  <si>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</si>
  <si>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</si>
  <si>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</si>
  <si>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</si>
  <si>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</si>
  <si>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</si>
  <si>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</si>
  <si>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</si>
  <si>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</si>
  <si>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</si>
  <si>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</si>
  <si>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</si>
  <si>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</si>
  <si>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</si>
  <si>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</si>
  <si>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</si>
  <si>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</si>
  <si>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</si>
  <si>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</si>
  <si>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</si>
  <si>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</si>
  <si>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</si>
  <si>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</si>
  <si>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</si>
  <si>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</si>
  <si>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</si>
  <si>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</si>
  <si>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</si>
  <si>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</si>
  <si>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</si>
  <si>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</si>
  <si>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</si>
  <si>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</si>
  <si>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</si>
  <si>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</si>
  <si>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</si>
  <si>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</si>
  <si>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</si>
  <si>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</si>
  <si>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</si>
  <si>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</si>
  <si>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</si>
  <si>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</si>
  <si>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</si>
  <si>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</si>
  <si>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</si>
  <si>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</si>
  <si>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</si>
  <si>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</si>
  <si>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</si>
  <si>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</si>
  <si>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</si>
  <si>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</si>
  <si>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</si>
  <si>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</si>
  <si>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</si>
  <si>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</si>
  <si>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</si>
  <si>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</si>
  <si>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</si>
  <si>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</si>
  <si>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</si>
  <si>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</si>
  <si>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</si>
  <si>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</si>
  <si>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</si>
  <si>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</si>
  <si>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</si>
  <si>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</si>
  <si>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</si>
  <si>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</si>
  <si>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</si>
  <si>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</si>
  <si>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</si>
  <si>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</si>
  <si>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</si>
  <si>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</si>
  <si>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</si>
  <si>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</si>
  <si>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</si>
  <si>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</si>
  <si>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</si>
  <si>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</si>
  <si>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</si>
  <si>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</si>
  <si>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</si>
  <si>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</si>
  <si>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</si>
  <si>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</si>
  <si>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</si>
  <si>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</si>
  <si>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</si>
  <si>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</si>
  <si>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</si>
  <si>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</si>
  <si>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</si>
  <si>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</si>
  <si>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</si>
  <si>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</si>
  <si>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</si>
  <si>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</si>
  <si>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</si>
  <si>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</si>
  <si>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</si>
  <si>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</si>
  <si>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</si>
  <si>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</si>
  <si>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</si>
  <si>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</si>
  <si>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</si>
  <si>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</si>
  <si>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</si>
  <si>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</si>
  <si>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</si>
  <si>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</si>
  <si>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</si>
  <si>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</si>
  <si>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</si>
  <si>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</si>
  <si>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</si>
  <si>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</si>
  <si>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</si>
  <si>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</si>
  <si>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</si>
  <si>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</si>
  <si>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</si>
  <si>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</si>
  <si>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</si>
  <si>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</si>
  <si>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</si>
  <si>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</si>
  <si>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</si>
  <si>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</si>
  <si>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</si>
  <si>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</si>
  <si>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</si>
  <si>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</si>
  <si>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</si>
  <si>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</si>
  <si>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</si>
  <si>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</si>
  <si>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</si>
  <si>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</si>
  <si>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</si>
  <si>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</si>
  <si>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</si>
  <si>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</si>
  <si>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</si>
  <si>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</si>
  <si>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</si>
  <si>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</si>
  <si>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</si>
  <si>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</si>
  <si>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</si>
  <si>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</si>
  <si>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</si>
  <si>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</si>
  <si>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</si>
  <si>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</si>
  <si>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</si>
  <si>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</si>
  <si>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</si>
  <si>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</si>
  <si>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</si>
  <si>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</si>
  <si>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</si>
  <si>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</si>
  <si>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</si>
  <si>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</si>
  <si>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</si>
  <si>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</si>
  <si>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</si>
  <si>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</si>
  <si>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</si>
  <si>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</si>
  <si>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</si>
  <si>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</si>
  <si>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</si>
  <si>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</si>
  <si>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</si>
  <si>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</si>
  <si>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</si>
  <si>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</si>
  <si>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</si>
  <si>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</si>
  <si>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</si>
  <si>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</si>
  <si>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</si>
  <si>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</si>
  <si>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</si>
  <si>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</si>
  <si>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</si>
  <si>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</si>
  <si>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</si>
  <si>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</si>
  <si>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</si>
  <si>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</si>
  <si>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</si>
  <si>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</si>
  <si>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</si>
  <si>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</si>
  <si>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</si>
  <si>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</si>
  <si>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</si>
  <si>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</si>
  <si>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</si>
  <si>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</si>
  <si>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不要</t>
  </si>
  <si>
    <t>不要</t>
    <rPh sb="0" eb="2">
      <t>フヨウ</t>
    </rPh>
    <phoneticPr fontId="1"/>
  </si>
  <si>
    <t>なし</t>
  </si>
  <si>
    <t>なし</t>
    <phoneticPr fontId="1"/>
  </si>
  <si>
    <t>可</t>
  </si>
  <si>
    <t>条件が合えば可</t>
  </si>
  <si>
    <t>なくても良い</t>
  </si>
  <si>
    <t>使わない</t>
  </si>
  <si>
    <t>必須</t>
  </si>
  <si>
    <t>大型トラック</t>
  </si>
  <si>
    <t>1～2</t>
    <phoneticPr fontId="1"/>
  </si>
  <si>
    <t>要</t>
  </si>
  <si>
    <t>可能であれば、搬入間口・搬入経路の写真をいただきたいです。</t>
    <rPh sb="0" eb="2">
      <t>カノウ</t>
    </rPh>
    <rPh sb="7" eb="11">
      <t>ハンニュウマグチ</t>
    </rPh>
    <rPh sb="12" eb="16">
      <t>ハンニュウケイロ</t>
    </rPh>
    <rPh sb="17" eb="19">
      <t>シャシン</t>
    </rPh>
    <phoneticPr fontId="1"/>
  </si>
  <si>
    <t>出演者控室（４部屋）の確保をお願いいたします。</t>
    <rPh sb="0" eb="3">
      <t>シュツエンシャ</t>
    </rPh>
    <rPh sb="3" eb="5">
      <t>ヒカエシツ</t>
    </rPh>
    <rPh sb="7" eb="9">
      <t>ヘヤ</t>
    </rPh>
    <rPh sb="11" eb="13">
      <t>カクホ</t>
    </rPh>
    <rPh sb="15" eb="16">
      <t>ネガ</t>
    </rPh>
    <phoneticPr fontId="1"/>
  </si>
  <si>
    <t>バスケットゴールは事前に格納しておいてください。</t>
    <rPh sb="9" eb="11">
      <t>ジゼン</t>
    </rPh>
    <rPh sb="12" eb="14">
      <t>カクノウ</t>
    </rPh>
    <phoneticPr fontId="1"/>
  </si>
  <si>
    <t>団体バスの校内乗り入れ・留め置きの可否をご教示ください。</t>
    <rPh sb="0" eb="2">
      <t>ダンタイ</t>
    </rPh>
    <rPh sb="5" eb="7">
      <t>コウナイ</t>
    </rPh>
    <rPh sb="7" eb="8">
      <t>ノ</t>
    </rPh>
    <rPh sb="9" eb="10">
      <t>イ</t>
    </rPh>
    <rPh sb="12" eb="13">
      <t>ト</t>
    </rPh>
    <rPh sb="14" eb="15">
      <t>オ</t>
    </rPh>
    <rPh sb="17" eb="19">
      <t>カヒ</t>
    </rPh>
    <rPh sb="21" eb="23">
      <t>キョウジ</t>
    </rPh>
    <phoneticPr fontId="1"/>
  </si>
  <si>
    <t>搬入トラックの校内留め置きの可否をご教示ください。</t>
    <rPh sb="0" eb="2">
      <t>ハンニュウ</t>
    </rPh>
    <rPh sb="7" eb="9">
      <t>コウナイ</t>
    </rPh>
    <rPh sb="9" eb="10">
      <t>ト</t>
    </rPh>
    <rPh sb="11" eb="12">
      <t>オ</t>
    </rPh>
    <rPh sb="14" eb="16">
      <t>カヒ</t>
    </rPh>
    <rPh sb="18" eb="20">
      <t>キョウジ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</si>
</sst>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397933</xdr:colOff>
      <xdr:row>55</xdr:row>
      <xdr:rowOff>118533</xdr:rowOff>
    </xdr:from>
    <xdr:to>
      <xdr:col>9</xdr:col>
      <xdr:colOff>330200</xdr:colOff>
      <xdr:row>62</xdr:row>
      <xdr:rowOff>143934</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2150533" y="14748933"/>
          <a:ext cx="3090334" cy="16171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舞台も使用します</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63552</xdr:rowOff>
    </xdr:from>
    <xdr:to>
      <xdr:col>10</xdr:col>
      <xdr:colOff>219075</xdr:colOff>
      <xdr:row>74</xdr:row>
      <xdr:rowOff>119136</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005722"/>
          <a:ext cx="4821606" cy="298202"/>
          <a:chOff x="1076477" y="14920387"/>
          <a:chExt cx="4160761" cy="341072"/>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0387"/>
            <a:ext cx="1056317" cy="34107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18</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9</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3</xdr:col>
      <xdr:colOff>254000</xdr:colOff>
      <xdr:row>64</xdr:row>
      <xdr:rowOff>22493</xdr:rowOff>
    </xdr:from>
    <xdr:to>
      <xdr:col>10</xdr:col>
      <xdr:colOff>313266</xdr:colOff>
      <xdr:row>72</xdr:row>
      <xdr:rowOff>127000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430867" y="16684893"/>
          <a:ext cx="4453466" cy="186557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10</xdr:col>
      <xdr:colOff>147366</xdr:colOff>
      <xdr:row>75</xdr:row>
      <xdr:rowOff>101599</xdr:rowOff>
    </xdr:from>
    <xdr:ext cx="953301" cy="423334"/>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5718433" y="19185466"/>
          <a:ext cx="953301" cy="42333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800" b="1"/>
            <a:t>パネル</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xdr:col>
      <xdr:colOff>414867</xdr:colOff>
      <xdr:row>74</xdr:row>
      <xdr:rowOff>67733</xdr:rowOff>
    </xdr:from>
    <xdr:to>
      <xdr:col>3</xdr:col>
      <xdr:colOff>228601</xdr:colOff>
      <xdr:row>75</xdr:row>
      <xdr:rowOff>186266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643467" y="18931466"/>
          <a:ext cx="762001" cy="33866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304800</xdr:colOff>
      <xdr:row>74</xdr:row>
      <xdr:rowOff>118534</xdr:rowOff>
    </xdr:from>
    <xdr:to>
      <xdr:col>11</xdr:col>
      <xdr:colOff>516467</xdr:colOff>
      <xdr:row>75</xdr:row>
      <xdr:rowOff>101600</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5875867" y="18982267"/>
          <a:ext cx="787400" cy="20320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50799</xdr:colOff>
      <xdr:row>70</xdr:row>
      <xdr:rowOff>101601</xdr:rowOff>
    </xdr:from>
    <xdr:to>
      <xdr:col>8</xdr:col>
      <xdr:colOff>16933</xdr:colOff>
      <xdr:row>72</xdr:row>
      <xdr:rowOff>89453</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3124199" y="18084801"/>
          <a:ext cx="1227667" cy="428119"/>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ysClr val="windowText" lastClr="000000"/>
              </a:solidFill>
            </a:rPr>
            <a:t>指揮者</a:t>
          </a:r>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2355970" cy="906576"/>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773757"/>
          <a:ext cx="2355970" cy="906576"/>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400" b="1"/>
            <a:t>舞台とフロアを</a:t>
          </a:r>
          <a:endParaRPr kumimoji="1" lang="en-US" altLang="ja-JP" sz="2400" b="1"/>
        </a:p>
        <a:p>
          <a:r>
            <a:rPr kumimoji="1" lang="ja-JP" altLang="en-US" sz="2400" b="1"/>
            <a:t>両方使用します。</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338667</xdr:colOff>
      <xdr:row>55</xdr:row>
      <xdr:rowOff>76200</xdr:rowOff>
    </xdr:from>
    <xdr:to>
      <xdr:col>4</xdr:col>
      <xdr:colOff>389467</xdr:colOff>
      <xdr:row>56</xdr:row>
      <xdr:rowOff>120004</xdr:rowOff>
    </xdr:to>
    <xdr:grpSp>
      <xdr:nvGrpSpPr>
        <xdr:cNvPr id="4" name="グループ化 3">
          <a:extLst>
            <a:ext uri="{FF2B5EF4-FFF2-40B4-BE49-F238E27FC236}">
              <a16:creationId xmlns:a16="http://schemas.microsoft.com/office/drawing/2014/main" id="{159DF37A-A33D-4E5B-A0EA-9E54D9CF3E7E}"/>
            </a:ext>
          </a:extLst>
        </xdr:cNvPr>
        <xdr:cNvGrpSpPr/>
      </xdr:nvGrpSpPr>
      <xdr:grpSpPr>
        <a:xfrm>
          <a:off x="599257" y="14759077"/>
          <a:ext cx="1740139" cy="268451"/>
          <a:chOff x="13749130" y="11015869"/>
          <a:chExt cx="1540566" cy="275717"/>
        </a:xfrm>
      </xdr:grpSpPr>
      <xdr:cxnSp macro="">
        <xdr:nvCxnSpPr>
          <xdr:cNvPr id="5" name="直線矢印コネクタ 4">
            <a:extLst>
              <a:ext uri="{FF2B5EF4-FFF2-40B4-BE49-F238E27FC236}">
                <a16:creationId xmlns:a16="http://schemas.microsoft.com/office/drawing/2014/main" id="{541F0F2C-9F9B-5C1C-04B3-882FDCBB903F}"/>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D722996C-93E2-A5B5-FBEA-298DCEAA193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9</xdr:col>
      <xdr:colOff>372533</xdr:colOff>
      <xdr:row>55</xdr:row>
      <xdr:rowOff>118533</xdr:rowOff>
    </xdr:from>
    <xdr:to>
      <xdr:col>11</xdr:col>
      <xdr:colOff>558801</xdr:colOff>
      <xdr:row>56</xdr:row>
      <xdr:rowOff>162337</xdr:rowOff>
    </xdr:to>
    <xdr:grpSp>
      <xdr:nvGrpSpPr>
        <xdr:cNvPr id="9" name="グループ化 8">
          <a:extLst>
            <a:ext uri="{FF2B5EF4-FFF2-40B4-BE49-F238E27FC236}">
              <a16:creationId xmlns:a16="http://schemas.microsoft.com/office/drawing/2014/main" id="{99E70C9C-254E-4218-ACD3-98EC211D5F9F}"/>
            </a:ext>
          </a:extLst>
        </xdr:cNvPr>
        <xdr:cNvGrpSpPr/>
      </xdr:nvGrpSpPr>
      <xdr:grpSpPr>
        <a:xfrm>
          <a:off x="5844915" y="14801410"/>
          <a:ext cx="1570089" cy="268451"/>
          <a:chOff x="13749130" y="11015869"/>
          <a:chExt cx="1540566" cy="275717"/>
        </a:xfrm>
      </xdr:grpSpPr>
      <xdr:cxnSp macro="">
        <xdr:nvCxnSpPr>
          <xdr:cNvPr id="11" name="直線矢印コネクタ 10">
            <a:extLst>
              <a:ext uri="{FF2B5EF4-FFF2-40B4-BE49-F238E27FC236}">
                <a16:creationId xmlns:a16="http://schemas.microsoft.com/office/drawing/2014/main" id="{640E6AB6-9629-DC08-7048-2C95E7828A32}"/>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テキスト ボックス 11">
            <a:extLst>
              <a:ext uri="{FF2B5EF4-FFF2-40B4-BE49-F238E27FC236}">
                <a16:creationId xmlns:a16="http://schemas.microsoft.com/office/drawing/2014/main" id="{FC65E41B-B3A3-6E14-C765-23D44A58DC26}"/>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1</xdr:col>
      <xdr:colOff>508000</xdr:colOff>
      <xdr:row>59</xdr:row>
      <xdr:rowOff>101600</xdr:rowOff>
    </xdr:from>
    <xdr:to>
      <xdr:col>3</xdr:col>
      <xdr:colOff>475974</xdr:colOff>
      <xdr:row>62</xdr:row>
      <xdr:rowOff>109699</xdr:rowOff>
    </xdr:to>
    <xdr:sp macro="" textlink="">
      <xdr:nvSpPr>
        <xdr:cNvPr id="13" name="テキスト ボックス 12">
          <a:extLst>
            <a:ext uri="{FF2B5EF4-FFF2-40B4-BE49-F238E27FC236}">
              <a16:creationId xmlns:a16="http://schemas.microsoft.com/office/drawing/2014/main" id="{603622E3-0CB1-4090-820F-44215AE42747}"/>
            </a:ext>
          </a:extLst>
        </xdr:cNvPr>
        <xdr:cNvSpPr txBox="1"/>
      </xdr:nvSpPr>
      <xdr:spPr>
        <a:xfrm>
          <a:off x="736600" y="15646400"/>
          <a:ext cx="916241" cy="68543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152400</xdr:colOff>
      <xdr:row>59</xdr:row>
      <xdr:rowOff>101600</xdr:rowOff>
    </xdr:from>
    <xdr:to>
      <xdr:col>11</xdr:col>
      <xdr:colOff>492908</xdr:colOff>
      <xdr:row>62</xdr:row>
      <xdr:rowOff>109699</xdr:rowOff>
    </xdr:to>
    <xdr:sp macro="" textlink="">
      <xdr:nvSpPr>
        <xdr:cNvPr id="14" name="テキスト ボックス 13">
          <a:extLst>
            <a:ext uri="{FF2B5EF4-FFF2-40B4-BE49-F238E27FC236}">
              <a16:creationId xmlns:a16="http://schemas.microsoft.com/office/drawing/2014/main" id="{63B17EB1-D295-4DFC-B79E-E1E556CA710F}"/>
            </a:ext>
          </a:extLst>
        </xdr:cNvPr>
        <xdr:cNvSpPr txBox="1"/>
      </xdr:nvSpPr>
      <xdr:spPr>
        <a:xfrm>
          <a:off x="5723467" y="15646400"/>
          <a:ext cx="916241" cy="68543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oneCellAnchor>
    <xdr:from>
      <xdr:col>2</xdr:col>
      <xdr:colOff>177802</xdr:colOff>
      <xdr:row>75</xdr:row>
      <xdr:rowOff>67733</xdr:rowOff>
    </xdr:from>
    <xdr:ext cx="872066" cy="423334"/>
    <xdr:sp macro="" textlink="">
      <xdr:nvSpPr>
        <xdr:cNvPr id="22" name="テキスト ボックス 21">
          <a:extLst>
            <a:ext uri="{FF2B5EF4-FFF2-40B4-BE49-F238E27FC236}">
              <a16:creationId xmlns:a16="http://schemas.microsoft.com/office/drawing/2014/main" id="{C7086E5D-E590-423E-BC96-9A665344184D}"/>
            </a:ext>
          </a:extLst>
        </xdr:cNvPr>
        <xdr:cNvSpPr txBox="1"/>
      </xdr:nvSpPr>
      <xdr:spPr>
        <a:xfrm>
          <a:off x="1024469" y="19151600"/>
          <a:ext cx="872066" cy="42333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800" b="1"/>
            <a:t>パネル</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10" zoomScale="85" zoomScaleNormal="85" zoomScaleSheetLayoutView="85" workbookViewId="0">
      <selection activeCell="A2" sqref="A2:XFD2"/>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S95" sqref="S95"/>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185</v>
      </c>
      <c r="D2" s="154"/>
      <c r="E2" s="33" t="s">
        <v>5</v>
      </c>
      <c r="F2" s="35" t="str">
        <f>VLOOKUP($C$2,'R6_制作団体一覧'!A:H,2,FALSE)</f>
        <v>音楽</v>
      </c>
      <c r="G2" s="32" t="s">
        <v>2</v>
      </c>
      <c r="H2" s="36" t="str">
        <f>VLOOKUP($C$2,'R6_制作団体一覧'!A:H,3,FALSE)</f>
        <v>オーケストラ等</v>
      </c>
      <c r="I2" s="33" t="s">
        <v>20</v>
      </c>
      <c r="J2" s="35" t="str">
        <f>VLOOKUP($C$2,'R6_制作団体一覧'!A:H,5,FALSE)</f>
        <v>A区分</v>
      </c>
      <c r="K2" s="33" t="s">
        <v>3</v>
      </c>
      <c r="L2" s="35" t="str">
        <f>VLOOKUP($C$2,'R6_制作団体一覧'!A:H,6,FALSE)</f>
        <v>F</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日本センチュリー交響楽団</v>
      </c>
      <c r="D3" s="151"/>
      <c r="E3" s="151"/>
      <c r="F3" s="151"/>
      <c r="G3" s="151"/>
      <c r="H3" s="33" t="s">
        <v>4</v>
      </c>
      <c r="I3" s="152" t="str">
        <f>VLOOKUP($C$2,'R6_制作団体一覧'!A:H,7,FALSE)</f>
        <v>公益財団法人日本センチュリー交響楽団</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t="s">
        <v>584</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18</v>
      </c>
      <c r="H14" s="62" t="s">
        <v>43</v>
      </c>
      <c r="I14" s="63" t="s">
        <v>45</v>
      </c>
      <c r="J14" s="64">
        <v>9</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t="s">
        <v>586</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587</v>
      </c>
      <c r="H16" s="165"/>
      <c r="I16" s="166" t="s">
        <v>49</v>
      </c>
      <c r="J16" s="167"/>
      <c r="K16" s="121" t="s">
        <v>588</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1.8</v>
      </c>
      <c r="H17" s="62" t="s">
        <v>43</v>
      </c>
      <c r="I17" s="60" t="s">
        <v>46</v>
      </c>
      <c r="J17" s="61">
        <v>2</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583</v>
      </c>
      <c r="G18" s="145"/>
      <c r="H18" s="116" t="s">
        <v>55</v>
      </c>
      <c r="I18" s="111"/>
      <c r="J18" s="111"/>
      <c r="K18" s="129" t="s">
        <v>589</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590</v>
      </c>
      <c r="G19" s="142"/>
      <c r="H19" s="133" t="s">
        <v>53</v>
      </c>
      <c r="I19" s="134"/>
      <c r="J19" s="134"/>
      <c r="K19" s="145" t="s">
        <v>585</v>
      </c>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583</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591</v>
      </c>
      <c r="G21" s="130"/>
      <c r="H21" s="131" t="s">
        <v>59</v>
      </c>
      <c r="I21" s="132"/>
      <c r="J21" s="132"/>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592</v>
      </c>
      <c r="G22" s="119"/>
      <c r="H22" s="55" t="s">
        <v>62</v>
      </c>
      <c r="I22" s="56" t="s">
        <v>593</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2.1</v>
      </c>
      <c r="H23" s="74" t="s">
        <v>43</v>
      </c>
      <c r="I23" s="75" t="s">
        <v>61</v>
      </c>
      <c r="J23" s="73">
        <v>6.2</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594</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t="s">
        <v>595</v>
      </c>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t="s">
        <v>596</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t="s">
        <v>597</v>
      </c>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t="s">
        <v>598</v>
      </c>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t="s">
        <v>599</v>
      </c>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1.8</v>
      </c>
      <c r="H50" s="149"/>
      <c r="I50" s="26" t="s">
        <v>7</v>
      </c>
      <c r="J50" s="148">
        <f>J17</f>
        <v>2</v>
      </c>
      <c r="K50" s="149"/>
      <c r="L50" s="25"/>
      <c r="M50" s="25"/>
      <c r="N50" s="39"/>
      <c r="X50" s="39"/>
      <c r="Y50" s="39"/>
      <c r="Z50" s="39"/>
    </row>
    <row r="51" spans="1:26" ht="16.899999999999999" customHeight="1" x14ac:dyDescent="0.15">
      <c r="A51" s="25"/>
      <c r="B51" s="170" t="s">
        <v>8</v>
      </c>
      <c r="C51" s="170"/>
      <c r="D51" s="170"/>
      <c r="E51" s="170"/>
      <c r="F51" s="170"/>
      <c r="G51" s="168" t="str">
        <f>F21</f>
        <v>必須</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10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F074</v>
      </c>
      <c r="B2" s="83" t="str">
        <f>①ヒアリングシートについて!F2</f>
        <v>音楽</v>
      </c>
      <c r="C2" s="83" t="str">
        <f>①ヒアリングシートについて!H2</f>
        <v>オーケストラ等</v>
      </c>
      <c r="D2" s="83" t="str">
        <f>①ヒアリングシートについて!J2</f>
        <v>A区分</v>
      </c>
      <c r="E2" s="83" t="str">
        <f>①ヒアリングシートについて!L2</f>
        <v>F</v>
      </c>
      <c r="F2" s="83" t="str">
        <f>①ヒアリングシートについて!C3</f>
        <v>日本センチュリー交響楽団</v>
      </c>
      <c r="G2" s="83" t="str">
        <f>①ヒアリングシートについて!I3</f>
        <v>公益財団法人日本センチュリー交響楽団</v>
      </c>
      <c r="H2" s="83" t="str">
        <f>①ヒアリングシートについて!F13</f>
        <v>2F以上応相談</v>
      </c>
      <c r="I2" s="83" t="str">
        <f>①ヒアリングシートについて!K13</f>
        <v>不要</v>
      </c>
      <c r="J2" s="83">
        <f>①ヒアリングシートについて!G14</f>
        <v>18</v>
      </c>
      <c r="K2" s="83">
        <f>①ヒアリングシートについて!J14</f>
        <v>9</v>
      </c>
      <c r="L2" s="83" t="str">
        <f>①ヒアリングシートについて!G15</f>
        <v>なし</v>
      </c>
      <c r="M2" s="83" t="str">
        <f>①ヒアリングシートについて!G16</f>
        <v>可</v>
      </c>
      <c r="N2" s="83" t="str">
        <f>①ヒアリングシートについて!K16</f>
        <v>条件が合えば可</v>
      </c>
      <c r="O2" s="83">
        <f>①ヒアリングシートについて!G17</f>
        <v>1.8</v>
      </c>
      <c r="P2" s="83">
        <f>①ヒアリングシートについて!J17</f>
        <v>2</v>
      </c>
      <c r="Q2" s="83" t="str">
        <f>①ヒアリングシートについて!F18</f>
        <v>不要</v>
      </c>
      <c r="R2" s="83" t="str">
        <f>①ヒアリングシートについて!K18</f>
        <v>なくても良い</v>
      </c>
      <c r="S2" s="83" t="str">
        <f>①ヒアリングシートについて!F19</f>
        <v>使わない</v>
      </c>
      <c r="T2" s="83" t="str">
        <f>①ヒアリングシートについて!K19</f>
        <v>なし</v>
      </c>
      <c r="U2" s="83" t="str">
        <f>①ヒアリングシートについて!K20</f>
        <v>不要</v>
      </c>
      <c r="V2" s="83" t="str">
        <f>①ヒアリングシートについて!F21</f>
        <v>必須</v>
      </c>
      <c r="W2" s="83">
        <f>①ヒアリングシートについて!K21</f>
        <v>10</v>
      </c>
      <c r="X2" s="83" t="str">
        <f>①ヒアリングシートについて!F22</f>
        <v>大型トラック</v>
      </c>
      <c r="Y2" s="83" t="str">
        <f>①ヒアリングシートについて!I22</f>
        <v>1～2</v>
      </c>
      <c r="Z2" s="83">
        <f>①ヒアリングシートについて!G23</f>
        <v>2.1</v>
      </c>
      <c r="AA2" s="83">
        <f>①ヒアリングシートについて!J23</f>
        <v>6.2</v>
      </c>
      <c r="AB2" s="83" t="str">
        <f>①ヒアリングシートについて!F27</f>
        <v>要</v>
      </c>
      <c r="AC2" s="83" t="str">
        <f>①ヒアリングシートについて!F28</f>
        <v>可能であれば、搬入間口・搬入経路の写真をいただきたいです。</v>
      </c>
      <c r="AD2" s="83" t="str">
        <f>①ヒアリングシートについて!B32</f>
        <v>出演者控室（４部屋）の確保をお願いいたします。</v>
      </c>
      <c r="AE2" s="83" t="str">
        <f>①ヒアリングシートについて!B33</f>
        <v>バスケットゴールは事前に格納しておいてください。</v>
      </c>
      <c r="AF2" s="83" t="str">
        <f>①ヒアリングシートについて!B34</f>
        <v>団体バスの校内乗り入れ・留め置きの可否をご教示ください。</v>
      </c>
      <c r="AG2" s="83" t="str">
        <f>①ヒアリングシートについて!B35</f>
        <v>搬入トラックの校内留め置きの可否をご教示ください。</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2023-11-09T09:22:46Z</dcterms:modified>
</cp:coreProperties>
</file>