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<sst xmlns="http://schemas.openxmlformats.org/spreadsheetml/2006/main" count="1349" uniqueCount="595">
  <si>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</si>
  <si>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</si>
  <si>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</si>
  <si>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</si>
  <si>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</si>
  <si>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</si>
  <si>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</si>
  <si>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</si>
  <si>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</si>
  <si>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</si>
  <si>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</si>
  <si>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</si>
  <si>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</si>
  <si>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</si>
  <si>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</si>
  <si>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</si>
  <si>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</si>
  <si>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</si>
  <si>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</si>
  <si>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</si>
  <si>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</si>
  <si>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</si>
  <si>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</si>
  <si>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</si>
  <si>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</si>
  <si>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</si>
  <si>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</si>
  <si>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</si>
  <si>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</si>
  <si>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</si>
  <si>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</si>
  <si>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</si>
  <si>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</si>
  <si>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</si>
  <si>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</si>
  <si>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</si>
  <si>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</si>
  <si>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</si>
  <si>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</si>
  <si>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</si>
  <si>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</si>
  <si>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</si>
  <si>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</si>
  <si>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</si>
  <si>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</si>
  <si>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</si>
  <si>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</si>
  <si>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</si>
  <si>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</si>
  <si>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</si>
  <si>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</si>
  <si>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</si>
  <si>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</si>
  <si>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</si>
  <si>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</si>
  <si>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</si>
  <si>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</si>
  <si>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</si>
  <si>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</si>
  <si>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</si>
  <si>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</si>
  <si>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</si>
  <si>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</si>
  <si>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</si>
  <si>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</si>
  <si>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</si>
  <si>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</si>
  <si>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</si>
  <si>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</si>
  <si>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</si>
  <si>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</si>
  <si>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</si>
  <si>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</si>
  <si>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</si>
  <si>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</si>
  <si>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</si>
  <si>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</si>
  <si>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</si>
  <si>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</si>
  <si>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</si>
  <si>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</si>
  <si>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</si>
  <si>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</si>
  <si>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</si>
  <si>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</si>
  <si>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</si>
  <si>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</si>
  <si>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</si>
  <si>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</si>
  <si>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</si>
  <si>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</si>
  <si>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</si>
  <si>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</si>
  <si>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</si>
  <si>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</si>
  <si>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</si>
  <si>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</si>
  <si>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</si>
  <si>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</si>
  <si>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</si>
  <si>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</si>
  <si>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</si>
  <si>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</si>
  <si>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</si>
  <si>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</si>
  <si>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</si>
  <si>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</si>
  <si>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</si>
  <si>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</si>
  <si>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</si>
  <si>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</si>
  <si>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</si>
  <si>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</si>
  <si>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</si>
  <si>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</si>
  <si>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</si>
  <si>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</si>
  <si>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</si>
  <si>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</si>
  <si>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</si>
  <si>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</si>
  <si>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</si>
  <si>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</si>
  <si>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</si>
  <si>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</si>
  <si>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</si>
  <si>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</si>
  <si>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</si>
  <si>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</si>
  <si>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</si>
  <si>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</si>
  <si>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</si>
  <si>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</si>
  <si>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</si>
  <si>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</si>
  <si>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</si>
  <si>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</si>
  <si>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</si>
  <si>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</si>
  <si>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</si>
  <si>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</si>
  <si>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</si>
  <si>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</si>
  <si>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</si>
  <si>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</si>
  <si>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</si>
  <si>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</si>
  <si>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</si>
  <si>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</si>
  <si>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</si>
  <si>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</si>
  <si>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</si>
  <si>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</si>
  <si>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</si>
  <si>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</si>
  <si>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</si>
  <si>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</si>
  <si>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</si>
  <si>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</si>
  <si>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</si>
  <si>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</si>
  <si>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</si>
  <si>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</si>
  <si>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</si>
  <si>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</si>
  <si>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</si>
  <si>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</si>
  <si>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</si>
  <si>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</si>
  <si>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</si>
  <si>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</si>
  <si>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</si>
  <si>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</si>
  <si>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</si>
  <si>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</si>
  <si>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</si>
  <si>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</si>
  <si>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</si>
  <si>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</si>
  <si>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</si>
  <si>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</si>
  <si>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</si>
  <si>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</si>
  <si>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</si>
  <si>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</si>
  <si>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</si>
  <si>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</si>
  <si>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</si>
  <si>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</si>
  <si>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</si>
  <si>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</si>
  <si>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</si>
  <si>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</si>
  <si>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</si>
  <si>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</si>
  <si>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</si>
  <si>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</si>
  <si>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</si>
  <si>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</si>
  <si>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</si>
  <si>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</si>
  <si>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</si>
  <si>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</si>
  <si>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</si>
  <si>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</si>
  <si>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</si>
  <si>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</si>
  <si>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</si>
  <si>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</si>
  <si>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</si>
  <si>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</si>
  <si>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</si>
  <si>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</si>
  <si>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</si>
  <si>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</si>
  <si>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</si>
  <si>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</si>
  <si>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</si>
  <si>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</si>
  <si>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</si>
  <si>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</si>
  <si>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</si>
  <si>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</si>
  <si>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</si>
  <si>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</si>
  <si>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</si>
  <si>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</si>
  <si>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</si>
  <si>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</si>
  <si>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</si>
  <si>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</si>
  <si>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</si>
  <si>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</si>
  <si>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</si>
  <si>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</si>
  <si>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</si>
  <si>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</si>
  <si>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</si>
  <si>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</si>
  <si>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</si>
  <si>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</si>
  <si>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</si>
  <si>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</si>
  <si>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</si>
  <si>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</si>
  <si>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</si>
  <si>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</si>
  <si>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</si>
  <si>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</si>
  <si>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</si>
  <si>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</si>
  <si>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</si>
  <si>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</si>
  <si>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</si>
  <si>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</si>
  <si>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</si>
  <si>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</si>
  <si>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</si>
  <si>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</si>
  <si>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</si>
  <si>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</si>
  <si>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</si>
  <si>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</si>
  <si>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</si>
  <si>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</si>
  <si>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</si>
  <si>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</si>
  <si>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</si>
  <si>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</si>
  <si>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</si>
  <si>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</si>
  <si>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</si>
  <si>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</si>
  <si>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</si>
  <si>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</si>
  <si>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</si>
  <si>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</si>
  <si>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</si>
  <si>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</si>
  <si>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</si>
  <si>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</si>
  <si>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</si>
  <si>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</si>
  <si>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</si>
  <si>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</si>
  <si>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</si>
  <si>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</si>
  <si>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</si>
  <si>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</si>
  <si>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</si>
  <si>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</si>
  <si>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</si>
  <si>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</si>
  <si>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</si>
  <si>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</si>
  <si>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</si>
  <si>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</si>
  <si>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</si>
  <si>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</si>
  <si>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</si>
  <si>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</si>
  <si>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</si>
  <si>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</si>
  <si>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</si>
  <si>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</si>
  <si>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</si>
  <si>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</si>
  <si>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</si>
  <si>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</si>
  <si>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</si>
  <si>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</si>
  <si>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</si>
  <si>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</si>
  <si>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</si>
  <si>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</si>
  <si>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</si>
  <si>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</si>
  <si>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</si>
  <si>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</si>
  <si>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</si>
  <si>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</si>
  <si>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</si>
  <si>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</si>
  <si>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</si>
  <si>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</si>
  <si>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</si>
  <si>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</si>
  <si>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</si>
  <si>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</si>
  <si>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</si>
  <si>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</si>
  <si>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</si>
  <si>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</si>
  <si>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</si>
  <si>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</si>
  <si>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</si>
  <si>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</si>
  <si>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</si>
  <si>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</si>
  <si>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</si>
  <si>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</si>
  <si>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</si>
  <si>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</si>
  <si>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</si>
  <si>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</si>
  <si>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</si>
  <si>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</si>
  <si>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</si>
  <si>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</si>
  <si>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</si>
  <si>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</si>
  <si>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</si>
  <si>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</si>
  <si>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</si>
  <si>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</si>
  <si>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</si>
  <si>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</si>
  <si>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</si>
  <si>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</si>
  <si>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</si>
  <si>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</si>
  <si>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</si>
  <si>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</si>
  <si>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</si>
  <si>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</si>
  <si>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</si>
  <si>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</si>
  <si>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</si>
  <si>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</si>
  <si>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</si>
  <si>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</si>
  <si>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</si>
  <si>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</si>
  <si>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</si>
  <si>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</si>
  <si>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</si>
  <si>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</si>
  <si>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</si>
  <si>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</si>
  <si>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</si>
  <si>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</si>
  <si>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</si>
  <si>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</si>
  <si>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</si>
  <si>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</si>
  <si>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</si>
  <si>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</si>
  <si>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</si>
  <si>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</si>
  <si>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</si>
  <si>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</si>
  <si>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</si>
  <si>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</si>
  <si>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</si>
  <si>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</si>
  <si>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</si>
  <si>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</si>
  <si>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</si>
  <si>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</si>
  <si>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</si>
  <si>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</si>
  <si>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</si>
  <si>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</si>
  <si>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</si>
  <si>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</si>
  <si>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</si>
  <si>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</si>
  <si>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</si>
  <si>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</si>
  <si>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</si>
  <si>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</si>
  <si>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</si>
  <si>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</si>
  <si>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</si>
  <si>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</si>
  <si>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</si>
  <si>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</si>
  <si>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</si>
  <si>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</si>
  <si>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</si>
  <si>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</si>
  <si>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</si>
  <si>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</si>
  <si>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</si>
  <si>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</si>
  <si>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</si>
  <si>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</si>
  <si>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</si>
  <si>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</si>
  <si>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</si>
  <si>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</si>
  <si>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</si>
  <si>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</si>
  <si>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</si>
  <si>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</si>
  <si>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</si>
  <si>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</si>
  <si>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</si>
  <si>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</si>
  <si>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</si>
  <si>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</si>
  <si>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</si>
  <si>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</si>
  <si>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</si>
  <si>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</si>
  <si>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</si>
  <si>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</si>
  <si>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</si>
  <si>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</si>
  <si>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</si>
  <si>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</si>
  <si>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</si>
  <si>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</si>
  <si>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</si>
  <si>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</si>
  <si>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</si>
  <si>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</si>
  <si>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</si>
  <si>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</si>
  <si>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</si>
  <si>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</si>
  <si>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</si>
  <si>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</si>
  <si>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</si>
  <si>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</si>
  <si>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</si>
  <si>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</si>
  <si>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</si>
  <si>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</si>
  <si>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</si>
  <si>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</si>
  <si>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</si>
  <si>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</si>
  <si>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</si>
  <si>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</si>
  <si>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</si>
  <si>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</si>
  <si>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</si>
  <si>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</si>
  <si>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</si>
  <si>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</si>
  <si>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</si>
  <si>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</si>
  <si>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</si>
  <si>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</si>
  <si>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</si>
  <si>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</si>
  <si>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</si>
  <si>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</si>
  <si>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</si>
  <si>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</si>
  <si>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</si>
  <si>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</si>
  <si>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</si>
  <si>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</si>
  <si>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</si>
  <si>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</si>
  <si>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</si>
  <si>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</si>
  <si>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</si>
  <si>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</si>
  <si>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</si>
  <si>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</si>
  <si>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</si>
  <si>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</si>
  <si>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</si>
  <si>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</si>
  <si>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</si>
  <si>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</si>
  <si>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</si>
  <si>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</si>
  <si>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</si>
  <si>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</si>
  <si>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</si>
  <si>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</si>
  <si>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</si>
  <si>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</si>
  <si>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</si>
  <si>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</si>
  <si>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</si>
  <si>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</si>
  <si>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</si>
  <si>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</si>
  <si>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</si>
  <si>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</si>
  <si>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</si>
  <si>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</si>
  <si>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</si>
  <si>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</si>
  <si>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</si>
  <si>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</si>
  <si>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</si>
  <si>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</si>
  <si>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</si>
  <si>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</si>
  <si>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</si>
  <si>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</si>
  <si>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</si>
  <si>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</si>
  <si>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</si>
  <si>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</si>
  <si>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</si>
  <si>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</si>
  <si>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</si>
  <si>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</si>
  <si>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</si>
  <si>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</si>
  <si>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</si>
  <si>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</si>
  <si>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</si>
  <si>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</si>
  <si>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</si>
  <si>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</si>
  <si>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</si>
  <si>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</si>
  <si>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</si>
  <si>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</si>
  <si>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</si>
  <si>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</si>
  <si>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</si>
  <si>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</si>
  <si>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</si>
  <si>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</si>
  <si>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</si>
  <si>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</si>
  <si>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</si>
  <si>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</si>
  <si>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</si>
  <si>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</si>
  <si>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</si>
  <si>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</si>
  <si>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</si>
  <si>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</si>
  <si>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</si>
  <si>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</si>
  <si>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</si>
  <si>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</si>
  <si>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</si>
  <si>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</si>
  <si>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</si>
  <si>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</si>
  <si>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</si>
  <si>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指定なし</t>
    <rPh sb="0" eb="2">
      <t xml:space="preserve">シテイナシ </t>
    </rPh>
    <phoneticPr fontId="1"/>
  </si>
  <si>
    <t>条件が合えば可</t>
  </si>
  <si>
    <t>可</t>
  </si>
  <si>
    <t>なくても良い</t>
  </si>
  <si>
    <t>必ず使う</t>
  </si>
  <si>
    <t>あり</t>
  </si>
  <si>
    <t>要</t>
  </si>
  <si>
    <t>必須</t>
  </si>
  <si>
    <t>制限なし</t>
  </si>
  <si>
    <t>7割程度必要</t>
  </si>
  <si>
    <t>体育館近くに、飲食可能な控室(18名程度)・着付け用の控室・
女性着替え用の控室の3部屋をご用意いただくことは可能でしょうか。</t>
    <rPh sb="0" eb="3">
      <t xml:space="preserve">タイイクカン </t>
    </rPh>
    <rPh sb="3" eb="4">
      <t xml:space="preserve">チカク </t>
    </rPh>
    <rPh sb="7" eb="9">
      <t xml:space="preserve">インショク </t>
    </rPh>
    <rPh sb="9" eb="11">
      <t xml:space="preserve">カノウナ </t>
    </rPh>
    <rPh sb="12" eb="14">
      <t xml:space="preserve">ヒカエシツ </t>
    </rPh>
    <rPh sb="17" eb="18">
      <t xml:space="preserve">メイ </t>
    </rPh>
    <rPh sb="18" eb="20">
      <t xml:space="preserve">テイド </t>
    </rPh>
    <rPh sb="22" eb="24">
      <t xml:space="preserve">キツケ </t>
    </rPh>
    <rPh sb="25" eb="26">
      <t xml:space="preserve">ヨウノ </t>
    </rPh>
    <rPh sb="27" eb="29">
      <t xml:space="preserve">ヒカエシツ </t>
    </rPh>
    <rPh sb="30" eb="32">
      <t xml:space="preserve">ジョセイ </t>
    </rPh>
    <rPh sb="32" eb="34">
      <t xml:space="preserve">キガエヨウノ </t>
    </rPh>
    <rPh sb="37" eb="39">
      <t xml:space="preserve">ヒカエシツ </t>
    </rPh>
    <rPh sb="41" eb="43">
      <t xml:space="preserve">ヘヤヲ </t>
    </rPh>
    <rPh sb="54" eb="56">
      <t xml:space="preserve">カノウ </t>
    </rPh>
    <phoneticPr fontId="1"/>
  </si>
  <si>
    <t>ピアノの調律から半年以上経過している場合、
本公演までに調律していただくことは可能でしょうか。</t>
    <rPh sb="4" eb="6">
      <t xml:space="preserve">チョウリツ </t>
    </rPh>
    <rPh sb="8" eb="10">
      <t xml:space="preserve">ハントシ </t>
    </rPh>
    <rPh sb="10" eb="12">
      <t xml:space="preserve">イジョウ </t>
    </rPh>
    <rPh sb="12" eb="14">
      <t xml:space="preserve">ケイカ </t>
    </rPh>
    <rPh sb="18" eb="20">
      <t xml:space="preserve">バアイ </t>
    </rPh>
    <rPh sb="21" eb="24">
      <t xml:space="preserve">ホンコウエン </t>
    </rPh>
    <rPh sb="27" eb="29">
      <t xml:space="preserve">チョウリツ </t>
    </rPh>
    <rPh sb="38" eb="40">
      <t xml:space="preserve">カノウデショウカ </t>
    </rPh>
    <phoneticPr fontId="1"/>
  </si>
  <si>
    <t>中型トラック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</si>
</sst>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
      <sz val="9"/>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36" fillId="0" borderId="5" xfId="0" applyFont="1" applyBorder="1" applyAlignment="1">
      <alignment horizontal="left" vertical="top" wrapText="1"/>
    </xf>
    <xf numFmtId="0" fontId="37" fillId="0" borderId="5" xfId="0" applyFont="1" applyBorder="1" applyAlignment="1">
      <alignment horizontal="left" vertical="top"/>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599440</xdr:colOff>
      <xdr:row>56</xdr:row>
      <xdr:rowOff>232715</xdr:rowOff>
    </xdr:from>
    <xdr:to>
      <xdr:col>9</xdr:col>
      <xdr:colOff>680720</xdr:colOff>
      <xdr:row>63</xdr:row>
      <xdr:rowOff>213360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899920" y="15127275"/>
          <a:ext cx="4257040" cy="16367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599440</xdr:colOff>
      <xdr:row>64</xdr:row>
      <xdr:rowOff>55104</xdr:rowOff>
    </xdr:from>
    <xdr:to>
      <xdr:col>9</xdr:col>
      <xdr:colOff>711200</xdr:colOff>
      <xdr:row>65</xdr:row>
      <xdr:rowOff>86981</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893402" y="16813712"/>
          <a:ext cx="4272208" cy="274495"/>
          <a:chOff x="1076477" y="14931930"/>
          <a:chExt cx="4160761" cy="31798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930"/>
            <a:ext cx="1056317" cy="3179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360831</xdr:colOff>
      <xdr:row>56</xdr:row>
      <xdr:rowOff>223519</xdr:rowOff>
    </xdr:from>
    <xdr:to>
      <xdr:col>10</xdr:col>
      <xdr:colOff>354059</xdr:colOff>
      <xdr:row>64</xdr:row>
      <xdr:rowOff>13062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815241" y="15131043"/>
          <a:ext cx="730068" cy="164062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en-US" altLang="ja-JP" sz="1100" b="1" baseline="0"/>
              <a:t> </a:t>
            </a:r>
            <a:r>
              <a:rPr kumimoji="1" lang="ja-JP" altLang="en-US" sz="1100" b="1"/>
              <a:t>ｍ</a:t>
            </a:r>
          </a:p>
        </xdr:txBody>
      </xdr:sp>
    </xdr:grpSp>
    <xdr:clientData/>
  </xdr:twoCellAnchor>
  <xdr:twoCellAnchor>
    <xdr:from>
      <xdr:col>3</xdr:col>
      <xdr:colOff>207192</xdr:colOff>
      <xdr:row>70</xdr:row>
      <xdr:rowOff>11128</xdr:rowOff>
    </xdr:from>
    <xdr:to>
      <xdr:col>10</xdr:col>
      <xdr:colOff>204470</xdr:colOff>
      <xdr:row>93</xdr:row>
      <xdr:rowOff>30480</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07672" y="18268648"/>
          <a:ext cx="4914718" cy="562767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7</xdr:col>
      <xdr:colOff>96740</xdr:colOff>
      <xdr:row>67</xdr:row>
      <xdr:rowOff>168966</xdr:rowOff>
    </xdr:from>
    <xdr:to>
      <xdr:col>8</xdr:col>
      <xdr:colOff>317830</xdr:colOff>
      <xdr:row>69</xdr:row>
      <xdr:rowOff>198342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181060" y="17694966"/>
          <a:ext cx="962770" cy="51705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7</xdr:col>
      <xdr:colOff>611587</xdr:colOff>
      <xdr:row>58</xdr:row>
      <xdr:rowOff>111760</xdr:rowOff>
    </xdr:from>
    <xdr:to>
      <xdr:col>10</xdr:col>
      <xdr:colOff>173603</xdr:colOff>
      <xdr:row>59</xdr:row>
      <xdr:rowOff>155564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4682177" y="15468576"/>
          <a:ext cx="1682676"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2</xdr:col>
      <xdr:colOff>100055</xdr:colOff>
      <xdr:row>64</xdr:row>
      <xdr:rowOff>233680</xdr:rowOff>
    </xdr:from>
    <xdr:to>
      <xdr:col>3</xdr:col>
      <xdr:colOff>375921</xdr:colOff>
      <xdr:row>65</xdr:row>
      <xdr:rowOff>191936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044935" y="17028160"/>
          <a:ext cx="63146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56101</xdr:colOff>
      <xdr:row>65</xdr:row>
      <xdr:rowOff>152400</xdr:rowOff>
    </xdr:from>
    <xdr:to>
      <xdr:col>11</xdr:col>
      <xdr:colOff>37328</xdr:colOff>
      <xdr:row>66</xdr:row>
      <xdr:rowOff>113969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6274021" y="17190720"/>
          <a:ext cx="63146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213360</xdr:colOff>
      <xdr:row>66</xdr:row>
      <xdr:rowOff>174544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6431280" y="174567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629920</xdr:colOff>
      <xdr:row>66</xdr:row>
      <xdr:rowOff>20211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83920" y="1730237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75368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4617037"/>
          <a:ext cx="175368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30480</xdr:rowOff>
    </xdr:from>
    <xdr:to>
      <xdr:col>1</xdr:col>
      <xdr:colOff>335280</xdr:colOff>
      <xdr:row>63</xdr:row>
      <xdr:rowOff>91440</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457680"/>
          <a:ext cx="342750" cy="21844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63</xdr:row>
      <xdr:rowOff>142240</xdr:rowOff>
    </xdr:from>
    <xdr:to>
      <xdr:col>1</xdr:col>
      <xdr:colOff>182880</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7" y="16692880"/>
          <a:ext cx="194833" cy="755396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107831</xdr:rowOff>
    </xdr:from>
    <xdr:to>
      <xdr:col>12</xdr:col>
      <xdr:colOff>18106</xdr:colOff>
      <xdr:row>9</xdr:row>
      <xdr:rowOff>259060</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103" y="1528509"/>
          <a:ext cx="7354653" cy="119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456314</xdr:colOff>
      <xdr:row>67</xdr:row>
      <xdr:rowOff>124790</xdr:rowOff>
    </xdr:from>
    <xdr:to>
      <xdr:col>10</xdr:col>
      <xdr:colOff>50800</xdr:colOff>
      <xdr:row>69</xdr:row>
      <xdr:rowOff>162560</xdr:rowOff>
    </xdr:to>
    <xdr:sp macro="" textlink="">
      <xdr:nvSpPr>
        <xdr:cNvPr id="8" name="テキスト ボックス 7">
          <a:extLst>
            <a:ext uri="{FF2B5EF4-FFF2-40B4-BE49-F238E27FC236}">
              <a16:creationId xmlns:a16="http://schemas.microsoft.com/office/drawing/2014/main" id="{1798EB54-2432-714C-B80C-6B52D62B621D}"/>
            </a:ext>
          </a:extLst>
        </xdr:cNvPr>
        <xdr:cNvSpPr txBox="1"/>
      </xdr:nvSpPr>
      <xdr:spPr>
        <a:xfrm>
          <a:off x="5282314" y="17650790"/>
          <a:ext cx="986406" cy="5254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8</xdr:col>
      <xdr:colOff>263274</xdr:colOff>
      <xdr:row>61</xdr:row>
      <xdr:rowOff>134950</xdr:rowOff>
    </xdr:from>
    <xdr:to>
      <xdr:col>9</xdr:col>
      <xdr:colOff>670560</xdr:colOff>
      <xdr:row>63</xdr:row>
      <xdr:rowOff>172720</xdr:rowOff>
    </xdr:to>
    <xdr:sp macro="" textlink="">
      <xdr:nvSpPr>
        <xdr:cNvPr id="9" name="テキスト ボックス 8">
          <a:extLst>
            <a:ext uri="{FF2B5EF4-FFF2-40B4-BE49-F238E27FC236}">
              <a16:creationId xmlns:a16="http://schemas.microsoft.com/office/drawing/2014/main" id="{CB368F7B-C530-5F4E-87CC-9EBD5A79FF48}"/>
            </a:ext>
          </a:extLst>
        </xdr:cNvPr>
        <xdr:cNvSpPr txBox="1"/>
      </xdr:nvSpPr>
      <xdr:spPr>
        <a:xfrm>
          <a:off x="5089274" y="16197910"/>
          <a:ext cx="1057526" cy="5254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2">
                  <a:lumMod val="25000"/>
                </a:schemeClr>
              </a:solidFill>
            </a:rPr>
            <a:t>(</a:t>
          </a:r>
          <a:r>
            <a:rPr kumimoji="1" lang="ja-JP" altLang="en-US" sz="900" b="1">
              <a:solidFill>
                <a:schemeClr val="bg2">
                  <a:lumMod val="25000"/>
                </a:schemeClr>
              </a:solidFill>
            </a:rPr>
            <a:t>ピアノを下に</a:t>
          </a:r>
          <a:endParaRPr kumimoji="1" lang="en-US" altLang="ja-JP" sz="900" b="1">
            <a:solidFill>
              <a:schemeClr val="bg2">
                <a:lumMod val="25000"/>
              </a:schemeClr>
            </a:solidFill>
          </a:endParaRPr>
        </a:p>
        <a:p>
          <a:pPr algn="ctr"/>
          <a:r>
            <a:rPr kumimoji="1" lang="ja-JP" altLang="en-US" sz="900" b="1">
              <a:solidFill>
                <a:schemeClr val="bg2">
                  <a:lumMod val="25000"/>
                </a:schemeClr>
              </a:solidFill>
            </a:rPr>
            <a:t>下ろせない場合</a:t>
          </a:r>
          <a:r>
            <a:rPr kumimoji="1" lang="en-US" altLang="ja-JP" sz="900" b="1">
              <a:solidFill>
                <a:schemeClr val="bg2">
                  <a:lumMod val="25000"/>
                </a:schemeClr>
              </a:solidFill>
            </a:rPr>
            <a:t>)</a:t>
          </a:r>
          <a:endParaRPr kumimoji="1" lang="ja-JP" altLang="en-US" sz="900" b="1">
            <a:solidFill>
              <a:schemeClr val="bg2">
                <a:lumMod val="25000"/>
              </a:schemeClr>
            </a:solidFill>
          </a:endParaRPr>
        </a:p>
      </xdr:txBody>
    </xdr:sp>
    <xdr:clientData/>
  </xdr:twoCellAnchor>
  <xdr:twoCellAnchor>
    <xdr:from>
      <xdr:col>7</xdr:col>
      <xdr:colOff>527434</xdr:colOff>
      <xdr:row>65</xdr:row>
      <xdr:rowOff>63830</xdr:rowOff>
    </xdr:from>
    <xdr:to>
      <xdr:col>8</xdr:col>
      <xdr:colOff>640080</xdr:colOff>
      <xdr:row>67</xdr:row>
      <xdr:rowOff>101600</xdr:rowOff>
    </xdr:to>
    <xdr:sp macro="" textlink="">
      <xdr:nvSpPr>
        <xdr:cNvPr id="11" name="テキスト ボックス 10">
          <a:extLst>
            <a:ext uri="{FF2B5EF4-FFF2-40B4-BE49-F238E27FC236}">
              <a16:creationId xmlns:a16="http://schemas.microsoft.com/office/drawing/2014/main" id="{42323897-3D73-C841-8D39-29602EEE0735}"/>
            </a:ext>
          </a:extLst>
        </xdr:cNvPr>
        <xdr:cNvSpPr txBox="1"/>
      </xdr:nvSpPr>
      <xdr:spPr>
        <a:xfrm>
          <a:off x="4611754" y="17102150"/>
          <a:ext cx="854326" cy="5254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琵琶設置位置</a:t>
          </a:r>
        </a:p>
      </xdr:txBody>
    </xdr:sp>
    <xdr:clientData/>
  </xdr:twoCellAnchor>
  <xdr:twoCellAnchor>
    <xdr:from>
      <xdr:col>3</xdr:col>
      <xdr:colOff>195027</xdr:colOff>
      <xdr:row>58</xdr:row>
      <xdr:rowOff>50800</xdr:rowOff>
    </xdr:from>
    <xdr:to>
      <xdr:col>5</xdr:col>
      <xdr:colOff>590163</xdr:colOff>
      <xdr:row>59</xdr:row>
      <xdr:rowOff>94604</xdr:rowOff>
    </xdr:to>
    <xdr:grpSp>
      <xdr:nvGrpSpPr>
        <xdr:cNvPr id="12" name="グループ化 11">
          <a:extLst>
            <a:ext uri="{FF2B5EF4-FFF2-40B4-BE49-F238E27FC236}">
              <a16:creationId xmlns:a16="http://schemas.microsoft.com/office/drawing/2014/main" id="{D4A0956A-A03D-1D4A-AAA4-109AE38A85A9}"/>
            </a:ext>
          </a:extLst>
        </xdr:cNvPr>
        <xdr:cNvGrpSpPr/>
      </xdr:nvGrpSpPr>
      <xdr:grpSpPr>
        <a:xfrm>
          <a:off x="1488989" y="15407616"/>
          <a:ext cx="1689099" cy="268450"/>
          <a:chOff x="13749130" y="11015869"/>
          <a:chExt cx="1540566" cy="275717"/>
        </a:xfrm>
      </xdr:grpSpPr>
      <xdr:cxnSp macro="">
        <xdr:nvCxnSpPr>
          <xdr:cNvPr id="13" name="直線矢印コネクタ 12">
            <a:extLst>
              <a:ext uri="{FF2B5EF4-FFF2-40B4-BE49-F238E27FC236}">
                <a16:creationId xmlns:a16="http://schemas.microsoft.com/office/drawing/2014/main" id="{A7EC3964-4DBE-0567-6AE5-2B0B8750200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F8FB43D5-6B26-9FF9-CA84-C0050CA8001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23</xdr:col>
      <xdr:colOff>182437</xdr:colOff>
      <xdr:row>41</xdr:row>
      <xdr:rowOff>136498</xdr:rowOff>
    </xdr:from>
    <xdr:to>
      <xdr:col>25</xdr:col>
      <xdr:colOff>47927</xdr:colOff>
      <xdr:row>44</xdr:row>
      <xdr:rowOff>13474</xdr:rowOff>
    </xdr:to>
    <xdr:sp macro="" textlink="">
      <xdr:nvSpPr>
        <xdr:cNvPr id="15" name="テキスト ボックス 14">
          <a:extLst>
            <a:ext uri="{FF2B5EF4-FFF2-40B4-BE49-F238E27FC236}">
              <a16:creationId xmlns:a16="http://schemas.microsoft.com/office/drawing/2014/main" id="{843F25BD-C7B5-7747-98A9-C627CD173B63}"/>
            </a:ext>
          </a:extLst>
        </xdr:cNvPr>
        <xdr:cNvSpPr txBox="1"/>
      </xdr:nvSpPr>
      <xdr:spPr>
        <a:xfrm>
          <a:off x="13583477" y="11993218"/>
          <a:ext cx="962770" cy="51705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F28" sqref="F28:L28"/>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28" sqref="F28:L28"/>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20.100000000000001" customHeight="1" x14ac:dyDescent="0.15">
      <c r="A2" s="34"/>
      <c r="B2" s="32" t="s">
        <v>0</v>
      </c>
      <c r="C2" s="110" t="s">
        <v>162</v>
      </c>
      <c r="D2" s="111"/>
      <c r="E2" s="33" t="s">
        <v>5</v>
      </c>
      <c r="F2" s="35" t="str">
        <f>VLOOKUP($C$2,'R6_制作団体一覧'!A:H,2,FALSE)</f>
        <v>音楽</v>
      </c>
      <c r="G2" s="32" t="s">
        <v>2</v>
      </c>
      <c r="H2" s="36" t="str">
        <f>VLOOKUP($C$2,'R6_制作団体一覧'!A:H,3,FALSE)</f>
        <v>音楽劇</v>
      </c>
      <c r="I2" s="33" t="s">
        <v>20</v>
      </c>
      <c r="J2" s="35" t="str">
        <f>VLOOKUP($C$2,'R6_制作団体一覧'!A:H,5,FALSE)</f>
        <v>A区分</v>
      </c>
      <c r="K2" s="33" t="s">
        <v>3</v>
      </c>
      <c r="L2" s="35" t="str">
        <f>VLOOKUP($C$2,'R6_制作団体一覧'!A:H,6,FALSE)</f>
        <v>D</v>
      </c>
      <c r="M2" s="34"/>
      <c r="N2" s="54"/>
      <c r="O2" s="54"/>
      <c r="P2" s="54"/>
      <c r="Q2" s="54"/>
      <c r="R2" s="54"/>
      <c r="S2" s="54"/>
      <c r="T2" s="54"/>
      <c r="U2" s="54"/>
      <c r="V2" s="54"/>
      <c r="W2" s="54"/>
      <c r="X2" s="54"/>
      <c r="Y2" s="54"/>
      <c r="Z2" s="54"/>
      <c r="AA2" s="54"/>
    </row>
    <row r="3" spans="1:27" ht="20.100000000000001" customHeight="1" x14ac:dyDescent="0.15">
      <c r="A3" s="34"/>
      <c r="B3" s="33" t="s">
        <v>1</v>
      </c>
      <c r="C3" s="108" t="str">
        <f>VLOOKUP($C$2,'R6_制作団体一覧'!A:H,8,FALSE)</f>
        <v>堺シティオペラ　一般社団法人</v>
      </c>
      <c r="D3" s="108"/>
      <c r="E3" s="108"/>
      <c r="F3" s="108"/>
      <c r="G3" s="108"/>
      <c r="H3" s="33" t="s">
        <v>4</v>
      </c>
      <c r="I3" s="109" t="str">
        <f>VLOOKUP($C$2,'R6_制作団体一覧'!A:H,7,FALSE)</f>
        <v>堺シティオペラ一般社団法人</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590</v>
      </c>
      <c r="G13" s="121"/>
      <c r="H13" s="133" t="s">
        <v>51</v>
      </c>
      <c r="I13" s="134"/>
      <c r="J13" s="13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8</v>
      </c>
      <c r="H14" s="62" t="s">
        <v>43</v>
      </c>
      <c r="I14" s="63" t="s">
        <v>45</v>
      </c>
      <c r="J14" s="64">
        <v>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582</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3.1" customHeight="1" x14ac:dyDescent="0.15">
      <c r="A17" s="41"/>
      <c r="B17" s="114" t="s">
        <v>56</v>
      </c>
      <c r="C17" s="115"/>
      <c r="D17" s="115"/>
      <c r="E17" s="115"/>
      <c r="F17" s="60" t="s">
        <v>57</v>
      </c>
      <c r="G17" s="61">
        <v>2</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3.1" customHeight="1" x14ac:dyDescent="0.15">
      <c r="A18" s="27"/>
      <c r="B18" s="114" t="s">
        <v>50</v>
      </c>
      <c r="C18" s="115"/>
      <c r="D18" s="115"/>
      <c r="E18" s="119"/>
      <c r="F18" s="153" t="s">
        <v>591</v>
      </c>
      <c r="G18" s="153"/>
      <c r="H18" s="137" t="s">
        <v>55</v>
      </c>
      <c r="I18" s="138"/>
      <c r="J18" s="138"/>
      <c r="K18" s="140" t="s">
        <v>585</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586</v>
      </c>
      <c r="G19" s="150"/>
      <c r="H19" s="144" t="s">
        <v>53</v>
      </c>
      <c r="I19" s="145"/>
      <c r="J19" s="145"/>
      <c r="K19" s="153" t="s">
        <v>587</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588</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589</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6" t="s">
        <v>594</v>
      </c>
      <c r="G22" s="167"/>
      <c r="H22" s="55" t="s">
        <v>62</v>
      </c>
      <c r="I22" s="56">
        <v>1</v>
      </c>
      <c r="J22" s="57" t="s">
        <v>63</v>
      </c>
      <c r="K22" s="138"/>
      <c r="L22" s="162"/>
      <c r="M22" s="30"/>
      <c r="N22" s="54"/>
      <c r="O22" s="54"/>
      <c r="P22" s="54"/>
      <c r="Q22" s="54"/>
      <c r="R22" s="54"/>
      <c r="S22" s="54"/>
      <c r="T22" s="54"/>
      <c r="U22" s="54"/>
      <c r="V22" s="54"/>
      <c r="W22" s="54"/>
      <c r="X22" s="54"/>
      <c r="Y22" s="54"/>
      <c r="Z22" s="54"/>
      <c r="AA22" s="54"/>
    </row>
    <row r="23" spans="1:27" ht="25.35" customHeight="1" x14ac:dyDescent="0.15">
      <c r="A23" s="29"/>
      <c r="B23" s="163" t="s">
        <v>65</v>
      </c>
      <c r="C23" s="164"/>
      <c r="D23" s="164"/>
      <c r="E23" s="165"/>
      <c r="F23" s="72" t="s">
        <v>60</v>
      </c>
      <c r="G23" s="73">
        <v>2</v>
      </c>
      <c r="H23" s="74" t="s">
        <v>43</v>
      </c>
      <c r="I23" s="75" t="s">
        <v>61</v>
      </c>
      <c r="J23" s="73">
        <v>6</v>
      </c>
      <c r="K23" s="160" t="s">
        <v>43</v>
      </c>
      <c r="L23" s="161"/>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70" t="s">
        <v>116</v>
      </c>
      <c r="C26" s="170"/>
      <c r="D26" s="170"/>
      <c r="E26" s="170"/>
      <c r="F26" s="170"/>
      <c r="G26" s="170"/>
      <c r="H26" s="170"/>
      <c r="I26" s="170"/>
      <c r="J26" s="170"/>
      <c r="K26" s="170"/>
      <c r="L26" s="170"/>
      <c r="M26" s="28"/>
      <c r="N26" s="54"/>
      <c r="O26" s="54"/>
      <c r="P26" s="54"/>
      <c r="Q26" s="54"/>
      <c r="R26" s="54"/>
      <c r="S26" s="54"/>
      <c r="T26" s="54"/>
      <c r="U26" s="54"/>
      <c r="V26" s="54"/>
      <c r="W26" s="54"/>
      <c r="X26" s="54"/>
      <c r="Y26" s="54"/>
      <c r="Z26" s="54"/>
      <c r="AA26" s="54"/>
    </row>
    <row r="27" spans="1:27" ht="18.75" customHeight="1" x14ac:dyDescent="0.15">
      <c r="A27" s="27"/>
      <c r="B27" s="171" t="s">
        <v>114</v>
      </c>
      <c r="C27" s="171"/>
      <c r="D27" s="171"/>
      <c r="E27" s="171"/>
      <c r="F27" s="172" t="s">
        <v>588</v>
      </c>
      <c r="G27" s="172"/>
      <c r="H27" s="172"/>
      <c r="I27" s="172"/>
      <c r="J27" s="172"/>
      <c r="K27" s="172"/>
      <c r="L27" s="172"/>
      <c r="M27" s="27"/>
      <c r="N27" s="54"/>
      <c r="O27" s="54"/>
      <c r="P27" s="54"/>
      <c r="Q27" s="54"/>
      <c r="R27" s="54"/>
      <c r="S27" s="54"/>
      <c r="T27" s="54"/>
      <c r="U27" s="54"/>
      <c r="V27" s="54"/>
      <c r="W27" s="54"/>
      <c r="X27" s="54"/>
      <c r="Y27" s="54"/>
      <c r="Z27" s="54"/>
      <c r="AA27" s="54"/>
    </row>
    <row r="28" spans="1:27" ht="18.75" customHeight="1" x14ac:dyDescent="0.15">
      <c r="A28" s="27"/>
      <c r="B28" s="168" t="s">
        <v>115</v>
      </c>
      <c r="C28" s="168"/>
      <c r="D28" s="168"/>
      <c r="E28" s="168"/>
      <c r="F28" s="169"/>
      <c r="G28" s="169"/>
      <c r="H28" s="169"/>
      <c r="I28" s="169"/>
      <c r="J28" s="169"/>
      <c r="K28" s="169"/>
      <c r="L28" s="169"/>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8" t="s">
        <v>69</v>
      </c>
      <c r="B31" s="158"/>
      <c r="C31" s="158"/>
      <c r="D31" s="158"/>
      <c r="E31" s="158"/>
      <c r="F31" s="158"/>
      <c r="G31" s="158"/>
      <c r="H31" s="157" t="s">
        <v>70</v>
      </c>
      <c r="I31" s="157"/>
      <c r="J31" s="157"/>
      <c r="K31" s="157"/>
      <c r="L31" s="157"/>
      <c r="M31" s="25"/>
      <c r="N31" s="54"/>
      <c r="O31" s="54"/>
      <c r="P31" s="54"/>
      <c r="Q31" s="54"/>
      <c r="R31" s="54"/>
      <c r="S31" s="54"/>
      <c r="T31" s="54"/>
      <c r="U31" s="54"/>
      <c r="V31" s="54"/>
      <c r="W31" s="54"/>
      <c r="X31" s="54"/>
      <c r="Y31" s="54"/>
      <c r="Z31" s="54"/>
      <c r="AA31" s="54"/>
    </row>
    <row r="32" spans="1:27" ht="27.75" customHeight="1" x14ac:dyDescent="0.15">
      <c r="A32" s="51">
        <v>1</v>
      </c>
      <c r="B32" s="155" t="s">
        <v>592</v>
      </c>
      <c r="C32" s="156"/>
      <c r="D32" s="156"/>
      <c r="E32" s="156"/>
      <c r="F32" s="156"/>
      <c r="G32" s="156"/>
      <c r="H32" s="158"/>
      <c r="I32" s="158"/>
      <c r="J32" s="158"/>
      <c r="K32" s="158"/>
      <c r="L32" s="158"/>
      <c r="M32" s="27"/>
      <c r="N32" s="54"/>
      <c r="O32" s="54"/>
      <c r="P32" s="54"/>
      <c r="Q32" s="54"/>
      <c r="R32" s="54"/>
      <c r="S32" s="54"/>
      <c r="T32" s="54"/>
      <c r="U32" s="54"/>
      <c r="V32" s="54"/>
      <c r="W32" s="54"/>
      <c r="X32" s="54"/>
      <c r="Y32" s="54"/>
      <c r="Z32" s="54"/>
      <c r="AA32" s="54"/>
    </row>
    <row r="33" spans="1:27" ht="27.75" customHeight="1" x14ac:dyDescent="0.15">
      <c r="A33" s="51">
        <v>2</v>
      </c>
      <c r="B33" s="155" t="s">
        <v>593</v>
      </c>
      <c r="C33" s="156"/>
      <c r="D33" s="156"/>
      <c r="E33" s="156"/>
      <c r="F33" s="156"/>
      <c r="G33" s="156"/>
      <c r="H33" s="158"/>
      <c r="I33" s="158"/>
      <c r="J33" s="158"/>
      <c r="K33" s="158"/>
      <c r="L33" s="158"/>
      <c r="M33" s="27"/>
      <c r="N33" s="54"/>
      <c r="O33" s="54"/>
      <c r="P33" s="54"/>
      <c r="Q33" s="54"/>
      <c r="R33" s="54"/>
      <c r="S33" s="54"/>
      <c r="T33" s="54"/>
      <c r="U33" s="54"/>
      <c r="V33" s="54"/>
      <c r="W33" s="54"/>
      <c r="X33" s="54"/>
      <c r="Y33" s="54"/>
      <c r="Z33" s="54"/>
      <c r="AA33" s="54"/>
    </row>
    <row r="34" spans="1:27" ht="27.75" customHeight="1" x14ac:dyDescent="0.15">
      <c r="A34" s="51">
        <v>3</v>
      </c>
      <c r="B34" s="159"/>
      <c r="C34" s="159"/>
      <c r="D34" s="159"/>
      <c r="E34" s="159"/>
      <c r="F34" s="159"/>
      <c r="G34" s="159"/>
      <c r="H34" s="158"/>
      <c r="I34" s="158"/>
      <c r="J34" s="158"/>
      <c r="K34" s="158"/>
      <c r="L34" s="158"/>
      <c r="M34" s="27"/>
      <c r="N34" s="54"/>
      <c r="O34" s="54"/>
      <c r="P34" s="54"/>
      <c r="Q34" s="54"/>
      <c r="R34" s="54"/>
      <c r="S34" s="54"/>
      <c r="T34" s="54"/>
      <c r="U34" s="54"/>
      <c r="V34" s="54"/>
      <c r="W34" s="54"/>
      <c r="X34" s="54"/>
      <c r="Y34" s="54"/>
      <c r="Z34" s="54"/>
      <c r="AA34" s="54"/>
    </row>
    <row r="35" spans="1:27" ht="27.75" customHeight="1" x14ac:dyDescent="0.15">
      <c r="A35" s="51">
        <v>4</v>
      </c>
      <c r="B35" s="159"/>
      <c r="C35" s="159"/>
      <c r="D35" s="159"/>
      <c r="E35" s="159"/>
      <c r="F35" s="159"/>
      <c r="G35" s="159"/>
      <c r="H35" s="158"/>
      <c r="I35" s="158"/>
      <c r="J35" s="158"/>
      <c r="K35" s="158"/>
      <c r="L35" s="158"/>
      <c r="M35" s="29"/>
      <c r="N35" s="54"/>
      <c r="O35" s="54"/>
      <c r="P35" s="54"/>
      <c r="Q35" s="54"/>
      <c r="R35" s="54"/>
      <c r="S35" s="54"/>
      <c r="T35" s="54"/>
      <c r="U35" s="54"/>
      <c r="V35" s="54"/>
      <c r="W35" s="54"/>
      <c r="X35" s="54"/>
      <c r="Y35" s="54"/>
      <c r="Z35" s="54"/>
      <c r="AA35" s="54"/>
    </row>
    <row r="36" spans="1:27" ht="27.75" customHeight="1" x14ac:dyDescent="0.15">
      <c r="A36" s="51">
        <v>5</v>
      </c>
      <c r="B36" s="159"/>
      <c r="C36" s="159"/>
      <c r="D36" s="159"/>
      <c r="E36" s="159"/>
      <c r="F36" s="159"/>
      <c r="G36" s="159"/>
      <c r="H36" s="158"/>
      <c r="I36" s="158"/>
      <c r="J36" s="158"/>
      <c r="K36" s="158"/>
      <c r="L36" s="158"/>
      <c r="M36" s="30"/>
      <c r="N36" s="54"/>
      <c r="O36" s="54"/>
      <c r="P36" s="54"/>
      <c r="Q36" s="54"/>
      <c r="R36" s="54"/>
      <c r="S36" s="54"/>
      <c r="T36" s="54"/>
      <c r="U36" s="54"/>
      <c r="V36" s="54"/>
      <c r="W36" s="54"/>
      <c r="X36" s="54"/>
      <c r="Y36" s="54"/>
      <c r="Z36" s="54"/>
      <c r="AA36" s="54"/>
    </row>
    <row r="37" spans="1:27" ht="27.75" customHeight="1" x14ac:dyDescent="0.15">
      <c r="A37" s="51">
        <v>6</v>
      </c>
      <c r="B37" s="159"/>
      <c r="C37" s="159"/>
      <c r="D37" s="159"/>
      <c r="E37" s="159"/>
      <c r="F37" s="159"/>
      <c r="G37" s="159"/>
      <c r="H37" s="158"/>
      <c r="I37" s="158"/>
      <c r="J37" s="158"/>
      <c r="K37" s="158"/>
      <c r="L37" s="158"/>
      <c r="M37" s="27"/>
      <c r="N37" s="54"/>
      <c r="O37" s="54"/>
      <c r="P37" s="54"/>
      <c r="Q37" s="54"/>
      <c r="R37" s="54"/>
      <c r="S37" s="54"/>
      <c r="T37" s="54"/>
      <c r="U37" s="54"/>
      <c r="V37" s="54"/>
      <c r="W37" s="54"/>
      <c r="X37" s="54"/>
      <c r="Y37" s="54"/>
      <c r="Z37" s="54"/>
      <c r="AA37" s="54"/>
    </row>
    <row r="38" spans="1:27" ht="27.75" customHeight="1" x14ac:dyDescent="0.15">
      <c r="A38" s="51">
        <v>7</v>
      </c>
      <c r="B38" s="159"/>
      <c r="C38" s="159"/>
      <c r="D38" s="159"/>
      <c r="E38" s="159"/>
      <c r="F38" s="159"/>
      <c r="G38" s="159"/>
      <c r="H38" s="158"/>
      <c r="I38" s="158"/>
      <c r="J38" s="158"/>
      <c r="K38" s="158"/>
      <c r="L38" s="158"/>
      <c r="M38" s="27"/>
      <c r="N38" s="54"/>
      <c r="O38" s="54"/>
      <c r="P38" s="54"/>
      <c r="Q38" s="54"/>
      <c r="R38" s="54"/>
      <c r="S38" s="54"/>
      <c r="T38" s="54"/>
      <c r="U38" s="54"/>
      <c r="V38" s="54"/>
      <c r="W38" s="54"/>
      <c r="X38" s="54"/>
      <c r="Y38" s="54"/>
      <c r="Z38" s="54"/>
      <c r="AA38" s="54"/>
    </row>
    <row r="39" spans="1:27" ht="27.75" customHeight="1" x14ac:dyDescent="0.15">
      <c r="A39" s="51">
        <v>8</v>
      </c>
      <c r="B39" s="159"/>
      <c r="C39" s="159"/>
      <c r="D39" s="159"/>
      <c r="E39" s="159"/>
      <c r="F39" s="159"/>
      <c r="G39" s="159"/>
      <c r="H39" s="158"/>
      <c r="I39" s="158"/>
      <c r="J39" s="158"/>
      <c r="K39" s="158"/>
      <c r="L39" s="158"/>
      <c r="M39" s="52"/>
      <c r="N39" s="54"/>
      <c r="O39" s="54"/>
      <c r="P39" s="54"/>
      <c r="Q39" s="54"/>
      <c r="R39" s="54"/>
      <c r="S39" s="54"/>
      <c r="T39" s="54"/>
      <c r="U39" s="54"/>
      <c r="V39" s="54"/>
      <c r="W39" s="54"/>
      <c r="X39" s="54"/>
      <c r="Y39" s="54"/>
      <c r="Z39" s="54"/>
      <c r="AA39" s="54"/>
    </row>
    <row r="40" spans="1:27" ht="27.75" customHeight="1" x14ac:dyDescent="0.15">
      <c r="A40" s="51">
        <v>9</v>
      </c>
      <c r="B40" s="159"/>
      <c r="C40" s="159"/>
      <c r="D40" s="159"/>
      <c r="E40" s="159"/>
      <c r="F40" s="159"/>
      <c r="G40" s="159"/>
      <c r="H40" s="158"/>
      <c r="I40" s="158"/>
      <c r="J40" s="158"/>
      <c r="K40" s="158"/>
      <c r="L40" s="158"/>
      <c r="M40" s="27"/>
      <c r="N40" s="54"/>
      <c r="O40" s="54"/>
      <c r="P40" s="54"/>
      <c r="Q40" s="54"/>
      <c r="R40" s="54"/>
      <c r="S40" s="54"/>
      <c r="T40" s="54"/>
      <c r="U40" s="54"/>
      <c r="V40" s="54"/>
      <c r="W40" s="54"/>
      <c r="X40" s="54"/>
      <c r="Y40" s="54"/>
      <c r="Z40" s="54"/>
      <c r="AA40" s="54"/>
    </row>
    <row r="41" spans="1:27" ht="27.75" customHeight="1" x14ac:dyDescent="0.15">
      <c r="A41" s="51">
        <v>10</v>
      </c>
      <c r="B41" s="159"/>
      <c r="C41" s="159"/>
      <c r="D41" s="159"/>
      <c r="E41" s="159"/>
      <c r="F41" s="159"/>
      <c r="G41" s="159"/>
      <c r="H41" s="158"/>
      <c r="I41" s="158"/>
      <c r="J41" s="158"/>
      <c r="K41" s="158"/>
      <c r="L41" s="158"/>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7.100000000000001" customHeight="1" x14ac:dyDescent="0.15">
      <c r="A51" s="25"/>
      <c r="B51" s="103" t="s">
        <v>8</v>
      </c>
      <c r="C51" s="103"/>
      <c r="D51" s="103"/>
      <c r="E51" s="103"/>
      <c r="F51" s="103"/>
      <c r="G51" s="101" t="str">
        <f>F21</f>
        <v>必須</v>
      </c>
      <c r="H51" s="101"/>
      <c r="I51" s="101"/>
      <c r="J51" s="101"/>
      <c r="K51" s="101"/>
      <c r="L51" s="25"/>
      <c r="M51" s="25"/>
      <c r="N51" s="39"/>
      <c r="X51" s="39"/>
      <c r="Y51" s="39"/>
      <c r="Z51" s="39"/>
    </row>
    <row r="52" spans="1:26" ht="17.100000000000001"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9">
      <formula>#REF!="令和2年度の応募時に提出した"</formula>
    </cfRule>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10">
      <formula>#REF!="令和3年度の応募時に提出した"</formula>
    </cfRule>
    <cfRule type="expression" dxfId="9" priority="9">
      <formula>#REF!="令和4年度の応募時に提出した"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4">
      <formula>#REF!="令和3年度の応募時に提出した"</formula>
    </cfRule>
    <cfRule type="expression" dxfId="5" priority="15">
      <formula>#REF!="令和2年度の応募時に提出した"</formula>
    </cfRule>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F28" sqref="F28:L28"/>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D049</v>
      </c>
      <c r="B2" s="83" t="str">
        <f>①ヒアリングシートについて!F2</f>
        <v>音楽</v>
      </c>
      <c r="C2" s="83" t="str">
        <f>①ヒアリングシートについて!H2</f>
        <v>音楽劇</v>
      </c>
      <c r="D2" s="83" t="str">
        <f>①ヒアリングシートについて!J2</f>
        <v>A区分</v>
      </c>
      <c r="E2" s="83" t="str">
        <f>①ヒアリングシートについて!L2</f>
        <v>D</v>
      </c>
      <c r="F2" s="83" t="str">
        <f>①ヒアリングシートについて!C3</f>
        <v>堺シティオペラ　一般社団法人</v>
      </c>
      <c r="G2" s="83" t="str">
        <f>①ヒアリングシートについて!I3</f>
        <v>堺シティオペラ一般社団法人</v>
      </c>
      <c r="H2" s="83" t="str">
        <f>①ヒアリングシートについて!F13</f>
        <v>制限なし</v>
      </c>
      <c r="I2" s="83">
        <f>①ヒアリングシートについて!K13</f>
        <v>60</v>
      </c>
      <c r="J2" s="83">
        <f>①ヒアリングシートについて!G14</f>
        <v>8</v>
      </c>
      <c r="K2" s="83">
        <f>①ヒアリングシートについて!J14</f>
        <v>4</v>
      </c>
      <c r="L2" s="83" t="str">
        <f>①ヒアリングシートについて!G15</f>
        <v>指定なし</v>
      </c>
      <c r="M2" s="83" t="str">
        <f>①ヒアリングシートについて!G16</f>
        <v>条件が合えば可</v>
      </c>
      <c r="N2" s="83" t="str">
        <f>①ヒアリングシートについて!K16</f>
        <v>可</v>
      </c>
      <c r="O2" s="83">
        <f>①ヒアリングシートについて!G17</f>
        <v>2</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必ず使う</v>
      </c>
      <c r="T2" s="83" t="str">
        <f>①ヒアリングシートについて!K19</f>
        <v>あり</v>
      </c>
      <c r="U2" s="83" t="str">
        <f>①ヒアリングシートについて!K20</f>
        <v>要</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v>
      </c>
      <c r="AA2" s="83">
        <f>①ヒアリングシートについて!J23</f>
        <v>6</v>
      </c>
      <c r="AB2" s="83" t="str">
        <f>①ヒアリングシートについて!F27</f>
        <v>要</v>
      </c>
      <c r="AC2" s="83">
        <f>①ヒアリングシートについて!F28</f>
        <v>0</v>
      </c>
      <c r="AD2" s="83" t="str">
        <f>①ヒアリングシートについて!B32</f>
        <v>体育館近くに、飲食可能な控室(18名程度)・着付け用の控室・
女性着替え用の控室の3部屋をご用意いただくことは可能でしょうか。</v>
      </c>
      <c r="AE2" s="83" t="str">
        <f>①ヒアリングシートについて!B33</f>
        <v>ピアノの調律から半年以上経過している場合、
本公演までに調律していただくことは可能でしょうか。</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2023-11-09T09:17:39Z</dcterms:modified>
</cp:coreProperties>
</file>