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<sst xmlns="http://schemas.openxmlformats.org/spreadsheetml/2006/main" count="1350" uniqueCount="593">
  <si>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</si>
  <si>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</si>
  <si>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</si>
  <si>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</si>
  <si>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</si>
  <si>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</si>
  <si>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</si>
  <si>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</si>
  <si>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</si>
  <si>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</si>
  <si>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</si>
  <si>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</si>
  <si>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</si>
  <si>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</si>
  <si>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</si>
  <si>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</si>
  <si>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</si>
  <si>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</si>
  <si>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</si>
  <si>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</si>
  <si>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</si>
  <si>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</si>
  <si>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</si>
  <si>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</si>
  <si>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</si>
  <si>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</si>
  <si>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</si>
  <si>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</si>
  <si>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</si>
  <si>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</si>
  <si>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</si>
  <si>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</si>
  <si>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</si>
  <si>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</si>
  <si>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</si>
  <si>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</si>
  <si>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</si>
  <si>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</si>
  <si>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</si>
  <si>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</si>
  <si>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</si>
  <si>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</si>
  <si>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</si>
  <si>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</si>
  <si>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</si>
  <si>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</si>
  <si>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</si>
  <si>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</si>
  <si>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</si>
  <si>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</si>
  <si>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</si>
  <si>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</si>
  <si>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</si>
  <si>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</si>
  <si>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</si>
  <si>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</si>
  <si>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</si>
  <si>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</si>
  <si>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</si>
  <si>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</si>
  <si>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</si>
  <si>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</si>
  <si>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</si>
  <si>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</si>
  <si>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</si>
  <si>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</si>
  <si>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</si>
  <si>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</si>
  <si>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</si>
  <si>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</si>
  <si>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</si>
  <si>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</si>
  <si>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</si>
  <si>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</si>
  <si>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</si>
  <si>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</si>
  <si>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</si>
  <si>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</si>
  <si>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</si>
  <si>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</si>
  <si>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</si>
  <si>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</si>
  <si>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</si>
  <si>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</si>
  <si>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</si>
  <si>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</si>
  <si>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</si>
  <si>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</si>
  <si>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</si>
  <si>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</si>
  <si>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</si>
  <si>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</si>
  <si>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</si>
  <si>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</si>
  <si>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</si>
  <si>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</si>
  <si>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</si>
  <si>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</si>
  <si>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</si>
  <si>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</si>
  <si>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</si>
  <si>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</si>
  <si>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</si>
  <si>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</si>
  <si>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</si>
  <si>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</si>
  <si>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</si>
  <si>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</si>
  <si>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</si>
  <si>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</si>
  <si>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</si>
  <si>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</si>
  <si>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</si>
  <si>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</si>
  <si>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</si>
  <si>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</si>
  <si>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</si>
  <si>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</si>
  <si>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</si>
  <si>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</si>
  <si>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</si>
  <si>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</si>
  <si>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</si>
  <si>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</si>
  <si>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</si>
  <si>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</si>
  <si>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</si>
  <si>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</si>
  <si>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</si>
  <si>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</si>
  <si>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</si>
  <si>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</si>
  <si>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</si>
  <si>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</si>
  <si>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</si>
  <si>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</si>
  <si>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</si>
  <si>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</si>
  <si>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</si>
  <si>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</si>
  <si>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</si>
  <si>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</si>
  <si>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</si>
  <si>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</si>
  <si>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</si>
  <si>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</si>
  <si>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</si>
  <si>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</si>
  <si>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</si>
  <si>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</si>
  <si>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</si>
  <si>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</si>
  <si>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</si>
  <si>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</si>
  <si>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</si>
  <si>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</si>
  <si>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</si>
  <si>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</si>
  <si>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</si>
  <si>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</si>
  <si>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</si>
  <si>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</si>
  <si>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</si>
  <si>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</si>
  <si>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</si>
  <si>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</si>
  <si>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</si>
  <si>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</si>
  <si>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</si>
  <si>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</si>
  <si>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</si>
  <si>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</si>
  <si>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</si>
  <si>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</si>
  <si>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</si>
  <si>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</si>
  <si>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</si>
  <si>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</si>
  <si>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</si>
  <si>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</si>
  <si>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</si>
  <si>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</si>
  <si>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</si>
  <si>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</si>
  <si>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</si>
  <si>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</si>
  <si>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</si>
  <si>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</si>
  <si>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</si>
  <si>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</si>
  <si>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</si>
  <si>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</si>
  <si>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</si>
  <si>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</si>
  <si>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</si>
  <si>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</si>
  <si>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</si>
  <si>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</si>
  <si>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</si>
  <si>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</si>
  <si>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</si>
  <si>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</si>
  <si>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</si>
  <si>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</si>
  <si>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</si>
  <si>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</si>
  <si>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</si>
  <si>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</si>
  <si>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</si>
  <si>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</si>
  <si>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</si>
  <si>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</si>
  <si>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</si>
  <si>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</si>
  <si>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</si>
  <si>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</si>
  <si>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</si>
  <si>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</si>
  <si>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</si>
  <si>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</si>
  <si>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</si>
  <si>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</si>
  <si>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</si>
  <si>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</si>
  <si>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</si>
  <si>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</si>
  <si>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</si>
  <si>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</si>
  <si>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</si>
  <si>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</si>
  <si>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</si>
  <si>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</si>
  <si>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</si>
  <si>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</si>
  <si>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</si>
  <si>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</si>
  <si>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</si>
  <si>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</si>
  <si>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</si>
  <si>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</si>
  <si>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</si>
  <si>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</si>
  <si>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</si>
  <si>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</si>
  <si>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</si>
  <si>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</si>
  <si>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</si>
  <si>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</si>
  <si>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</si>
  <si>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</si>
  <si>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</si>
  <si>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</si>
  <si>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</si>
  <si>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</si>
  <si>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</si>
  <si>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</si>
  <si>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</si>
  <si>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</si>
  <si>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</si>
  <si>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</si>
  <si>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</si>
  <si>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</si>
  <si>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</si>
  <si>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</si>
  <si>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</si>
  <si>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</si>
  <si>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</si>
  <si>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</si>
  <si>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</si>
  <si>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</si>
  <si>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</si>
  <si>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</si>
  <si>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</si>
  <si>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</si>
  <si>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</si>
  <si>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</si>
  <si>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</si>
  <si>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</si>
  <si>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</si>
  <si>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</si>
  <si>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</si>
  <si>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</si>
  <si>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</si>
  <si>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</si>
  <si>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</si>
  <si>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</si>
  <si>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</si>
  <si>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</si>
  <si>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</si>
  <si>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</si>
  <si>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</si>
  <si>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</si>
  <si>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</si>
  <si>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</si>
  <si>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</si>
  <si>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</si>
  <si>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</si>
  <si>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</si>
  <si>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</si>
  <si>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</si>
  <si>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</si>
  <si>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</si>
  <si>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</si>
  <si>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</si>
  <si>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</si>
  <si>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</si>
  <si>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</si>
  <si>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</si>
  <si>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</si>
  <si>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</si>
  <si>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</si>
  <si>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</si>
  <si>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</si>
  <si>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</si>
  <si>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</si>
  <si>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</si>
  <si>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</si>
  <si>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</si>
  <si>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</si>
  <si>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</si>
  <si>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</si>
  <si>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</si>
  <si>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</si>
  <si>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</si>
  <si>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</si>
  <si>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</si>
  <si>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</si>
  <si>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</si>
  <si>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</si>
  <si>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</si>
  <si>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</si>
  <si>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</si>
  <si>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</si>
  <si>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</si>
  <si>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</si>
  <si>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</si>
  <si>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</si>
  <si>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</si>
  <si>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</si>
  <si>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</si>
  <si>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</si>
  <si>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</si>
  <si>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</si>
  <si>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</si>
  <si>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</si>
  <si>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</si>
  <si>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</si>
  <si>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</si>
  <si>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</si>
  <si>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</si>
  <si>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</si>
  <si>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</si>
  <si>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</si>
  <si>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</si>
  <si>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</si>
  <si>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</si>
  <si>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</si>
  <si>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</si>
  <si>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</si>
  <si>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</si>
  <si>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</si>
  <si>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</si>
  <si>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</si>
  <si>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</si>
  <si>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</si>
  <si>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</si>
  <si>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</si>
  <si>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</si>
  <si>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</si>
  <si>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</si>
  <si>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</si>
  <si>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</si>
  <si>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</si>
  <si>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</si>
  <si>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</si>
  <si>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</si>
  <si>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</si>
  <si>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</si>
  <si>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</si>
  <si>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</si>
  <si>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</si>
  <si>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</si>
  <si>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</si>
  <si>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</si>
  <si>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</si>
  <si>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</si>
  <si>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</si>
  <si>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</si>
  <si>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</si>
  <si>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</si>
  <si>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</si>
  <si>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</si>
  <si>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</si>
  <si>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</si>
  <si>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</si>
  <si>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</si>
  <si>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</si>
  <si>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</si>
  <si>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</si>
  <si>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</si>
  <si>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</si>
  <si>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</si>
  <si>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</si>
  <si>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</si>
  <si>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</si>
  <si>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</si>
  <si>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</si>
  <si>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</si>
  <si>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</si>
  <si>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</si>
  <si>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</si>
  <si>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</si>
  <si>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</si>
  <si>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</si>
  <si>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</si>
  <si>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</si>
  <si>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</si>
  <si>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</si>
  <si>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</si>
  <si>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</si>
  <si>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</si>
  <si>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</si>
  <si>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</si>
  <si>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</si>
  <si>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</si>
  <si>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</si>
  <si>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</si>
  <si>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</si>
  <si>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</si>
  <si>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</si>
  <si>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</si>
  <si>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</si>
  <si>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</si>
  <si>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</si>
  <si>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</si>
  <si>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</si>
  <si>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</si>
  <si>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</si>
  <si>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</si>
  <si>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</si>
  <si>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</si>
  <si>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</si>
  <si>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</si>
  <si>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</si>
  <si>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</si>
  <si>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</si>
  <si>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</si>
  <si>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</si>
  <si>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</si>
  <si>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</si>
  <si>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</si>
  <si>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</si>
  <si>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</si>
  <si>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</si>
  <si>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</si>
  <si>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</si>
  <si>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</si>
  <si>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</si>
  <si>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</si>
  <si>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</si>
  <si>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</si>
  <si>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</si>
  <si>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</si>
  <si>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</si>
  <si>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</si>
  <si>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</si>
  <si>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</si>
  <si>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</si>
  <si>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</si>
  <si>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</si>
  <si>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</si>
  <si>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</si>
  <si>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</si>
  <si>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</si>
  <si>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</si>
  <si>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</si>
  <si>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</si>
  <si>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</si>
  <si>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</si>
  <si>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</si>
  <si>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</si>
  <si>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</si>
  <si>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</si>
  <si>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</si>
  <si>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</si>
  <si>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</si>
  <si>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</si>
  <si>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</si>
  <si>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</si>
  <si>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</si>
  <si>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</si>
  <si>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</si>
  <si>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</si>
  <si>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</si>
  <si>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</si>
  <si>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</si>
  <si>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</si>
  <si>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</si>
  <si>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</si>
  <si>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</si>
  <si>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</si>
  <si>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</si>
  <si>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</si>
  <si>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</si>
  <si>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</si>
  <si>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</si>
  <si>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</si>
  <si>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</si>
  <si>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</si>
  <si>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</si>
  <si>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</si>
  <si>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</si>
  <si>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</si>
  <si>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</si>
  <si>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</si>
  <si>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</si>
  <si>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</si>
  <si>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</si>
  <si>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</si>
  <si>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</si>
  <si>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</si>
  <si>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</si>
  <si>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</si>
  <si>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</si>
  <si>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</si>
  <si>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</si>
  <si>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</si>
  <si>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</si>
  <si>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</si>
  <si>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</si>
  <si>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</si>
  <si>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</si>
  <si>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</si>
  <si>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</si>
  <si>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</si>
  <si>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</si>
  <si>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</si>
  <si>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</si>
  <si>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</si>
  <si>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</si>
  <si>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</si>
  <si>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</si>
  <si>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</si>
  <si>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</si>
  <si>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</si>
  <si>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</si>
  <si>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</si>
  <si>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</si>
  <si>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</si>
  <si>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</si>
  <si>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</si>
  <si>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</si>
  <si>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</si>
  <si>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</si>
  <si>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</si>
  <si>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</si>
  <si>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</si>
  <si>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</si>
  <si>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</si>
  <si>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</si>
  <si>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</si>
  <si>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</si>
  <si>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</si>
  <si>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</si>
  <si>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</si>
  <si>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</si>
  <si>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</si>
  <si>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</si>
  <si>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</si>
  <si>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</si>
  <si>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</si>
  <si>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</si>
  <si>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</si>
  <si>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</si>
  <si>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</si>
  <si>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</si>
  <si>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</si>
  <si>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</si>
  <si>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</si>
  <si>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</si>
  <si>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</si>
  <si>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</si>
  <si>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</si>
  <si>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問わない</t>
    <rPh sb="0" eb="1">
      <t>トワ</t>
    </rPh>
    <phoneticPr fontId="1"/>
  </si>
  <si>
    <t>可</t>
  </si>
  <si>
    <t>不可</t>
  </si>
  <si>
    <t>不要</t>
  </si>
  <si>
    <t>なくても良い</t>
  </si>
  <si>
    <t>使わない</t>
  </si>
  <si>
    <t>応相談</t>
  </si>
  <si>
    <t>大型トラック</t>
  </si>
  <si>
    <t>問わない</t>
    <phoneticPr fontId="1"/>
  </si>
  <si>
    <t>舞台設営のため、前日夕方２時間ほど体育館での作業を行ってもよろしいでしょうか</t>
    <rPh sb="0" eb="4">
      <t>ブタイ</t>
    </rPh>
    <rPh sb="8" eb="10">
      <t>ゼンジテゥ</t>
    </rPh>
    <rPh sb="10" eb="12">
      <t>ユウ</t>
    </rPh>
    <rPh sb="17" eb="20">
      <t>タイイク</t>
    </rPh>
    <rPh sb="22" eb="24">
      <t>サギョウ</t>
    </rPh>
    <rPh sb="25" eb="26">
      <t>オコナッテ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</si>
</sst>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205441</xdr:colOff>
      <xdr:row>64</xdr:row>
      <xdr:rowOff>60477</xdr:rowOff>
    </xdr:from>
    <xdr:to>
      <xdr:col>11</xdr:col>
      <xdr:colOff>616321</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396691" y="16819085"/>
          <a:ext cx="1057861" cy="2025610"/>
          <a:chOff x="5253922" y="13014477"/>
          <a:chExt cx="976591"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253922" y="13309339"/>
            <a:ext cx="976591" cy="6700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舞台設置に必要な奥行き</a:t>
            </a:r>
            <a:endParaRPr kumimoji="1" lang="en-US" altLang="ja-JP" sz="1100" b="1"/>
          </a:p>
          <a:p>
            <a:pPr algn="ctr"/>
            <a:r>
              <a:rPr kumimoji="1" lang="en-US" altLang="ja-JP" sz="1100" b="1"/>
              <a:t>9</a:t>
            </a:r>
            <a:r>
              <a:rPr kumimoji="1" lang="ja-JP" altLang="en-US" sz="1100" b="1"/>
              <a:t>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7</xdr:col>
      <xdr:colOff>663907</xdr:colOff>
      <xdr:row>92</xdr:row>
      <xdr:rowOff>53918</xdr:rowOff>
    </xdr:from>
    <xdr:to>
      <xdr:col>9</xdr:col>
      <xdr:colOff>237596</xdr:colOff>
      <xdr:row>93</xdr:row>
      <xdr:rowOff>309056</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754054" y="23530242"/>
          <a:ext cx="955748" cy="4979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618217</xdr:colOff>
      <xdr:row>72</xdr:row>
      <xdr:rowOff>205441</xdr:rowOff>
    </xdr:from>
    <xdr:to>
      <xdr:col>11</xdr:col>
      <xdr:colOff>466911</xdr:colOff>
      <xdr:row>91</xdr:row>
      <xdr:rowOff>130736</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879688" y="18825882"/>
          <a:ext cx="6441488" cy="4538383"/>
        </a:xfrm>
        <a:prstGeom prst="trapezoid">
          <a:avLst>
            <a:gd name="adj" fmla="val 1726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536355</xdr:colOff>
      <xdr:row>84</xdr:row>
      <xdr:rowOff>138206</xdr:rowOff>
    </xdr:from>
    <xdr:ext cx="4617803" cy="792396"/>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1843708" y="21672177"/>
          <a:ext cx="4617803" cy="7923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400"/>
            <a:t>※</a:t>
          </a:r>
          <a:r>
            <a:rPr kumimoji="1" lang="ja-JP" altLang="en-US" sz="1400"/>
            <a:t>鑑賞人数が多く、児童生徒さんの鑑賞スペースの確保が</a:t>
          </a:r>
          <a:endParaRPr kumimoji="1" lang="en-US" altLang="ja-JP" sz="1400"/>
        </a:p>
        <a:p>
          <a:pPr algn="ctr"/>
          <a:r>
            <a:rPr kumimoji="1" lang="ja-JP" altLang="en-US" sz="1400"/>
            <a:t>不安な場合は、体育館逆側に舞台を設営し、</a:t>
          </a:r>
          <a:endParaRPr kumimoji="1" lang="en-US" altLang="ja-JP" sz="1400"/>
        </a:p>
        <a:p>
          <a:pPr algn="ctr"/>
          <a:r>
            <a:rPr kumimoji="1" lang="ja-JP" altLang="en-US" sz="1400"/>
            <a:t>客席スペースを広げることも可能です</a:t>
          </a:r>
        </a:p>
      </xdr:txBody>
    </xdr:sp>
    <xdr:clientData/>
  </xdr:oneCellAnchor>
  <xdr:oneCellAnchor>
    <xdr:from>
      <xdr:col>5</xdr:col>
      <xdr:colOff>57717</xdr:colOff>
      <xdr:row>57</xdr:row>
      <xdr:rowOff>154512</xdr:rowOff>
    </xdr:from>
    <xdr:ext cx="2952860" cy="792396"/>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672423" y="15207747"/>
          <a:ext cx="2952860" cy="7923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t>体育館のステージは使用しません</a:t>
          </a:r>
          <a:endParaRPr kumimoji="1" lang="en-US" altLang="ja-JP" sz="1400"/>
        </a:p>
        <a:p>
          <a:pPr algn="ctr"/>
          <a:r>
            <a:rPr kumimoji="1" lang="en-US" altLang="ja-JP" sz="1400"/>
            <a:t>※</a:t>
          </a:r>
          <a:r>
            <a:rPr kumimoji="1" lang="ja-JP" altLang="en-US" sz="1400"/>
            <a:t>物が置いてある状態で大丈夫です</a:t>
          </a:r>
          <a:endParaRPr kumimoji="1" lang="en-US" altLang="ja-JP" sz="1400"/>
        </a:p>
        <a:p>
          <a:pPr algn="l"/>
          <a:r>
            <a:rPr kumimoji="1" lang="en-US" altLang="ja-JP" sz="1400"/>
            <a:t>※</a:t>
          </a:r>
          <a:r>
            <a:rPr kumimoji="1" lang="ja-JP" altLang="en-US" sz="1400"/>
            <a:t>ピアノ位置は問いません</a:t>
          </a:r>
        </a:p>
      </xdr:txBody>
    </xdr:sp>
    <xdr:clientData/>
  </xdr:oneCellAnchor>
  <xdr:twoCellAnchor>
    <xdr:from>
      <xdr:col>1</xdr:col>
      <xdr:colOff>448235</xdr:colOff>
      <xdr:row>72</xdr:row>
      <xdr:rowOff>93382</xdr:rowOff>
    </xdr:from>
    <xdr:to>
      <xdr:col>3</xdr:col>
      <xdr:colOff>245784</xdr:colOff>
      <xdr:row>73</xdr:row>
      <xdr:rowOff>123557</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09706" y="18713823"/>
          <a:ext cx="843431" cy="27296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296355</xdr:colOff>
      <xdr:row>72</xdr:row>
      <xdr:rowOff>112059</xdr:rowOff>
    </xdr:from>
    <xdr:to>
      <xdr:col>11</xdr:col>
      <xdr:colOff>522941</xdr:colOff>
      <xdr:row>73</xdr:row>
      <xdr:rowOff>158825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496943" y="18732500"/>
          <a:ext cx="880263" cy="28956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373530</xdr:colOff>
      <xdr:row>78</xdr:row>
      <xdr:rowOff>50980</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2606618" y="2012818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3735</xdr:colOff>
      <xdr:row>54</xdr:row>
      <xdr:rowOff>179294</xdr:rowOff>
    </xdr:from>
    <xdr:to>
      <xdr:col>1</xdr:col>
      <xdr:colOff>224117</xdr:colOff>
      <xdr:row>63</xdr:row>
      <xdr:rowOff>74705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65206" y="14560176"/>
          <a:ext cx="220382" cy="194982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242046</xdr:colOff>
      <xdr:row>63</xdr:row>
      <xdr:rowOff>205441</xdr:rowOff>
    </xdr:from>
    <xdr:to>
      <xdr:col>1</xdr:col>
      <xdr:colOff>280146</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6" y="16640735"/>
          <a:ext cx="299571" cy="745938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386748</xdr:colOff>
      <xdr:row>92</xdr:row>
      <xdr:rowOff>19554</xdr:rowOff>
    </xdr:from>
    <xdr:to>
      <xdr:col>5</xdr:col>
      <xdr:colOff>688819</xdr:colOff>
      <xdr:row>93</xdr:row>
      <xdr:rowOff>274692</xdr:rowOff>
    </xdr:to>
    <xdr:sp macro="" textlink="">
      <xdr:nvSpPr>
        <xdr:cNvPr id="4" name="テキスト ボックス 3">
          <a:extLst>
            <a:ext uri="{FF2B5EF4-FFF2-40B4-BE49-F238E27FC236}">
              <a16:creationId xmlns:a16="http://schemas.microsoft.com/office/drawing/2014/main" id="{6251192F-5F6F-804E-A0F8-90A7F0AFF18E}"/>
            </a:ext>
          </a:extLst>
        </xdr:cNvPr>
        <xdr:cNvSpPr txBox="1"/>
      </xdr:nvSpPr>
      <xdr:spPr>
        <a:xfrm>
          <a:off x="2347777" y="23495878"/>
          <a:ext cx="955748" cy="4979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354854</xdr:colOff>
      <xdr:row>74</xdr:row>
      <xdr:rowOff>2276</xdr:rowOff>
    </xdr:from>
    <xdr:to>
      <xdr:col>11</xdr:col>
      <xdr:colOff>541618</xdr:colOff>
      <xdr:row>75</xdr:row>
      <xdr:rowOff>35197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615444" y="19187064"/>
          <a:ext cx="6764405" cy="275539"/>
          <a:chOff x="1076477" y="14996719"/>
          <a:chExt cx="4160761" cy="188407"/>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96719"/>
            <a:ext cx="1056317" cy="18840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体育館の間口　</a:t>
            </a:r>
            <a:r>
              <a:rPr kumimoji="1" lang="en-US" altLang="ja-JP" sz="1100" b="1"/>
              <a:t>12</a:t>
            </a:r>
            <a:r>
              <a:rPr kumimoji="1" lang="ja-JP" altLang="en-US" sz="1100" b="1"/>
              <a:t>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Y77" sqref="Y77"/>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137</v>
      </c>
      <c r="D2" s="154"/>
      <c r="E2" s="33" t="s">
        <v>5</v>
      </c>
      <c r="F2" s="35" t="str">
        <f>VLOOKUP($C$2,'R6_制作団体一覧'!A:H,2,FALSE)</f>
        <v>演劇</v>
      </c>
      <c r="G2" s="32" t="s">
        <v>2</v>
      </c>
      <c r="H2" s="36" t="str">
        <f>VLOOKUP($C$2,'R6_制作団体一覧'!A:H,3,FALSE)</f>
        <v>ミュージカル</v>
      </c>
      <c r="I2" s="33" t="s">
        <v>20</v>
      </c>
      <c r="J2" s="35" t="str">
        <f>VLOOKUP($C$2,'R6_制作団体一覧'!A:H,5,FALSE)</f>
        <v>B区分</v>
      </c>
      <c r="K2" s="33" t="s">
        <v>3</v>
      </c>
      <c r="L2" s="35" t="str">
        <f>VLOOKUP($C$2,'R6_制作団体一覧'!A:H,6,FALSE)</f>
        <v>B</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東京演劇集団 風</v>
      </c>
      <c r="D3" s="151"/>
      <c r="E3" s="151"/>
      <c r="F3" s="151"/>
      <c r="G3" s="151"/>
      <c r="H3" s="33" t="s">
        <v>4</v>
      </c>
      <c r="I3" s="152" t="str">
        <f>VLOOKUP($C$2,'R6_制作団体一覧'!A:H,7,FALSE)</f>
        <v>株式会社　東京演劇集団 風</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t="s">
        <v>591</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12</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585</v>
      </c>
      <c r="L16" s="122"/>
      <c r="M16" s="41"/>
      <c r="N16" s="54"/>
      <c r="O16" s="54"/>
      <c r="P16" s="54"/>
      <c r="Q16" s="54"/>
      <c r="R16" s="54"/>
      <c r="S16" s="54"/>
      <c r="T16" s="54"/>
      <c r="U16" s="54"/>
      <c r="V16" s="54"/>
      <c r="W16" s="54"/>
      <c r="X16" s="54"/>
      <c r="Y16" s="54"/>
      <c r="Z16" s="54"/>
      <c r="AA16" s="54"/>
    </row>
    <row r="17" spans="1:27" ht="23.1" customHeight="1" x14ac:dyDescent="0.15">
      <c r="A17" s="41"/>
      <c r="B17" s="127" t="s">
        <v>56</v>
      </c>
      <c r="C17" s="128"/>
      <c r="D17" s="128"/>
      <c r="E17" s="128"/>
      <c r="F17" s="60" t="s">
        <v>57</v>
      </c>
      <c r="G17" s="61" t="s">
        <v>591</v>
      </c>
      <c r="H17" s="62" t="s">
        <v>43</v>
      </c>
      <c r="I17" s="60" t="s">
        <v>46</v>
      </c>
      <c r="J17" s="61" t="s">
        <v>583</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50</v>
      </c>
      <c r="C18" s="128"/>
      <c r="D18" s="128"/>
      <c r="E18" s="156"/>
      <c r="F18" s="145" t="s">
        <v>586</v>
      </c>
      <c r="G18" s="145"/>
      <c r="H18" s="116" t="s">
        <v>55</v>
      </c>
      <c r="I18" s="111"/>
      <c r="J18" s="111"/>
      <c r="K18" s="129" t="s">
        <v>587</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588</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t="s">
        <v>583</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2.5</v>
      </c>
      <c r="H23" s="74" t="s">
        <v>43</v>
      </c>
      <c r="I23" s="75" t="s">
        <v>61</v>
      </c>
      <c r="J23" s="73">
        <v>12</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592</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t="str">
        <f>G17</f>
        <v>問わない</v>
      </c>
      <c r="H50" s="149"/>
      <c r="I50" s="26" t="s">
        <v>7</v>
      </c>
      <c r="J50" s="148" t="str">
        <f>J17</f>
        <v>問わない</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t="str">
        <f>K21</f>
        <v>問わない</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5"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B022</v>
      </c>
      <c r="B2" s="83" t="str">
        <f>①ヒアリングシートについて!F2</f>
        <v>演劇</v>
      </c>
      <c r="C2" s="83" t="str">
        <f>①ヒアリングシートについて!H2</f>
        <v>ミュージカル</v>
      </c>
      <c r="D2" s="83" t="str">
        <f>①ヒアリングシートについて!J2</f>
        <v>B区分</v>
      </c>
      <c r="E2" s="83" t="str">
        <f>①ヒアリングシートについて!L2</f>
        <v>B</v>
      </c>
      <c r="F2" s="83" t="str">
        <f>①ヒアリングシートについて!C3</f>
        <v>東京演劇集団 風</v>
      </c>
      <c r="G2" s="83" t="str">
        <f>①ヒアリングシートについて!I3</f>
        <v>株式会社　東京演劇集団 風</v>
      </c>
      <c r="H2" s="83" t="str">
        <f>①ヒアリングシートについて!F13</f>
        <v>制限なし</v>
      </c>
      <c r="I2" s="83" t="str">
        <f>①ヒアリングシートについて!K13</f>
        <v>問わない</v>
      </c>
      <c r="J2" s="83">
        <f>①ヒアリングシートについて!G14</f>
        <v>12</v>
      </c>
      <c r="K2" s="83">
        <f>①ヒアリングシートについて!J14</f>
        <v>9</v>
      </c>
      <c r="L2" s="83" t="str">
        <f>①ヒアリングシートについて!G15</f>
        <v>問わない</v>
      </c>
      <c r="M2" s="83" t="str">
        <f>①ヒアリングシートについて!G16</f>
        <v>可</v>
      </c>
      <c r="N2" s="83" t="str">
        <f>①ヒアリングシートについて!K16</f>
        <v>不可</v>
      </c>
      <c r="O2" s="83" t="str">
        <f>①ヒアリングシートについて!G17</f>
        <v>問わない</v>
      </c>
      <c r="P2" s="83" t="str">
        <f>①ヒアリングシートについて!J17</f>
        <v>問わない</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t="str">
        <f>①ヒアリングシートについて!K21</f>
        <v>問わない</v>
      </c>
      <c r="X2" s="83" t="str">
        <f>①ヒアリングシートについて!F22</f>
        <v>大型トラック</v>
      </c>
      <c r="Y2" s="83">
        <f>①ヒアリングシートについて!I22</f>
        <v>2</v>
      </c>
      <c r="Z2" s="83">
        <f>①ヒアリングシートについて!G23</f>
        <v>2.5</v>
      </c>
      <c r="AA2" s="83">
        <f>①ヒアリングシートについて!J23</f>
        <v>12</v>
      </c>
      <c r="AB2" s="83" t="str">
        <f>①ヒアリングシートについて!F27</f>
        <v>不要</v>
      </c>
      <c r="AC2" s="83">
        <f>①ヒアリングシートについて!F28</f>
        <v>0</v>
      </c>
      <c r="AD2" s="83" t="str">
        <f>①ヒアリングシートについて!B32</f>
        <v>舞台設営のため、前日夕方２時間ほど体育館での作業を行ってもよろしいでしょうか</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2023-11-07T03:19:37Z</dcterms:modified>
</cp:coreProperties>
</file>