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G51" i="3"/>
  <c r="J50" i="3"/>
  <c r="G50" i="3"/>
  <c r="I3" i="3"/>
  <c r="G2" i="15" s="1"/>
  <c r="C3" i="3"/>
  <c r="F2" i="15" s="1"/>
  <c r="L2" i="3"/>
  <c r="E2" i="15" s="1"/>
  <c r="J2" i="3"/>
  <c r="D2" i="15" s="1"/>
</calcChain>
</file>

<file path=xl/sharedStrings.xml><?xml version="1.0" encoding="utf-8"?>
<sst xmlns="http://schemas.openxmlformats.org/spreadsheetml/2006/main" count="1346" uniqueCount="592">
  <si>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</si>
  <si>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</si>
  <si>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</si>
  <si>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</si>
  <si>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</si>
  <si>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</si>
  <si>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</si>
  <si>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</si>
  <si>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</si>
  <si>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</si>
  <si>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</si>
  <si>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</si>
  <si>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</si>
  <si>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</si>
  <si>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</si>
  <si>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</si>
  <si>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</si>
  <si>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</si>
  <si>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</si>
  <si>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</si>
  <si>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</si>
  <si>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</si>
  <si>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</si>
  <si>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</si>
  <si>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</si>
  <si>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</si>
  <si>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</si>
  <si>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</si>
  <si>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</si>
  <si>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</si>
  <si>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</si>
  <si>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</si>
  <si>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</si>
  <si>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</si>
  <si>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</si>
  <si>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</si>
  <si>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</si>
  <si>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</si>
  <si>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</si>
  <si>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</si>
  <si>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</si>
  <si>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</si>
  <si>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</si>
  <si>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</si>
  <si>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</si>
  <si>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</si>
  <si>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</si>
  <si>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</si>
  <si>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</si>
  <si>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</si>
  <si>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</si>
  <si>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</si>
  <si>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</si>
  <si>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</si>
  <si>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</si>
  <si>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</si>
  <si>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</si>
  <si>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</si>
  <si>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</si>
  <si>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</si>
  <si>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</si>
  <si>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</si>
  <si>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</si>
  <si>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</si>
  <si>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</si>
  <si>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</si>
  <si>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</si>
  <si>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</si>
  <si>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</si>
  <si>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</si>
  <si>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</si>
  <si>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</si>
  <si>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</si>
  <si>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</si>
  <si>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</si>
  <si>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</si>
  <si>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</si>
  <si>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</si>
  <si>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</si>
  <si>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</si>
  <si>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</si>
  <si>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</si>
  <si>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</si>
  <si>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</si>
  <si>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</si>
  <si>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</si>
  <si>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</si>
  <si>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</si>
  <si>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</si>
  <si>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</si>
  <si>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</si>
  <si>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</si>
  <si>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</si>
  <si>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</si>
  <si>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</si>
  <si>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</si>
  <si>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</si>
  <si>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</si>
  <si>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</si>
  <si>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</si>
  <si>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</si>
  <si>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</si>
  <si>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</si>
  <si>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</si>
  <si>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</si>
  <si>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</si>
  <si>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</si>
  <si>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</si>
  <si>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</si>
  <si>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</si>
  <si>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</si>
  <si>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</si>
  <si>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</si>
  <si>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</si>
  <si>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</si>
  <si>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</si>
  <si>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</si>
  <si>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</si>
  <si>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</si>
  <si>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</si>
  <si>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</si>
  <si>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</si>
  <si>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</si>
  <si>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</si>
  <si>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</si>
  <si>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</si>
  <si>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</si>
  <si>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</si>
  <si>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</si>
  <si>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</si>
  <si>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</si>
  <si>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</si>
  <si>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</si>
  <si>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</si>
  <si>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</si>
  <si>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</si>
  <si>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</si>
  <si>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</si>
  <si>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</si>
  <si>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</si>
  <si>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</si>
  <si>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</si>
  <si>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</si>
  <si>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</si>
  <si>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</si>
  <si>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</si>
  <si>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</si>
  <si>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</si>
  <si>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</si>
  <si>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</si>
  <si>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</si>
  <si>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</si>
  <si>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</si>
  <si>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</si>
  <si>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</si>
  <si>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</si>
  <si>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</si>
  <si>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</si>
  <si>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</si>
  <si>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</si>
  <si>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</si>
  <si>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</si>
  <si>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</si>
  <si>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</si>
  <si>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</si>
  <si>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</si>
  <si>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</si>
  <si>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</si>
  <si>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</si>
  <si>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</si>
  <si>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</si>
  <si>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</si>
  <si>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</si>
  <si>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</si>
  <si>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</si>
  <si>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</si>
  <si>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</si>
  <si>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</si>
  <si>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</si>
  <si>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</si>
  <si>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</si>
  <si>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</si>
  <si>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</si>
  <si>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</si>
  <si>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</si>
  <si>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</si>
  <si>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</si>
  <si>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</si>
  <si>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</si>
  <si>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</si>
  <si>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</si>
  <si>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</si>
  <si>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</si>
  <si>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</si>
  <si>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</si>
  <si>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</si>
  <si>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</si>
  <si>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</si>
  <si>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</si>
  <si>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</si>
  <si>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</si>
  <si>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</si>
  <si>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</si>
  <si>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</si>
  <si>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</si>
  <si>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</si>
  <si>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</si>
  <si>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</si>
  <si>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</si>
  <si>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</si>
  <si>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</si>
  <si>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</si>
  <si>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</si>
  <si>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</si>
  <si>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</si>
  <si>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</si>
  <si>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</si>
  <si>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</si>
  <si>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</si>
  <si>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</si>
  <si>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</si>
  <si>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</si>
  <si>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</si>
  <si>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</si>
  <si>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</si>
  <si>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</si>
  <si>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</si>
  <si>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</si>
  <si>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</si>
  <si>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</si>
  <si>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</si>
  <si>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</si>
  <si>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</si>
  <si>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</si>
  <si>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</si>
  <si>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</si>
  <si>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</si>
  <si>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</si>
  <si>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</si>
  <si>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</si>
  <si>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</si>
  <si>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</si>
  <si>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</si>
  <si>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</si>
  <si>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</si>
  <si>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</si>
  <si>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</si>
  <si>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</si>
  <si>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</si>
  <si>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</si>
  <si>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</si>
  <si>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</si>
  <si>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</si>
  <si>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</si>
  <si>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</si>
  <si>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</si>
  <si>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</si>
  <si>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</si>
  <si>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</si>
  <si>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</si>
  <si>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</si>
  <si>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</si>
  <si>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</si>
  <si>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</si>
  <si>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</si>
  <si>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</si>
  <si>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</si>
  <si>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</si>
  <si>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</si>
  <si>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</si>
  <si>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</si>
  <si>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</si>
  <si>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</si>
  <si>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</si>
  <si>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</si>
  <si>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</si>
  <si>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</si>
  <si>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</si>
  <si>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</si>
  <si>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</si>
  <si>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</si>
  <si>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</si>
  <si>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</si>
  <si>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</si>
  <si>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</si>
  <si>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</si>
  <si>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</si>
  <si>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</si>
  <si>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</si>
  <si>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</si>
  <si>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</si>
  <si>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</si>
  <si>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</si>
  <si>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</si>
  <si>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</si>
  <si>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</si>
  <si>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</si>
  <si>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</si>
  <si>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</si>
  <si>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</si>
  <si>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</si>
  <si>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</si>
  <si>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</si>
  <si>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</si>
  <si>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</si>
  <si>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</si>
  <si>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</si>
  <si>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</si>
  <si>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</si>
  <si>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</si>
  <si>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</si>
  <si>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</si>
  <si>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</si>
  <si>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</si>
  <si>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</si>
  <si>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</si>
  <si>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</si>
  <si>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</si>
  <si>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</si>
  <si>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</si>
  <si>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</si>
  <si>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</si>
  <si>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</si>
  <si>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</si>
  <si>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</si>
  <si>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</si>
  <si>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</si>
  <si>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</si>
  <si>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</si>
  <si>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</si>
  <si>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</si>
  <si>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</si>
  <si>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</si>
  <si>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</si>
  <si>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</si>
  <si>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</si>
  <si>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</si>
  <si>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</si>
  <si>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</si>
  <si>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</si>
  <si>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</si>
  <si>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</si>
  <si>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</si>
  <si>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</si>
  <si>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</si>
  <si>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</si>
  <si>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</si>
  <si>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</si>
  <si>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</si>
  <si>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</si>
  <si>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</si>
  <si>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</si>
  <si>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</si>
  <si>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</si>
  <si>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</si>
  <si>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</si>
  <si>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</si>
  <si>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</si>
  <si>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</si>
  <si>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</si>
  <si>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</si>
  <si>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</si>
  <si>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</si>
  <si>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</si>
  <si>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</si>
  <si>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</si>
  <si>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</si>
  <si>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</si>
  <si>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</si>
  <si>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</si>
  <si>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</si>
  <si>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</si>
  <si>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</si>
  <si>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</si>
  <si>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</si>
  <si>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</si>
  <si>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</si>
  <si>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</si>
  <si>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</si>
  <si>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</si>
  <si>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</si>
  <si>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</si>
  <si>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</si>
  <si>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</si>
  <si>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</si>
  <si>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</si>
  <si>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</si>
  <si>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</si>
  <si>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</si>
  <si>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</si>
  <si>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</si>
  <si>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</si>
  <si>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</si>
  <si>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</si>
  <si>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</si>
  <si>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</si>
  <si>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</si>
  <si>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</si>
  <si>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</si>
  <si>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</si>
  <si>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</si>
  <si>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</si>
  <si>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</si>
  <si>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</si>
  <si>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</si>
  <si>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</si>
  <si>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</si>
  <si>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</si>
  <si>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</si>
  <si>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</si>
  <si>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</si>
  <si>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</si>
  <si>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</si>
  <si>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</si>
  <si>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</si>
  <si>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</si>
  <si>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</si>
  <si>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</si>
  <si>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</si>
  <si>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</si>
  <si>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</si>
  <si>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</si>
  <si>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</si>
  <si>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</si>
  <si>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</si>
  <si>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</si>
  <si>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</si>
  <si>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</si>
  <si>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</si>
  <si>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</si>
  <si>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</si>
  <si>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</si>
  <si>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</si>
  <si>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</si>
  <si>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</si>
  <si>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</si>
  <si>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</si>
  <si>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</si>
  <si>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</si>
  <si>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</si>
  <si>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</si>
  <si>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</si>
  <si>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</si>
  <si>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</si>
  <si>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</si>
  <si>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</si>
  <si>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</si>
  <si>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</si>
  <si>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</si>
  <si>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</si>
  <si>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</si>
  <si>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</si>
  <si>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</si>
  <si>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</si>
  <si>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</si>
  <si>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</si>
  <si>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</si>
  <si>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</si>
  <si>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</si>
  <si>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</si>
  <si>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</si>
  <si>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</si>
  <si>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</si>
  <si>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</si>
  <si>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</si>
  <si>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</si>
  <si>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</si>
  <si>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</si>
  <si>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</si>
  <si>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</si>
  <si>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</si>
  <si>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</si>
  <si>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</si>
  <si>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</si>
  <si>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</si>
  <si>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</si>
  <si>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</si>
  <si>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</si>
  <si>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</si>
  <si>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</si>
  <si>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</si>
  <si>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</si>
  <si>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</si>
  <si>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</si>
  <si>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</si>
  <si>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</si>
  <si>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</si>
  <si>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</si>
  <si>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</si>
  <si>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</si>
  <si>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</si>
  <si>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</si>
  <si>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</si>
  <si>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</si>
  <si>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</si>
  <si>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</si>
  <si>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</si>
  <si>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</si>
  <si>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</si>
  <si>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</si>
  <si>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</si>
  <si>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</si>
  <si>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</si>
  <si>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</si>
  <si>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</si>
  <si>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</si>
  <si>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</si>
  <si>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</si>
  <si>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</si>
  <si>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</si>
  <si>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</si>
  <si>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</si>
  <si>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</si>
  <si>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</si>
  <si>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</si>
  <si>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</si>
  <si>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</si>
  <si>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</si>
  <si>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</si>
  <si>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</si>
  <si>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</si>
  <si>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</si>
  <si>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</si>
  <si>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</si>
  <si>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</si>
  <si>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</si>
  <si>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</si>
  <si>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</si>
  <si>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</si>
  <si>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</si>
  <si>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</si>
  <si>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</si>
  <si>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</si>
  <si>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</si>
  <si>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</si>
  <si>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</si>
  <si>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</si>
  <si>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</si>
  <si>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</si>
  <si>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</si>
  <si>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</si>
  <si>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</si>
  <si>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</si>
  <si>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</si>
  <si>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</si>
  <si>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</si>
  <si>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</si>
  <si>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</si>
  <si>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</si>
  <si>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</si>
  <si>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</si>
  <si>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</si>
  <si>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</si>
  <si>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</si>
  <si>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</si>
  <si>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</si>
  <si>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</si>
  <si>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</si>
  <si>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</si>
  <si>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</si>
  <si>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</si>
  <si>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</si>
  <si>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</si>
  <si>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</si>
  <si>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</si>
  <si>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</si>
  <si>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</si>
  <si>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</si>
  <si>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</si>
  <si>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</si>
  <si>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</si>
  <si>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</si>
  <si>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</si>
  <si>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</si>
  <si>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</si>
  <si>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</si>
  <si>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</si>
  <si>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</si>
  <si>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</si>
  <si>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</si>
  <si>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</si>
  <si>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</si>
  <si>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</si>
  <si>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可</t>
  </si>
  <si>
    <t>5割程度必要</t>
  </si>
  <si>
    <t>なくても良い</t>
  </si>
  <si>
    <t>使わない</t>
  </si>
  <si>
    <t>応相談</t>
  </si>
  <si>
    <t>大型トラック</t>
  </si>
  <si>
    <t>要</t>
  </si>
  <si>
    <t>搬入口の写真と学校入口から体育館への搬入経路の写真</t>
    <rPh sb="0" eb="3">
      <t>ハンニュウグチ</t>
    </rPh>
    <rPh sb="4" eb="6">
      <t>シャシン</t>
    </rPh>
    <rPh sb="7" eb="9">
      <t>ガッコウ</t>
    </rPh>
    <rPh sb="9" eb="11">
      <t>イリグチ</t>
    </rPh>
    <rPh sb="13" eb="16">
      <t>タイイクカン</t>
    </rPh>
    <rPh sb="18" eb="20">
      <t>ハンニュウ</t>
    </rPh>
    <rPh sb="20" eb="22">
      <t>ケイロ</t>
    </rPh>
    <rPh sb="23" eb="25">
      <t>シャシン</t>
    </rPh>
    <phoneticPr fontId="1"/>
  </si>
  <si>
    <t>体育館のフロアー天井が鉄鋼か？ボード天井か？</t>
    <rPh sb="0" eb="3">
      <t>タイイクカン</t>
    </rPh>
    <rPh sb="8" eb="10">
      <t>テンジョウ</t>
    </rPh>
    <rPh sb="11" eb="13">
      <t>テッコウ</t>
    </rPh>
    <rPh sb="18" eb="20">
      <t>テンジョウ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</si>
</sst>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73</xdr:row>
      <xdr:rowOff>74788</xdr:rowOff>
    </xdr:from>
    <xdr:to>
      <xdr:col>10</xdr:col>
      <xdr:colOff>219075</xdr:colOff>
      <xdr:row>74</xdr:row>
      <xdr:rowOff>107887</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606691" y="19016958"/>
          <a:ext cx="4821606" cy="275717"/>
          <a:chOff x="1076477" y="14931373"/>
          <a:chExt cx="4160761" cy="31909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10</a:t>
            </a:r>
            <a:r>
              <a:rPr kumimoji="1" lang="ja-JP" altLang="en-US" sz="1100" b="1"/>
              <a:t>　　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88773" y="16819085"/>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4</a:t>
            </a:r>
            <a:r>
              <a:rPr kumimoji="1" lang="ja-JP" altLang="en-US" sz="1100" b="1"/>
              <a:t>　ｍ</a:t>
            </a:r>
          </a:p>
        </xdr:txBody>
      </xdr:sp>
    </xdr:grpSp>
    <xdr:clientData/>
  </xdr:twoCellAnchor>
  <xdr:twoCellAnchor>
    <xdr:from>
      <xdr:col>3</xdr:col>
      <xdr:colOff>288472</xdr:colOff>
      <xdr:row>77</xdr:row>
      <xdr:rowOff>89858</xdr:rowOff>
    </xdr:from>
    <xdr:to>
      <xdr:col>10</xdr:col>
      <xdr:colOff>260589</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591420" y="20002500"/>
          <a:ext cx="4878391" cy="358569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204362</xdr:colOff>
      <xdr:row>50</xdr:row>
      <xdr:rowOff>107830</xdr:rowOff>
    </xdr:from>
    <xdr:to>
      <xdr:col>14</xdr:col>
      <xdr:colOff>287188</xdr:colOff>
      <xdr:row>51</xdr:row>
      <xdr:rowOff>103252</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8102923" y="13703420"/>
          <a:ext cx="630963"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2</xdr:col>
      <xdr:colOff>143774</xdr:colOff>
      <xdr:row>74</xdr:row>
      <xdr:rowOff>224945</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1087288" y="19409733"/>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127</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233633</xdr:colOff>
      <xdr:row>108</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2830543" y="27124520"/>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5</xdr:col>
      <xdr:colOff>669221</xdr:colOff>
      <xdr:row>58</xdr:row>
      <xdr:rowOff>24597</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3266131" y="15381413"/>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21883</xdr:colOff>
      <xdr:row>53</xdr:row>
      <xdr:rowOff>83093</xdr:rowOff>
    </xdr:from>
    <xdr:to>
      <xdr:col>1</xdr:col>
      <xdr:colOff>248854</xdr:colOff>
      <xdr:row>60</xdr:row>
      <xdr:rowOff>161534</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282473" y="1431667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362856</xdr:colOff>
      <xdr:row>103</xdr:row>
      <xdr:rowOff>24190</xdr:rowOff>
    </xdr:from>
    <xdr:to>
      <xdr:col>11</xdr:col>
      <xdr:colOff>628649</xdr:colOff>
      <xdr:row>143</xdr:row>
      <xdr:rowOff>92940</xdr:rowOff>
    </xdr:to>
    <xdr:grpSp>
      <xdr:nvGrpSpPr>
        <xdr:cNvPr id="4" name="グループ化 3">
          <a:extLst>
            <a:ext uri="{FF2B5EF4-FFF2-40B4-BE49-F238E27FC236}">
              <a16:creationId xmlns:a16="http://schemas.microsoft.com/office/drawing/2014/main" id="{F42BBD46-6AE3-47A4-B3C8-37BA3422E79A}"/>
            </a:ext>
          </a:extLst>
        </xdr:cNvPr>
        <xdr:cNvGrpSpPr/>
      </xdr:nvGrpSpPr>
      <xdr:grpSpPr>
        <a:xfrm>
          <a:off x="623446" y="26083152"/>
          <a:ext cx="6861406" cy="9620708"/>
          <a:chOff x="362857" y="10982477"/>
          <a:chExt cx="5733143" cy="7117219"/>
        </a:xfrm>
      </xdr:grpSpPr>
      <xdr:sp macro="" textlink="">
        <xdr:nvSpPr>
          <xdr:cNvPr id="5" name="テキスト ボックス 4">
            <a:extLst>
              <a:ext uri="{FF2B5EF4-FFF2-40B4-BE49-F238E27FC236}">
                <a16:creationId xmlns:a16="http://schemas.microsoft.com/office/drawing/2014/main" id="{5F09CA8C-2CED-EA66-E1E0-B032B9A5B379}"/>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8" name="テキスト ボックス 7">
            <a:extLst>
              <a:ext uri="{FF2B5EF4-FFF2-40B4-BE49-F238E27FC236}">
                <a16:creationId xmlns:a16="http://schemas.microsoft.com/office/drawing/2014/main" id="{5314B4E8-1C60-2C32-F573-C4D9177224BC}"/>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9" name="テキスト ボックス 8">
            <a:extLst>
              <a:ext uri="{FF2B5EF4-FFF2-40B4-BE49-F238E27FC236}">
                <a16:creationId xmlns:a16="http://schemas.microsoft.com/office/drawing/2014/main" id="{5AD090CD-3FC0-CCC9-21D1-84AF7FA62D46}"/>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11" name="グループ化 10">
            <a:extLst>
              <a:ext uri="{FF2B5EF4-FFF2-40B4-BE49-F238E27FC236}">
                <a16:creationId xmlns:a16="http://schemas.microsoft.com/office/drawing/2014/main" id="{6327211A-C621-6A17-A9A6-705D3F132448}"/>
              </a:ext>
            </a:extLst>
          </xdr:cNvPr>
          <xdr:cNvGrpSpPr/>
        </xdr:nvGrpSpPr>
        <xdr:grpSpPr>
          <a:xfrm>
            <a:off x="362857" y="10982477"/>
            <a:ext cx="5733143" cy="7095789"/>
            <a:chOff x="362857" y="10982477"/>
            <a:chExt cx="5733143" cy="7095789"/>
          </a:xfrm>
        </xdr:grpSpPr>
        <xdr:sp macro="" textlink="">
          <xdr:nvSpPr>
            <xdr:cNvPr id="13" name="正方形/長方形 12">
              <a:extLst>
                <a:ext uri="{FF2B5EF4-FFF2-40B4-BE49-F238E27FC236}">
                  <a16:creationId xmlns:a16="http://schemas.microsoft.com/office/drawing/2014/main" id="{B902DA1B-3225-1DEC-A154-E63D2DF20CB1}"/>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4" name="正方形/長方形 13">
              <a:extLst>
                <a:ext uri="{FF2B5EF4-FFF2-40B4-BE49-F238E27FC236}">
                  <a16:creationId xmlns:a16="http://schemas.microsoft.com/office/drawing/2014/main" id="{ADA7FFCD-8A79-086A-97F1-891DC3E4F71E}"/>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9A012833-7AE7-3DA7-ECC1-958BEEBD35A8}"/>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F72322F2-6469-D3FE-5CC1-D572AB81DCFD}"/>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0" name="正方形/長方形 19">
              <a:extLst>
                <a:ext uri="{FF2B5EF4-FFF2-40B4-BE49-F238E27FC236}">
                  <a16:creationId xmlns:a16="http://schemas.microsoft.com/office/drawing/2014/main" id="{63D74D8B-7051-DBE9-E085-8C016C399959}"/>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2" name="テキスト ボックス 11">
            <a:extLst>
              <a:ext uri="{FF2B5EF4-FFF2-40B4-BE49-F238E27FC236}">
                <a16:creationId xmlns:a16="http://schemas.microsoft.com/office/drawing/2014/main" id="{A2EA89A4-4896-76C0-96E2-D9EE6EA75BCF}"/>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8</xdr:col>
      <xdr:colOff>467264</xdr:colOff>
      <xdr:row>119</xdr:row>
      <xdr:rowOff>116816</xdr:rowOff>
    </xdr:from>
    <xdr:to>
      <xdr:col>11</xdr:col>
      <xdr:colOff>596482</xdr:colOff>
      <xdr:row>136</xdr:row>
      <xdr:rowOff>206676</xdr:rowOff>
    </xdr:to>
    <xdr:sp macro="" textlink="">
      <xdr:nvSpPr>
        <xdr:cNvPr id="22" name="正方形/長方形 21">
          <a:extLst>
            <a:ext uri="{FF2B5EF4-FFF2-40B4-BE49-F238E27FC236}">
              <a16:creationId xmlns:a16="http://schemas.microsoft.com/office/drawing/2014/main" id="{910EB819-5DE9-4453-A745-DF8058BF5931}"/>
            </a:ext>
          </a:extLst>
        </xdr:cNvPr>
        <xdr:cNvSpPr/>
      </xdr:nvSpPr>
      <xdr:spPr>
        <a:xfrm>
          <a:off x="5292665" y="29904906"/>
          <a:ext cx="2160020" cy="421436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115</xdr:row>
      <xdr:rowOff>12095</xdr:rowOff>
    </xdr:from>
    <xdr:ext cx="184731" cy="264560"/>
    <xdr:sp macro="" textlink="">
      <xdr:nvSpPr>
        <xdr:cNvPr id="23" name="テキスト ボックス 22">
          <a:extLst>
            <a:ext uri="{FF2B5EF4-FFF2-40B4-BE49-F238E27FC236}">
              <a16:creationId xmlns:a16="http://schemas.microsoft.com/office/drawing/2014/main" id="{A1AFA055-3A0C-4625-AB05-2ECFDF2A2CC3}"/>
            </a:ext>
          </a:extLst>
        </xdr:cNvPr>
        <xdr:cNvSpPr txBox="1"/>
      </xdr:nvSpPr>
      <xdr:spPr>
        <a:xfrm>
          <a:off x="4173228" y="1725593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170731</xdr:colOff>
      <xdr:row>119</xdr:row>
      <xdr:rowOff>116820</xdr:rowOff>
    </xdr:from>
    <xdr:to>
      <xdr:col>8</xdr:col>
      <xdr:colOff>521179</xdr:colOff>
      <xdr:row>138</xdr:row>
      <xdr:rowOff>8986</xdr:rowOff>
    </xdr:to>
    <xdr:grpSp>
      <xdr:nvGrpSpPr>
        <xdr:cNvPr id="32" name="グループ化 31">
          <a:extLst>
            <a:ext uri="{FF2B5EF4-FFF2-40B4-BE49-F238E27FC236}">
              <a16:creationId xmlns:a16="http://schemas.microsoft.com/office/drawing/2014/main" id="{6B6FA6DA-93B3-4E9F-9B87-4AA9FDC47F0F}"/>
            </a:ext>
          </a:extLst>
        </xdr:cNvPr>
        <xdr:cNvGrpSpPr/>
      </xdr:nvGrpSpPr>
      <xdr:grpSpPr>
        <a:xfrm rot="5400000">
          <a:off x="2551983" y="31612219"/>
          <a:ext cx="4501906" cy="1087288"/>
          <a:chOff x="1076477" y="14631392"/>
          <a:chExt cx="4160761" cy="1161829"/>
        </a:xfrm>
      </xdr:grpSpPr>
      <xdr:cxnSp macro="">
        <xdr:nvCxnSpPr>
          <xdr:cNvPr id="34" name="直線矢印コネクタ 33">
            <a:extLst>
              <a:ext uri="{FF2B5EF4-FFF2-40B4-BE49-F238E27FC236}">
                <a16:creationId xmlns:a16="http://schemas.microsoft.com/office/drawing/2014/main" id="{EF5301CD-ADB4-FF33-9509-2C083464F8A6}"/>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7" name="テキスト ボックス 36">
            <a:extLst>
              <a:ext uri="{FF2B5EF4-FFF2-40B4-BE49-F238E27FC236}">
                <a16:creationId xmlns:a16="http://schemas.microsoft.com/office/drawing/2014/main" id="{E933B6E6-1C37-AC19-7D30-622A60DC2673}"/>
              </a:ext>
            </a:extLst>
          </xdr:cNvPr>
          <xdr:cNvSpPr txBox="1"/>
        </xdr:nvSpPr>
        <xdr:spPr>
          <a:xfrm rot="16200000">
            <a:off x="2741243" y="15083090"/>
            <a:ext cx="1161829" cy="25843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10</a:t>
            </a:r>
            <a:r>
              <a:rPr kumimoji="1" lang="ja-JP" altLang="en-US" sz="1100" b="1"/>
              <a:t>　ｍ</a:t>
            </a:r>
          </a:p>
        </xdr:txBody>
      </xdr:sp>
    </xdr:grpSp>
    <xdr:clientData/>
  </xdr:twoCellAnchor>
  <xdr:twoCellAnchor>
    <xdr:from>
      <xdr:col>8</xdr:col>
      <xdr:colOff>324102</xdr:colOff>
      <xdr:row>116</xdr:row>
      <xdr:rowOff>208923</xdr:rowOff>
    </xdr:from>
    <xdr:to>
      <xdr:col>11</xdr:col>
      <xdr:colOff>640739</xdr:colOff>
      <xdr:row>118</xdr:row>
      <xdr:rowOff>191568</xdr:rowOff>
    </xdr:to>
    <xdr:grpSp>
      <xdr:nvGrpSpPr>
        <xdr:cNvPr id="38" name="グループ化 37">
          <a:extLst>
            <a:ext uri="{FF2B5EF4-FFF2-40B4-BE49-F238E27FC236}">
              <a16:creationId xmlns:a16="http://schemas.microsoft.com/office/drawing/2014/main" id="{D4BCFD26-BE7C-4795-90AB-8A5374A179CD}"/>
            </a:ext>
          </a:extLst>
        </xdr:cNvPr>
        <xdr:cNvGrpSpPr/>
      </xdr:nvGrpSpPr>
      <xdr:grpSpPr>
        <a:xfrm rot="5400000">
          <a:off x="6089282" y="28329380"/>
          <a:ext cx="467881" cy="2347439"/>
          <a:chOff x="5431363" y="13014477"/>
          <a:chExt cx="430141" cy="1439333"/>
        </a:xfrm>
      </xdr:grpSpPr>
      <xdr:cxnSp macro="">
        <xdr:nvCxnSpPr>
          <xdr:cNvPr id="41" name="直線矢印コネクタ 40">
            <a:extLst>
              <a:ext uri="{FF2B5EF4-FFF2-40B4-BE49-F238E27FC236}">
                <a16:creationId xmlns:a16="http://schemas.microsoft.com/office/drawing/2014/main" id="{0B98BF7B-DDFB-E4E0-4C47-D0BBD73BCA1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5304D00-7DB2-F097-19DF-AD4821BF6024}"/>
              </a:ext>
            </a:extLst>
          </xdr:cNvPr>
          <xdr:cNvSpPr txBox="1"/>
        </xdr:nvSpPr>
        <xdr:spPr>
          <a:xfrm rot="16200000">
            <a:off x="5394797" y="13486987"/>
            <a:ext cx="503274" cy="43014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4</a:t>
            </a:r>
            <a:r>
              <a:rPr kumimoji="1" lang="ja-JP" altLang="en-US" sz="1100" b="1"/>
              <a:t>　ｍ</a:t>
            </a:r>
          </a:p>
        </xdr:txBody>
      </xdr:sp>
    </xdr:grpSp>
    <xdr:clientData/>
  </xdr:twoCellAnchor>
  <xdr:oneCellAnchor>
    <xdr:from>
      <xdr:col>0</xdr:col>
      <xdr:colOff>0</xdr:colOff>
      <xdr:row>114</xdr:row>
      <xdr:rowOff>12095</xdr:rowOff>
    </xdr:from>
    <xdr:ext cx="184731" cy="264560"/>
    <xdr:sp macro="" textlink="">
      <xdr:nvSpPr>
        <xdr:cNvPr id="47" name="テキスト ボックス 46">
          <a:extLst>
            <a:ext uri="{FF2B5EF4-FFF2-40B4-BE49-F238E27FC236}">
              <a16:creationId xmlns:a16="http://schemas.microsoft.com/office/drawing/2014/main" id="{76B04077-2798-422A-B320-D133B8D2FF01}"/>
            </a:ext>
          </a:extLst>
        </xdr:cNvPr>
        <xdr:cNvSpPr txBox="1"/>
      </xdr:nvSpPr>
      <xdr:spPr>
        <a:xfrm>
          <a:off x="0" y="17013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6</xdr:col>
      <xdr:colOff>165579</xdr:colOff>
      <xdr:row>143</xdr:row>
      <xdr:rowOff>124844</xdr:rowOff>
    </xdr:from>
    <xdr:to>
      <xdr:col>7</xdr:col>
      <xdr:colOff>397354</xdr:colOff>
      <xdr:row>149</xdr:row>
      <xdr:rowOff>125982</xdr:rowOff>
    </xdr:to>
    <xdr:sp macro="" textlink="">
      <xdr:nvSpPr>
        <xdr:cNvPr id="48" name="正方形/長方形 47">
          <a:extLst>
            <a:ext uri="{FF2B5EF4-FFF2-40B4-BE49-F238E27FC236}">
              <a16:creationId xmlns:a16="http://schemas.microsoft.com/office/drawing/2014/main" id="{892FAADE-1081-4174-9742-86FC1C779F1B}"/>
            </a:ext>
          </a:extLst>
        </xdr:cNvPr>
        <xdr:cNvSpPr/>
      </xdr:nvSpPr>
      <xdr:spPr>
        <a:xfrm>
          <a:off x="3589187" y="24377651"/>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114</xdr:row>
      <xdr:rowOff>12095</xdr:rowOff>
    </xdr:from>
    <xdr:ext cx="184731" cy="264560"/>
    <xdr:sp macro="" textlink="">
      <xdr:nvSpPr>
        <xdr:cNvPr id="49" name="テキスト ボックス 48">
          <a:extLst>
            <a:ext uri="{FF2B5EF4-FFF2-40B4-BE49-F238E27FC236}">
              <a16:creationId xmlns:a16="http://schemas.microsoft.com/office/drawing/2014/main" id="{4D081095-C5B5-491F-B7AA-66436224EC11}"/>
            </a:ext>
          </a:extLst>
        </xdr:cNvPr>
        <xdr:cNvSpPr txBox="1"/>
      </xdr:nvSpPr>
      <xdr:spPr>
        <a:xfrm>
          <a:off x="0" y="17013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115</xdr:row>
      <xdr:rowOff>32304</xdr:rowOff>
    </xdr:from>
    <xdr:ext cx="710644" cy="325730"/>
    <xdr:sp macro="" textlink="">
      <xdr:nvSpPr>
        <xdr:cNvPr id="50" name="テキスト ボックス 49">
          <a:extLst>
            <a:ext uri="{FF2B5EF4-FFF2-40B4-BE49-F238E27FC236}">
              <a16:creationId xmlns:a16="http://schemas.microsoft.com/office/drawing/2014/main" id="{A22C2AF9-1403-44DF-BD6E-2FE6A40AFCC9}"/>
            </a:ext>
          </a:extLst>
        </xdr:cNvPr>
        <xdr:cNvSpPr txBox="1"/>
      </xdr:nvSpPr>
      <xdr:spPr>
        <a:xfrm>
          <a:off x="0" y="17276148"/>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107830</xdr:colOff>
      <xdr:row>144</xdr:row>
      <xdr:rowOff>50157</xdr:rowOff>
    </xdr:from>
    <xdr:ext cx="1897955" cy="492443"/>
    <xdr:sp macro="" textlink="">
      <xdr:nvSpPr>
        <xdr:cNvPr id="52" name="テキスト ボックス 51">
          <a:extLst>
            <a:ext uri="{FF2B5EF4-FFF2-40B4-BE49-F238E27FC236}">
              <a16:creationId xmlns:a16="http://schemas.microsoft.com/office/drawing/2014/main" id="{F7B315C3-2BAE-4837-BB47-C69EAB397CAF}"/>
            </a:ext>
          </a:extLst>
        </xdr:cNvPr>
        <xdr:cNvSpPr txBox="1"/>
      </xdr:nvSpPr>
      <xdr:spPr>
        <a:xfrm>
          <a:off x="107830" y="245455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0</xdr:col>
      <xdr:colOff>242618</xdr:colOff>
      <xdr:row>103</xdr:row>
      <xdr:rowOff>161745</xdr:rowOff>
    </xdr:from>
    <xdr:to>
      <xdr:col>1</xdr:col>
      <xdr:colOff>341461</xdr:colOff>
      <xdr:row>112</xdr:row>
      <xdr:rowOff>17971</xdr:rowOff>
    </xdr:to>
    <xdr:sp macro="" textlink="">
      <xdr:nvSpPr>
        <xdr:cNvPr id="55" name="左中かっこ 54">
          <a:extLst>
            <a:ext uri="{FF2B5EF4-FFF2-40B4-BE49-F238E27FC236}">
              <a16:creationId xmlns:a16="http://schemas.microsoft.com/office/drawing/2014/main" id="{515B156B-8797-4535-A90C-9DC83EE7AA33}"/>
            </a:ext>
          </a:extLst>
        </xdr:cNvPr>
        <xdr:cNvSpPr/>
      </xdr:nvSpPr>
      <xdr:spPr>
        <a:xfrm>
          <a:off x="242618" y="26220707"/>
          <a:ext cx="359433" cy="185108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125230</xdr:colOff>
      <xdr:row>112</xdr:row>
      <xdr:rowOff>177454</xdr:rowOff>
    </xdr:from>
    <xdr:to>
      <xdr:col>1</xdr:col>
      <xdr:colOff>323067</xdr:colOff>
      <xdr:row>145</xdr:row>
      <xdr:rowOff>175224</xdr:rowOff>
    </xdr:to>
    <xdr:sp macro="" textlink="">
      <xdr:nvSpPr>
        <xdr:cNvPr id="56" name="左中かっこ 55">
          <a:extLst>
            <a:ext uri="{FF2B5EF4-FFF2-40B4-BE49-F238E27FC236}">
              <a16:creationId xmlns:a16="http://schemas.microsoft.com/office/drawing/2014/main" id="{B17C16DB-466A-489E-A549-9F28475C5D91}"/>
            </a:ext>
          </a:extLst>
        </xdr:cNvPr>
        <xdr:cNvSpPr/>
      </xdr:nvSpPr>
      <xdr:spPr>
        <a:xfrm>
          <a:off x="385820" y="28231275"/>
          <a:ext cx="197837" cy="804010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105</xdr:row>
      <xdr:rowOff>33619</xdr:rowOff>
    </xdr:from>
    <xdr:ext cx="607859" cy="459100"/>
    <xdr:sp macro="" textlink="">
      <xdr:nvSpPr>
        <xdr:cNvPr id="58" name="テキスト ボックス 57">
          <a:extLst>
            <a:ext uri="{FF2B5EF4-FFF2-40B4-BE49-F238E27FC236}">
              <a16:creationId xmlns:a16="http://schemas.microsoft.com/office/drawing/2014/main" id="{A20AF10A-AAE5-4AB1-97AC-CB595BB8815C}"/>
            </a:ext>
          </a:extLst>
        </xdr:cNvPr>
        <xdr:cNvSpPr txBox="1"/>
      </xdr:nvSpPr>
      <xdr:spPr>
        <a:xfrm>
          <a:off x="0" y="14941143"/>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125</xdr:row>
      <xdr:rowOff>73959</xdr:rowOff>
    </xdr:from>
    <xdr:ext cx="607859" cy="459100"/>
    <xdr:sp macro="" textlink="">
      <xdr:nvSpPr>
        <xdr:cNvPr id="59" name="テキスト ボックス 58">
          <a:extLst>
            <a:ext uri="{FF2B5EF4-FFF2-40B4-BE49-F238E27FC236}">
              <a16:creationId xmlns:a16="http://schemas.microsoft.com/office/drawing/2014/main" id="{5FD7754F-73E3-4D59-914C-2F5482DF1C68}"/>
            </a:ext>
          </a:extLst>
        </xdr:cNvPr>
        <xdr:cNvSpPr txBox="1"/>
      </xdr:nvSpPr>
      <xdr:spPr>
        <a:xfrm>
          <a:off x="0" y="19743983"/>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twoCellAnchor>
    <xdr:from>
      <xdr:col>3</xdr:col>
      <xdr:colOff>107830</xdr:colOff>
      <xdr:row>115</xdr:row>
      <xdr:rowOff>215662</xdr:rowOff>
    </xdr:from>
    <xdr:to>
      <xdr:col>7</xdr:col>
      <xdr:colOff>440307</xdr:colOff>
      <xdr:row>140</xdr:row>
      <xdr:rowOff>224650</xdr:rowOff>
    </xdr:to>
    <xdr:sp macro="" textlink="">
      <xdr:nvSpPr>
        <xdr:cNvPr id="60" name="台形 59">
          <a:extLst>
            <a:ext uri="{FF2B5EF4-FFF2-40B4-BE49-F238E27FC236}">
              <a16:creationId xmlns:a16="http://schemas.microsoft.com/office/drawing/2014/main" id="{C1018F77-7AC2-478B-8223-939D20B9D279}"/>
            </a:ext>
          </a:extLst>
        </xdr:cNvPr>
        <xdr:cNvSpPr/>
      </xdr:nvSpPr>
      <xdr:spPr>
        <a:xfrm rot="5400000">
          <a:off x="-67395" y="30511453"/>
          <a:ext cx="6074436" cy="311809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9</xdr:col>
      <xdr:colOff>709881</xdr:colOff>
      <xdr:row>75</xdr:row>
      <xdr:rowOff>17972</xdr:rowOff>
    </xdr:from>
    <xdr:ext cx="712305" cy="325730"/>
    <xdr:sp macro="" textlink="">
      <xdr:nvSpPr>
        <xdr:cNvPr id="64" name="テキスト ボックス 63">
          <a:extLst>
            <a:ext uri="{FF2B5EF4-FFF2-40B4-BE49-F238E27FC236}">
              <a16:creationId xmlns:a16="http://schemas.microsoft.com/office/drawing/2014/main" id="{68FD959F-33D7-4350-A6EF-E13F89BB440E}"/>
            </a:ext>
          </a:extLst>
        </xdr:cNvPr>
        <xdr:cNvSpPr txBox="1"/>
      </xdr:nvSpPr>
      <xdr:spPr>
        <a:xfrm>
          <a:off x="6182263" y="19445378"/>
          <a:ext cx="712305" cy="325730"/>
        </a:xfrm>
        <a:prstGeom prst="rect">
          <a:avLst/>
        </a:prstGeom>
        <a:solidFill>
          <a:sysClr val="window" lastClr="FFFFFF"/>
        </a:solidFill>
        <a:ln>
          <a:noFill/>
        </a:ln>
        <a:effectLst/>
      </xdr:spPr>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パネル</a:t>
          </a:r>
        </a:p>
      </xdr:txBody>
    </xdr:sp>
    <xdr:clientData/>
  </xdr:oneCellAnchor>
  <xdr:twoCellAnchor>
    <xdr:from>
      <xdr:col>1</xdr:col>
      <xdr:colOff>368419</xdr:colOff>
      <xdr:row>72</xdr:row>
      <xdr:rowOff>0</xdr:rowOff>
    </xdr:from>
    <xdr:to>
      <xdr:col>3</xdr:col>
      <xdr:colOff>271529</xdr:colOff>
      <xdr:row>77</xdr:row>
      <xdr:rowOff>188702</xdr:rowOff>
    </xdr:to>
    <xdr:cxnSp macro="">
      <xdr:nvCxnSpPr>
        <xdr:cNvPr id="65" name="直線コネクタ 64">
          <a:extLst>
            <a:ext uri="{FF2B5EF4-FFF2-40B4-BE49-F238E27FC236}">
              <a16:creationId xmlns:a16="http://schemas.microsoft.com/office/drawing/2014/main" id="{9EB04CA5-3053-4F82-9F40-1F505C74BE61}"/>
            </a:ext>
          </a:extLst>
        </xdr:cNvPr>
        <xdr:cNvCxnSpPr/>
      </xdr:nvCxnSpPr>
      <xdr:spPr>
        <a:xfrm flipH="1">
          <a:off x="629009" y="18699552"/>
          <a:ext cx="945468" cy="1401792"/>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251603</xdr:colOff>
      <xdr:row>72</xdr:row>
      <xdr:rowOff>143773</xdr:rowOff>
    </xdr:from>
    <xdr:to>
      <xdr:col>11</xdr:col>
      <xdr:colOff>566108</xdr:colOff>
      <xdr:row>78</xdr:row>
      <xdr:rowOff>143774</xdr:rowOff>
    </xdr:to>
    <xdr:cxnSp macro="">
      <xdr:nvCxnSpPr>
        <xdr:cNvPr id="67" name="直線コネクタ 66">
          <a:extLst>
            <a:ext uri="{FF2B5EF4-FFF2-40B4-BE49-F238E27FC236}">
              <a16:creationId xmlns:a16="http://schemas.microsoft.com/office/drawing/2014/main" id="{0AA13808-E39F-45B6-802F-1F7BAA26B390}"/>
            </a:ext>
          </a:extLst>
        </xdr:cNvPr>
        <xdr:cNvCxnSpPr/>
      </xdr:nvCxnSpPr>
      <xdr:spPr>
        <a:xfrm>
          <a:off x="6460825" y="18843325"/>
          <a:ext cx="961486" cy="145570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356762</xdr:colOff>
      <xdr:row>51</xdr:row>
      <xdr:rowOff>53556</xdr:rowOff>
    </xdr:from>
    <xdr:to>
      <xdr:col>14</xdr:col>
      <xdr:colOff>439588</xdr:colOff>
      <xdr:row>52</xdr:row>
      <xdr:rowOff>48977</xdr:rowOff>
    </xdr:to>
    <xdr:cxnSp macro="">
      <xdr:nvCxnSpPr>
        <xdr:cNvPr id="70" name="直線コネクタ 69">
          <a:extLst>
            <a:ext uri="{FF2B5EF4-FFF2-40B4-BE49-F238E27FC236}">
              <a16:creationId xmlns:a16="http://schemas.microsoft.com/office/drawing/2014/main" id="{00000000-0008-0000-0100-000099000000}"/>
            </a:ext>
          </a:extLst>
        </xdr:cNvPr>
        <xdr:cNvCxnSpPr/>
      </xdr:nvCxnSpPr>
      <xdr:spPr>
        <a:xfrm flipH="1">
          <a:off x="8255323" y="13855820"/>
          <a:ext cx="630963"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509162</xdr:colOff>
      <xdr:row>51</xdr:row>
      <xdr:rowOff>205956</xdr:rowOff>
    </xdr:from>
    <xdr:to>
      <xdr:col>15</xdr:col>
      <xdr:colOff>43851</xdr:colOff>
      <xdr:row>52</xdr:row>
      <xdr:rowOff>201377</xdr:rowOff>
    </xdr:to>
    <xdr:cxnSp macro="">
      <xdr:nvCxnSpPr>
        <xdr:cNvPr id="71" name="直線コネクタ 70">
          <a:extLst>
            <a:ext uri="{FF2B5EF4-FFF2-40B4-BE49-F238E27FC236}">
              <a16:creationId xmlns:a16="http://schemas.microsoft.com/office/drawing/2014/main" id="{00000000-0008-0000-0100-000099000000}"/>
            </a:ext>
          </a:extLst>
        </xdr:cNvPr>
        <xdr:cNvCxnSpPr/>
      </xdr:nvCxnSpPr>
      <xdr:spPr>
        <a:xfrm flipH="1">
          <a:off x="8407723" y="14008220"/>
          <a:ext cx="630963"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718868</xdr:colOff>
      <xdr:row>113</xdr:row>
      <xdr:rowOff>125802</xdr:rowOff>
    </xdr:from>
    <xdr:to>
      <xdr:col>8</xdr:col>
      <xdr:colOff>440307</xdr:colOff>
      <xdr:row>119</xdr:row>
      <xdr:rowOff>98844</xdr:rowOff>
    </xdr:to>
    <xdr:cxnSp macro="">
      <xdr:nvCxnSpPr>
        <xdr:cNvPr id="72" name="直線コネクタ 71">
          <a:extLst>
            <a:ext uri="{FF2B5EF4-FFF2-40B4-BE49-F238E27FC236}">
              <a16:creationId xmlns:a16="http://schemas.microsoft.com/office/drawing/2014/main" id="{00000000-0008-0000-0100-000099000000}"/>
            </a:ext>
          </a:extLst>
        </xdr:cNvPr>
        <xdr:cNvCxnSpPr/>
      </xdr:nvCxnSpPr>
      <xdr:spPr>
        <a:xfrm>
          <a:off x="4807429" y="28422241"/>
          <a:ext cx="458279" cy="1464693"/>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589539</xdr:colOff>
      <xdr:row>136</xdr:row>
      <xdr:rowOff>206675</xdr:rowOff>
    </xdr:from>
    <xdr:to>
      <xdr:col>8</xdr:col>
      <xdr:colOff>431321</xdr:colOff>
      <xdr:row>142</xdr:row>
      <xdr:rowOff>233016</xdr:rowOff>
    </xdr:to>
    <xdr:cxnSp macro="">
      <xdr:nvCxnSpPr>
        <xdr:cNvPr id="75" name="直線コネクタ 74">
          <a:extLst>
            <a:ext uri="{FF2B5EF4-FFF2-40B4-BE49-F238E27FC236}">
              <a16:creationId xmlns:a16="http://schemas.microsoft.com/office/drawing/2014/main" id="{00000000-0008-0000-0100-000099000000}"/>
            </a:ext>
          </a:extLst>
        </xdr:cNvPr>
        <xdr:cNvCxnSpPr>
          <a:endCxn id="20" idx="3"/>
        </xdr:cNvCxnSpPr>
      </xdr:nvCxnSpPr>
      <xdr:spPr>
        <a:xfrm flipH="1">
          <a:off x="4678100" y="34119269"/>
          <a:ext cx="578622" cy="148204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8986</xdr:colOff>
      <xdr:row>92</xdr:row>
      <xdr:rowOff>134788</xdr:rowOff>
    </xdr:from>
    <xdr:to>
      <xdr:col>9</xdr:col>
      <xdr:colOff>324272</xdr:colOff>
      <xdr:row>93</xdr:row>
      <xdr:rowOff>391158</xdr:rowOff>
    </xdr:to>
    <xdr:sp macro="" textlink="">
      <xdr:nvSpPr>
        <xdr:cNvPr id="78" name="テキスト ボックス 77">
          <a:extLst>
            <a:ext uri="{FF2B5EF4-FFF2-40B4-BE49-F238E27FC236}">
              <a16:creationId xmlns:a16="http://schemas.microsoft.com/office/drawing/2014/main" id="{5D4D73CC-1B39-4E12-A7A1-480AB5B81CF9}"/>
            </a:ext>
          </a:extLst>
        </xdr:cNvPr>
        <xdr:cNvSpPr txBox="1"/>
      </xdr:nvSpPr>
      <xdr:spPr>
        <a:xfrm>
          <a:off x="4834387" y="23686698"/>
          <a:ext cx="962267" cy="49898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3</xdr:col>
      <xdr:colOff>602052</xdr:colOff>
      <xdr:row>92</xdr:row>
      <xdr:rowOff>89859</xdr:rowOff>
    </xdr:from>
    <xdr:to>
      <xdr:col>5</xdr:col>
      <xdr:colOff>270357</xdr:colOff>
      <xdr:row>93</xdr:row>
      <xdr:rowOff>346229</xdr:rowOff>
    </xdr:to>
    <xdr:sp macro="" textlink="">
      <xdr:nvSpPr>
        <xdr:cNvPr id="79" name="テキスト ボックス 78">
          <a:extLst>
            <a:ext uri="{FF2B5EF4-FFF2-40B4-BE49-F238E27FC236}">
              <a16:creationId xmlns:a16="http://schemas.microsoft.com/office/drawing/2014/main" id="{25DBF8C6-DFED-4D7D-81F3-AEF92AAB14C8}"/>
            </a:ext>
          </a:extLst>
        </xdr:cNvPr>
        <xdr:cNvSpPr txBox="1"/>
      </xdr:nvSpPr>
      <xdr:spPr>
        <a:xfrm>
          <a:off x="1905000" y="23641769"/>
          <a:ext cx="962267" cy="49898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413350</xdr:colOff>
      <xdr:row>118</xdr:row>
      <xdr:rowOff>17972</xdr:rowOff>
    </xdr:from>
    <xdr:to>
      <xdr:col>2</xdr:col>
      <xdr:colOff>314506</xdr:colOff>
      <xdr:row>121</xdr:row>
      <xdr:rowOff>188703</xdr:rowOff>
    </xdr:to>
    <xdr:sp macro="" textlink="">
      <xdr:nvSpPr>
        <xdr:cNvPr id="80" name="テキスト ボックス 79">
          <a:extLst>
            <a:ext uri="{FF2B5EF4-FFF2-40B4-BE49-F238E27FC236}">
              <a16:creationId xmlns:a16="http://schemas.microsoft.com/office/drawing/2014/main" id="{35DC18C1-DE06-44B8-855A-D6DE596A5E65}"/>
            </a:ext>
          </a:extLst>
        </xdr:cNvPr>
        <xdr:cNvSpPr txBox="1"/>
      </xdr:nvSpPr>
      <xdr:spPr>
        <a:xfrm>
          <a:off x="673940" y="29563444"/>
          <a:ext cx="584080" cy="89858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512195</xdr:colOff>
      <xdr:row>131</xdr:row>
      <xdr:rowOff>89860</xdr:rowOff>
    </xdr:from>
    <xdr:to>
      <xdr:col>3</xdr:col>
      <xdr:colOff>62902</xdr:colOff>
      <xdr:row>135</xdr:row>
      <xdr:rowOff>188704</xdr:rowOff>
    </xdr:to>
    <xdr:sp macro="" textlink="">
      <xdr:nvSpPr>
        <xdr:cNvPr id="81" name="テキスト ボックス 80">
          <a:extLst>
            <a:ext uri="{FF2B5EF4-FFF2-40B4-BE49-F238E27FC236}">
              <a16:creationId xmlns:a16="http://schemas.microsoft.com/office/drawing/2014/main" id="{F05859AF-9813-4B4C-90F1-17AD71161260}"/>
            </a:ext>
          </a:extLst>
        </xdr:cNvPr>
        <xdr:cNvSpPr txBox="1"/>
      </xdr:nvSpPr>
      <xdr:spPr>
        <a:xfrm>
          <a:off x="772785" y="32789365"/>
          <a:ext cx="593065" cy="106931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E7" sqref="E7:K7"/>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8"/>
  <sheetViews>
    <sheetView showGridLines="0" tabSelected="1" view="pageBreakPreview" zoomScale="106" zoomScaleNormal="106" zoomScaleSheetLayoutView="106" workbookViewId="0">
      <selection activeCell="K14" sqref="K14"/>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0" t="s">
        <v>110</v>
      </c>
      <c r="C1" s="150"/>
      <c r="D1" s="150"/>
      <c r="E1" s="150"/>
      <c r="F1" s="150"/>
      <c r="G1" s="150"/>
      <c r="H1" s="150"/>
      <c r="I1" s="150"/>
      <c r="J1" s="150"/>
      <c r="K1" s="150"/>
      <c r="L1" s="150"/>
      <c r="M1" s="31"/>
      <c r="N1" s="54"/>
      <c r="O1" s="54"/>
      <c r="P1" s="54"/>
      <c r="Q1" s="54"/>
      <c r="R1" s="54"/>
      <c r="S1" s="54"/>
      <c r="T1" s="54"/>
      <c r="U1" s="54"/>
      <c r="V1" s="54"/>
      <c r="W1" s="54"/>
      <c r="X1" s="54"/>
      <c r="Y1" s="54"/>
      <c r="Z1" s="54"/>
    </row>
    <row r="2" spans="1:27" ht="19.899999999999999" customHeight="1" x14ac:dyDescent="0.15">
      <c r="A2" s="34"/>
      <c r="B2" s="32" t="s">
        <v>0</v>
      </c>
      <c r="C2" s="153" t="s">
        <v>136</v>
      </c>
      <c r="D2" s="154"/>
      <c r="E2" s="33" t="s">
        <v>5</v>
      </c>
      <c r="F2" s="35" t="str">
        <f>VLOOKUP($C$2,'R6_制作団体一覧'!A:H,2,FALSE)</f>
        <v>演劇</v>
      </c>
      <c r="G2" s="32" t="s">
        <v>2</v>
      </c>
      <c r="H2" s="36" t="str">
        <f>VLOOKUP($C$2,'R6_制作団体一覧'!A:H,3,FALSE)</f>
        <v>演劇</v>
      </c>
      <c r="I2" s="33" t="s">
        <v>20</v>
      </c>
      <c r="J2" s="35" t="str">
        <f>VLOOKUP($C$2,'R6_制作団体一覧'!A:H,5,FALSE)</f>
        <v>A区分</v>
      </c>
      <c r="K2" s="33" t="s">
        <v>3</v>
      </c>
      <c r="L2" s="35" t="str">
        <f>VLOOKUP($C$2,'R6_制作団体一覧'!A:H,6,FALSE)</f>
        <v>B</v>
      </c>
      <c r="M2" s="34"/>
      <c r="N2" s="54"/>
      <c r="O2" s="54"/>
      <c r="P2" s="54"/>
      <c r="Q2" s="54"/>
      <c r="R2" s="54"/>
      <c r="S2" s="54"/>
      <c r="T2" s="54"/>
      <c r="U2" s="54"/>
      <c r="V2" s="54"/>
      <c r="W2" s="54"/>
      <c r="X2" s="54"/>
      <c r="Y2" s="54"/>
      <c r="Z2" s="54"/>
      <c r="AA2" s="54"/>
    </row>
    <row r="3" spans="1:27" ht="19.899999999999999" customHeight="1" x14ac:dyDescent="0.15">
      <c r="A3" s="34"/>
      <c r="B3" s="33" t="s">
        <v>1</v>
      </c>
      <c r="C3" s="151" t="str">
        <f>VLOOKUP($C$2,'R6_制作団体一覧'!A:H,8,FALSE)</f>
        <v>秋田雨雀・土方与志記念　青年劇場</v>
      </c>
      <c r="D3" s="151"/>
      <c r="E3" s="151"/>
      <c r="F3" s="151"/>
      <c r="G3" s="151"/>
      <c r="H3" s="33" t="s">
        <v>4</v>
      </c>
      <c r="I3" s="152" t="str">
        <f>VLOOKUP($C$2,'R6_制作団体一覧'!A:H,7,FALSE)</f>
        <v>有限会社青年劇場</v>
      </c>
      <c r="J3" s="152"/>
      <c r="K3" s="152"/>
      <c r="L3" s="152"/>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5" t="s">
        <v>578</v>
      </c>
      <c r="C6" s="155"/>
      <c r="D6" s="155"/>
      <c r="E6" s="155"/>
      <c r="F6" s="155"/>
      <c r="G6" s="155"/>
      <c r="H6" s="155"/>
      <c r="I6" s="155"/>
      <c r="J6" s="155"/>
      <c r="K6" s="155"/>
      <c r="L6" s="155"/>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7" t="s">
        <v>41</v>
      </c>
      <c r="C13" s="128"/>
      <c r="D13" s="128"/>
      <c r="E13" s="128"/>
      <c r="F13" s="157" t="s">
        <v>582</v>
      </c>
      <c r="G13" s="158"/>
      <c r="H13" s="123" t="s">
        <v>51</v>
      </c>
      <c r="I13" s="124"/>
      <c r="J13" s="124"/>
      <c r="K13" s="58">
        <v>100</v>
      </c>
      <c r="L13" s="59" t="s">
        <v>52</v>
      </c>
      <c r="M13" s="46"/>
      <c r="N13" s="54"/>
      <c r="O13" s="54"/>
      <c r="P13" s="54"/>
      <c r="Q13" s="54"/>
      <c r="R13" s="54"/>
      <c r="S13" s="54"/>
      <c r="T13" s="54"/>
      <c r="U13" s="54"/>
      <c r="V13" s="54"/>
      <c r="W13" s="54"/>
      <c r="X13" s="54"/>
      <c r="Y13" s="54"/>
      <c r="Z13" s="54"/>
      <c r="AA13" s="54"/>
    </row>
    <row r="14" spans="1:27" ht="20.25" customHeight="1" x14ac:dyDescent="0.15">
      <c r="A14" s="46"/>
      <c r="B14" s="159" t="s">
        <v>42</v>
      </c>
      <c r="C14" s="160"/>
      <c r="D14" s="160"/>
      <c r="E14" s="161"/>
      <c r="F14" s="60" t="s">
        <v>44</v>
      </c>
      <c r="G14" s="61">
        <v>10</v>
      </c>
      <c r="H14" s="62" t="s">
        <v>43</v>
      </c>
      <c r="I14" s="63" t="s">
        <v>45</v>
      </c>
      <c r="J14" s="64">
        <v>4</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2"/>
      <c r="C15" s="163"/>
      <c r="D15" s="163"/>
      <c r="E15" s="164"/>
      <c r="F15" s="66" t="s">
        <v>46</v>
      </c>
      <c r="G15" s="67"/>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5" t="s">
        <v>47</v>
      </c>
      <c r="C16" s="136"/>
      <c r="D16" s="136"/>
      <c r="E16" s="137"/>
      <c r="F16" s="71" t="s">
        <v>48</v>
      </c>
      <c r="G16" s="165" t="s">
        <v>583</v>
      </c>
      <c r="H16" s="165"/>
      <c r="I16" s="166" t="s">
        <v>49</v>
      </c>
      <c r="J16" s="167"/>
      <c r="K16" s="121" t="s">
        <v>583</v>
      </c>
      <c r="L16" s="122"/>
      <c r="M16" s="41"/>
      <c r="N16" s="54"/>
      <c r="O16" s="54"/>
      <c r="P16" s="54"/>
      <c r="Q16" s="54"/>
      <c r="R16" s="54"/>
      <c r="S16" s="54"/>
      <c r="T16" s="54"/>
      <c r="U16" s="54"/>
      <c r="V16" s="54"/>
      <c r="W16" s="54"/>
      <c r="X16" s="54"/>
      <c r="Y16" s="54"/>
      <c r="Z16" s="54"/>
      <c r="AA16" s="54"/>
    </row>
    <row r="17" spans="1:27" ht="22.9" customHeight="1" x14ac:dyDescent="0.15">
      <c r="A17" s="41"/>
      <c r="B17" s="127" t="s">
        <v>56</v>
      </c>
      <c r="C17" s="128"/>
      <c r="D17" s="128"/>
      <c r="E17" s="128"/>
      <c r="F17" s="60" t="s">
        <v>57</v>
      </c>
      <c r="G17" s="61">
        <v>4</v>
      </c>
      <c r="H17" s="62" t="s">
        <v>43</v>
      </c>
      <c r="I17" s="60" t="s">
        <v>46</v>
      </c>
      <c r="J17" s="61">
        <v>2.5</v>
      </c>
      <c r="K17" s="125" t="s">
        <v>43</v>
      </c>
      <c r="L17" s="126"/>
      <c r="M17" s="41"/>
      <c r="N17" s="54"/>
      <c r="O17" s="54"/>
      <c r="P17" s="54"/>
      <c r="Q17" s="54"/>
      <c r="R17" s="54"/>
      <c r="S17" s="54"/>
      <c r="T17" s="54"/>
      <c r="U17" s="54"/>
      <c r="V17" s="54"/>
      <c r="W17" s="54"/>
      <c r="X17" s="54"/>
      <c r="Y17" s="54"/>
      <c r="Z17" s="54"/>
      <c r="AA17" s="54"/>
    </row>
    <row r="18" spans="1:27" ht="22.9" customHeight="1" x14ac:dyDescent="0.15">
      <c r="A18" s="27"/>
      <c r="B18" s="127" t="s">
        <v>50</v>
      </c>
      <c r="C18" s="128"/>
      <c r="D18" s="128"/>
      <c r="E18" s="156"/>
      <c r="F18" s="145" t="s">
        <v>584</v>
      </c>
      <c r="G18" s="145"/>
      <c r="H18" s="116" t="s">
        <v>55</v>
      </c>
      <c r="I18" s="111"/>
      <c r="J18" s="111"/>
      <c r="K18" s="129" t="s">
        <v>585</v>
      </c>
      <c r="L18" s="130"/>
      <c r="M18" s="27"/>
      <c r="N18" s="54"/>
      <c r="O18" s="54"/>
      <c r="P18" s="54"/>
      <c r="Q18" s="54"/>
      <c r="R18" s="54"/>
      <c r="S18" s="54"/>
      <c r="T18" s="54"/>
      <c r="U18" s="54"/>
      <c r="V18" s="54"/>
      <c r="W18" s="54"/>
      <c r="X18" s="54"/>
      <c r="Y18" s="54"/>
      <c r="Z18" s="54"/>
      <c r="AA18" s="54"/>
    </row>
    <row r="19" spans="1:27" ht="23.45" customHeight="1" x14ac:dyDescent="0.15">
      <c r="A19" s="27"/>
      <c r="B19" s="135" t="s">
        <v>54</v>
      </c>
      <c r="C19" s="136"/>
      <c r="D19" s="136"/>
      <c r="E19" s="137"/>
      <c r="F19" s="141" t="s">
        <v>586</v>
      </c>
      <c r="G19" s="142"/>
      <c r="H19" s="133" t="s">
        <v>53</v>
      </c>
      <c r="I19" s="134"/>
      <c r="J19" s="134"/>
      <c r="K19" s="145"/>
      <c r="L19" s="146"/>
      <c r="M19" s="49"/>
      <c r="N19" s="54"/>
      <c r="O19" s="54"/>
      <c r="P19" s="54"/>
      <c r="Q19" s="54"/>
      <c r="R19" s="54"/>
      <c r="S19" s="54"/>
      <c r="T19" s="54"/>
      <c r="U19" s="54"/>
      <c r="V19" s="54"/>
      <c r="W19" s="54"/>
      <c r="X19" s="54"/>
      <c r="Y19" s="54"/>
      <c r="Z19" s="54"/>
      <c r="AA19" s="54"/>
    </row>
    <row r="20" spans="1:27" ht="23.45" customHeight="1" x14ac:dyDescent="0.15">
      <c r="A20" s="27"/>
      <c r="B20" s="138"/>
      <c r="C20" s="139"/>
      <c r="D20" s="139"/>
      <c r="E20" s="140"/>
      <c r="F20" s="143"/>
      <c r="G20" s="144"/>
      <c r="H20" s="133" t="s">
        <v>68</v>
      </c>
      <c r="I20" s="134"/>
      <c r="J20" s="134"/>
      <c r="K20" s="129"/>
      <c r="L20" s="130"/>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29" t="s">
        <v>587</v>
      </c>
      <c r="G21" s="130"/>
      <c r="H21" s="131" t="s">
        <v>59</v>
      </c>
      <c r="I21" s="132"/>
      <c r="J21" s="132"/>
      <c r="K21" s="58">
        <v>10</v>
      </c>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588</v>
      </c>
      <c r="G22" s="119"/>
      <c r="H22" s="55" t="s">
        <v>62</v>
      </c>
      <c r="I22" s="56">
        <v>1</v>
      </c>
      <c r="J22" s="57" t="s">
        <v>63</v>
      </c>
      <c r="K22" s="111"/>
      <c r="L22" s="112"/>
      <c r="M22" s="30"/>
      <c r="N22" s="54"/>
      <c r="O22" s="54"/>
      <c r="P22" s="54"/>
      <c r="Q22" s="54"/>
      <c r="R22" s="54"/>
      <c r="S22" s="54"/>
      <c r="T22" s="54"/>
      <c r="U22" s="54"/>
      <c r="V22" s="54"/>
      <c r="W22" s="54"/>
      <c r="X22" s="54"/>
      <c r="Y22" s="54"/>
      <c r="Z22" s="54"/>
      <c r="AA22" s="54"/>
    </row>
    <row r="23" spans="1:27" ht="25.15" customHeight="1" x14ac:dyDescent="0.15">
      <c r="A23" s="29"/>
      <c r="B23" s="113" t="s">
        <v>65</v>
      </c>
      <c r="C23" s="114"/>
      <c r="D23" s="114"/>
      <c r="E23" s="115"/>
      <c r="F23" s="72" t="s">
        <v>60</v>
      </c>
      <c r="G23" s="73">
        <v>2.5</v>
      </c>
      <c r="H23" s="74" t="s">
        <v>43</v>
      </c>
      <c r="I23" s="75" t="s">
        <v>61</v>
      </c>
      <c r="J23" s="73">
        <v>9</v>
      </c>
      <c r="K23" s="109" t="s">
        <v>43</v>
      </c>
      <c r="L23" s="11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589</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t="s">
        <v>590</v>
      </c>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0" t="s">
        <v>70</v>
      </c>
      <c r="I31" s="120"/>
      <c r="J31" s="120"/>
      <c r="K31" s="120"/>
      <c r="L31" s="120"/>
      <c r="M31" s="25"/>
      <c r="N31" s="54"/>
      <c r="O31" s="54"/>
      <c r="P31" s="54"/>
      <c r="Q31" s="54"/>
      <c r="R31" s="54"/>
      <c r="S31" s="54"/>
      <c r="T31" s="54"/>
      <c r="U31" s="54"/>
      <c r="V31" s="54"/>
      <c r="W31" s="54"/>
      <c r="X31" s="54"/>
      <c r="Y31" s="54"/>
      <c r="Z31" s="54"/>
      <c r="AA31" s="54"/>
    </row>
    <row r="32" spans="1:27" ht="27.75" customHeight="1" x14ac:dyDescent="0.15">
      <c r="A32" s="51">
        <v>1</v>
      </c>
      <c r="B32" s="108" t="s">
        <v>591</v>
      </c>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7" t="s">
        <v>10</v>
      </c>
      <c r="C48" s="147"/>
      <c r="D48" s="147"/>
      <c r="E48" s="147"/>
      <c r="F48" s="147"/>
      <c r="G48" s="147"/>
      <c r="H48" s="147"/>
      <c r="I48" s="147"/>
      <c r="J48" s="147"/>
      <c r="K48" s="147"/>
      <c r="L48" s="147"/>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69" t="s">
        <v>9</v>
      </c>
      <c r="C50" s="169"/>
      <c r="D50" s="169"/>
      <c r="E50" s="169"/>
      <c r="F50" s="48" t="s">
        <v>6</v>
      </c>
      <c r="G50" s="148">
        <f>G17</f>
        <v>4</v>
      </c>
      <c r="H50" s="149"/>
      <c r="I50" s="26" t="s">
        <v>7</v>
      </c>
      <c r="J50" s="148">
        <f>J17</f>
        <v>2.5</v>
      </c>
      <c r="K50" s="149"/>
      <c r="L50" s="25"/>
      <c r="M50" s="25"/>
      <c r="N50" s="39"/>
      <c r="X50" s="39"/>
      <c r="Y50" s="39"/>
      <c r="Z50" s="39"/>
    </row>
    <row r="51" spans="1:26" ht="16.899999999999999" customHeight="1" x14ac:dyDescent="0.15">
      <c r="A51" s="25"/>
      <c r="B51" s="170" t="s">
        <v>8</v>
      </c>
      <c r="C51" s="170"/>
      <c r="D51" s="170"/>
      <c r="E51" s="170"/>
      <c r="F51" s="170"/>
      <c r="G51" s="168" t="str">
        <f>F21</f>
        <v>応相談</v>
      </c>
      <c r="H51" s="168"/>
      <c r="I51" s="168"/>
      <c r="J51" s="168"/>
      <c r="K51" s="168"/>
      <c r="L51" s="25"/>
      <c r="M51" s="25"/>
      <c r="N51" s="39"/>
      <c r="X51" s="39"/>
      <c r="Y51" s="39"/>
      <c r="Z51" s="39"/>
    </row>
    <row r="52" spans="1:26" ht="16.899999999999999" customHeight="1" x14ac:dyDescent="0.15">
      <c r="A52" s="25"/>
      <c r="B52" s="170" t="s">
        <v>12</v>
      </c>
      <c r="C52" s="170"/>
      <c r="D52" s="170"/>
      <c r="E52" s="170"/>
      <c r="F52" s="170"/>
      <c r="G52" s="168">
        <f>K21</f>
        <v>10</v>
      </c>
      <c r="H52" s="168"/>
      <c r="I52" s="168"/>
      <c r="J52" s="168"/>
      <c r="K52" s="168"/>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c r="F102" s="25"/>
      <c r="G102" s="25"/>
      <c r="H102" s="25"/>
      <c r="I102" s="25"/>
      <c r="J102" s="25"/>
      <c r="K102" s="25"/>
      <c r="L102" s="25"/>
    </row>
    <row r="103" spans="1:13" ht="16.899999999999999" customHeight="1" x14ac:dyDescent="0.15">
      <c r="A103" s="25"/>
      <c r="B103" s="25"/>
      <c r="C103" s="25"/>
      <c r="D103" s="25"/>
      <c r="E103" s="25"/>
      <c r="F103" s="25"/>
      <c r="G103" s="25"/>
      <c r="H103" s="25"/>
      <c r="I103" s="25"/>
      <c r="J103" s="25"/>
      <c r="K103" s="25"/>
      <c r="L103" s="25"/>
      <c r="M103" s="25"/>
    </row>
    <row r="104" spans="1:13" ht="13.15" customHeight="1" x14ac:dyDescent="0.15">
      <c r="A104" s="25"/>
      <c r="B104" s="25"/>
      <c r="C104" s="25"/>
      <c r="D104" s="25"/>
      <c r="E104" s="25"/>
      <c r="F104" s="25"/>
      <c r="G104" s="25"/>
      <c r="H104" s="25"/>
      <c r="I104" s="25"/>
      <c r="J104" s="25"/>
      <c r="K104" s="25"/>
      <c r="L104" s="25"/>
      <c r="M104" s="25"/>
    </row>
    <row r="105" spans="1:13" ht="13.15" customHeight="1" x14ac:dyDescent="0.15">
      <c r="A105" s="25"/>
      <c r="B105" s="25"/>
      <c r="C105" s="25"/>
      <c r="D105" s="25"/>
      <c r="E105" s="25"/>
      <c r="F105" s="25"/>
      <c r="G105" s="25"/>
      <c r="H105" s="25"/>
      <c r="I105" s="25"/>
      <c r="J105" s="25"/>
      <c r="K105" s="25"/>
      <c r="L105" s="25"/>
      <c r="M105" s="25"/>
    </row>
    <row r="106" spans="1:13" x14ac:dyDescent="0.15">
      <c r="A106" s="25"/>
      <c r="B106" s="25"/>
      <c r="C106" s="25"/>
      <c r="D106" s="25"/>
      <c r="E106" s="25"/>
      <c r="F106" s="25"/>
      <c r="G106" s="25"/>
      <c r="H106" s="25"/>
      <c r="I106" s="25"/>
      <c r="J106" s="25"/>
      <c r="K106" s="25"/>
      <c r="L106" s="25"/>
      <c r="M106" s="25"/>
    </row>
    <row r="107" spans="1:13" ht="16.899999999999999" customHeight="1" x14ac:dyDescent="0.15">
      <c r="A107" s="25"/>
      <c r="B107" s="25"/>
      <c r="C107" s="25"/>
      <c r="D107" s="25"/>
      <c r="E107" s="25"/>
      <c r="F107" s="25"/>
      <c r="G107" s="25"/>
      <c r="H107" s="25"/>
      <c r="I107" s="25"/>
      <c r="J107" s="25"/>
      <c r="K107" s="25"/>
      <c r="L107" s="25"/>
      <c r="M107" s="25"/>
    </row>
    <row r="108" spans="1:13" x14ac:dyDescent="0.15">
      <c r="A108" s="25"/>
      <c r="B108" s="25"/>
      <c r="C108" s="25"/>
      <c r="D108" s="25"/>
      <c r="E108" s="25"/>
      <c r="F108" s="25"/>
      <c r="G108" s="25"/>
      <c r="H108" s="25"/>
      <c r="I108" s="25"/>
      <c r="J108" s="25"/>
      <c r="K108" s="25"/>
      <c r="L108" s="25"/>
      <c r="M108" s="25"/>
    </row>
    <row r="109" spans="1:13" x14ac:dyDescent="0.15">
      <c r="A109" s="25"/>
      <c r="B109" s="25"/>
      <c r="C109" s="25"/>
      <c r="D109" s="25"/>
      <c r="E109" s="25"/>
      <c r="F109" s="25"/>
      <c r="G109" s="25"/>
      <c r="H109" s="25"/>
      <c r="I109" s="25"/>
      <c r="J109" s="25"/>
      <c r="K109" s="25"/>
      <c r="L109" s="25"/>
      <c r="M109" s="25"/>
    </row>
    <row r="110" spans="1:13" x14ac:dyDescent="0.15">
      <c r="A110" s="25"/>
      <c r="B110" s="25"/>
      <c r="C110" s="25"/>
      <c r="D110" s="25"/>
      <c r="E110" s="25"/>
      <c r="F110" s="25"/>
      <c r="G110" s="25"/>
      <c r="H110" s="25"/>
      <c r="I110" s="25"/>
      <c r="J110" s="25"/>
      <c r="K110" s="25"/>
      <c r="L110" s="25"/>
      <c r="M110" s="25"/>
    </row>
    <row r="111" spans="1:13" ht="19.5" customHeight="1" x14ac:dyDescent="0.15">
      <c r="A111" s="25"/>
      <c r="B111" s="25"/>
      <c r="C111" s="25"/>
      <c r="D111" s="25"/>
      <c r="E111" s="25"/>
      <c r="F111" s="25"/>
      <c r="G111" s="25"/>
      <c r="H111" s="25"/>
      <c r="I111" s="25"/>
      <c r="J111" s="25"/>
      <c r="K111" s="25"/>
      <c r="L111" s="25"/>
      <c r="M111" s="25"/>
    </row>
    <row r="112" spans="1:13" x14ac:dyDescent="0.15">
      <c r="A112" s="25"/>
      <c r="B112" s="25"/>
      <c r="C112" s="25"/>
      <c r="D112" s="25"/>
      <c r="E112" s="25"/>
      <c r="F112" s="25"/>
      <c r="G112" s="25"/>
      <c r="H112" s="25"/>
      <c r="I112" s="25"/>
      <c r="J112" s="25"/>
      <c r="K112" s="25"/>
      <c r="L112" s="25"/>
      <c r="M112" s="25"/>
    </row>
    <row r="113" spans="1:13" x14ac:dyDescent="0.15">
      <c r="A113" s="25"/>
      <c r="B113" s="25"/>
      <c r="C113" s="25"/>
      <c r="D113" s="25"/>
      <c r="E113" s="25"/>
      <c r="F113" s="25"/>
      <c r="G113" s="25"/>
      <c r="H113" s="25"/>
      <c r="I113" s="25"/>
      <c r="J113" s="25"/>
      <c r="K113" s="25"/>
      <c r="L113" s="25"/>
      <c r="M113" s="25"/>
    </row>
    <row r="114" spans="1:13" x14ac:dyDescent="0.15">
      <c r="A114" s="25"/>
      <c r="B114" s="25"/>
      <c r="C114" s="25"/>
      <c r="D114" s="25"/>
      <c r="E114" s="25"/>
      <c r="F114" s="25"/>
      <c r="G114" s="25"/>
      <c r="H114" s="25"/>
      <c r="I114" s="25"/>
      <c r="J114" s="25"/>
      <c r="K114" s="25"/>
      <c r="L114" s="25"/>
      <c r="M114" s="25"/>
    </row>
    <row r="115" spans="1:13" ht="21.75" customHeight="1"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B146" s="25"/>
      <c r="C146" s="25"/>
      <c r="D146" s="25"/>
      <c r="E146" s="25"/>
      <c r="F146" s="25"/>
      <c r="G146" s="25"/>
      <c r="H146" s="25"/>
      <c r="I146" s="25"/>
      <c r="J146" s="25"/>
      <c r="K146" s="25"/>
      <c r="L146" s="25"/>
    </row>
    <row r="149" spans="1:13" x14ac:dyDescent="0.15">
      <c r="A149" s="25"/>
      <c r="M149" s="25"/>
    </row>
    <row r="150" spans="1:13" x14ac:dyDescent="0.15">
      <c r="B150" s="25"/>
      <c r="C150" s="25"/>
      <c r="D150" s="25"/>
      <c r="E150" s="25"/>
      <c r="F150" s="25"/>
      <c r="G150" s="25"/>
      <c r="H150" s="25"/>
      <c r="I150" s="25"/>
      <c r="J150" s="25"/>
      <c r="K150" s="25"/>
      <c r="L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A158" s="2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B161" s="25"/>
      <c r="C161" s="25"/>
      <c r="D161" s="25"/>
      <c r="E161" s="25"/>
      <c r="F161" s="25"/>
      <c r="G161" s="25"/>
      <c r="H161" s="25"/>
      <c r="I161" s="25"/>
      <c r="J161" s="25"/>
      <c r="K161" s="25"/>
      <c r="L161" s="25"/>
      <c r="M161" s="25"/>
    </row>
    <row r="162" spans="1:13" x14ac:dyDescent="0.15">
      <c r="A162" s="2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B166" s="25"/>
      <c r="C166" s="25"/>
      <c r="D166" s="25"/>
      <c r="E166" s="25"/>
      <c r="F166" s="25"/>
      <c r="G166" s="25"/>
      <c r="H166" s="25"/>
      <c r="I166" s="25"/>
      <c r="J166" s="25"/>
      <c r="K166" s="25"/>
      <c r="L166" s="25"/>
      <c r="M166" s="25"/>
    </row>
    <row r="167" spans="1:13" x14ac:dyDescent="0.15">
      <c r="A167" s="25"/>
      <c r="M167" s="25"/>
    </row>
    <row r="168" spans="1:13" x14ac:dyDescent="0.15">
      <c r="A168" s="25"/>
      <c r="M168"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20">
      <formula>#REF!="令和元年度の応募時に提出した"</formula>
    </cfRule>
  </conditionalFormatting>
  <conditionalFormatting sqref="B13:B14 F13:F16 B16:B19 F18:F19 H19 K19">
    <cfRule type="expression" dxfId="18" priority="17">
      <formula>#REF!="令和4年度の応募時に提出した"</formula>
    </cfRule>
    <cfRule type="expression" dxfId="17" priority="18">
      <formula>#REF!="令和3年度の応募時に提出した"</formula>
    </cfRule>
    <cfRule type="expression" dxfId="16" priority="19">
      <formula>#REF!="令和2年度の応募時に提出した"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2">
      <formula>#REF!="令和元年度の応募時に提出した"</formula>
    </cfRule>
  </conditionalFormatting>
  <conditionalFormatting sqref="F17">
    <cfRule type="expression" dxfId="10" priority="9">
      <formula>#REF!="令和4年度の応募時に提出した"</formula>
    </cfRule>
    <cfRule type="expression" dxfId="9" priority="10">
      <formula>#REF!="令和3年度の応募時に提出した"</formula>
    </cfRule>
    <cfRule type="expression" dxfId="8" priority="11">
      <formula>#REF!="令和2年度の応募時に提出した"</formula>
    </cfRule>
  </conditionalFormatting>
  <conditionalFormatting sqref="H19:H20">
    <cfRule type="expression" dxfId="7" priority="16">
      <formula>#REF!="令和元年度の応募時に提出した"</formula>
    </cfRule>
  </conditionalFormatting>
  <conditionalFormatting sqref="H20">
    <cfRule type="expression" dxfId="6" priority="13">
      <formula>#REF!="令和4年度の応募時に提出した"</formula>
    </cfRule>
    <cfRule type="expression" dxfId="5" priority="14">
      <formula>#REF!="令和3年度の応募時に提出した"</formula>
    </cfRule>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6383"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B021</v>
      </c>
      <c r="B2" s="83" t="str">
        <f>①ヒアリングシートについて!F2</f>
        <v>演劇</v>
      </c>
      <c r="C2" s="83" t="str">
        <f>①ヒアリングシートについて!H2</f>
        <v>演劇</v>
      </c>
      <c r="D2" s="83" t="str">
        <f>①ヒアリングシートについて!J2</f>
        <v>A区分</v>
      </c>
      <c r="E2" s="83" t="str">
        <f>①ヒアリングシートについて!L2</f>
        <v>B</v>
      </c>
      <c r="F2" s="83" t="str">
        <f>①ヒアリングシートについて!C3</f>
        <v>秋田雨雀・土方与志記念　青年劇場</v>
      </c>
      <c r="G2" s="83" t="str">
        <f>①ヒアリングシートについて!I3</f>
        <v>有限会社青年劇場</v>
      </c>
      <c r="H2" s="83" t="str">
        <f>①ヒアリングシートについて!F13</f>
        <v>制限なし</v>
      </c>
      <c r="I2" s="83">
        <f>①ヒアリングシートについて!K13</f>
        <v>100</v>
      </c>
      <c r="J2" s="83">
        <f>①ヒアリングシートについて!G14</f>
        <v>10</v>
      </c>
      <c r="K2" s="83">
        <f>①ヒアリングシートについて!J14</f>
        <v>4</v>
      </c>
      <c r="L2" s="83">
        <f>①ヒアリングシートについて!G15</f>
        <v>0</v>
      </c>
      <c r="M2" s="83" t="str">
        <f>①ヒアリングシートについて!G16</f>
        <v>可</v>
      </c>
      <c r="N2" s="83" t="str">
        <f>①ヒアリングシートについて!K16</f>
        <v>可</v>
      </c>
      <c r="O2" s="83">
        <f>①ヒアリングシートについて!G17</f>
        <v>4</v>
      </c>
      <c r="P2" s="83">
        <f>①ヒアリングシートについて!J17</f>
        <v>2.5</v>
      </c>
      <c r="Q2" s="83" t="str">
        <f>①ヒアリングシートについて!F18</f>
        <v>5割程度必要</v>
      </c>
      <c r="R2" s="83" t="str">
        <f>①ヒアリングシートについて!K18</f>
        <v>なくても良い</v>
      </c>
      <c r="S2" s="83" t="str">
        <f>①ヒアリングシートについて!F19</f>
        <v>使わない</v>
      </c>
      <c r="T2" s="83">
        <f>①ヒアリングシートについて!K19</f>
        <v>0</v>
      </c>
      <c r="U2" s="83">
        <f>①ヒアリングシートについて!K20</f>
        <v>0</v>
      </c>
      <c r="V2" s="83" t="str">
        <f>①ヒアリングシートについて!F21</f>
        <v>応相談</v>
      </c>
      <c r="W2" s="83">
        <f>①ヒアリングシートについて!K21</f>
        <v>10</v>
      </c>
      <c r="X2" s="83" t="str">
        <f>①ヒアリングシートについて!F22</f>
        <v>大型トラック</v>
      </c>
      <c r="Y2" s="83">
        <f>①ヒアリングシートについて!I22</f>
        <v>1</v>
      </c>
      <c r="Z2" s="83">
        <f>①ヒアリングシートについて!G23</f>
        <v>2.5</v>
      </c>
      <c r="AA2" s="83">
        <f>①ヒアリングシートについて!J23</f>
        <v>9</v>
      </c>
      <c r="AB2" s="83" t="str">
        <f>①ヒアリングシートについて!F27</f>
        <v>要</v>
      </c>
      <c r="AC2" s="83" t="str">
        <f>①ヒアリングシートについて!F28</f>
        <v>搬入口の写真と学校入口から体育館への搬入経路の写真</v>
      </c>
      <c r="AD2" s="83" t="str">
        <f>①ヒアリングシートについて!B32</f>
        <v>体育館のフロアー天井が鉄鋼か？ボード天井か？</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2023-10-30T11:01:16Z</cp:lastPrinted>
  <dcterms:created xsi:type="dcterms:W3CDTF">2017-09-27T00:12:11Z</dcterms:created>
  <dcterms:modified xsi:type="dcterms:W3CDTF">2023-11-09T03:09:00Z</dcterms:modified>
</cp:coreProperties>
</file>