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<sst xmlns="http://schemas.openxmlformats.org/spreadsheetml/2006/main" count="1349" uniqueCount="594">
  <si>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</si>
  <si>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</si>
  <si>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</si>
  <si>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</si>
  <si>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</si>
  <si>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</si>
  <si>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</si>
  <si>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</si>
  <si>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</si>
  <si>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</si>
  <si>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</si>
  <si>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</si>
  <si>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</si>
  <si>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</si>
  <si>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</si>
  <si>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</si>
  <si>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</si>
  <si>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</si>
  <si>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</si>
  <si>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</si>
  <si>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</si>
  <si>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</si>
  <si>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</si>
  <si>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</si>
  <si>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</si>
  <si>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</si>
  <si>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</si>
  <si>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</si>
  <si>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</si>
  <si>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</si>
  <si>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</si>
  <si>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</si>
  <si>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</si>
  <si>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</si>
  <si>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</si>
  <si>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</si>
  <si>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</si>
  <si>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</si>
  <si>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</si>
  <si>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</si>
  <si>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</si>
  <si>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</si>
  <si>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</si>
  <si>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</si>
  <si>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</si>
  <si>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</si>
  <si>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</si>
  <si>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</si>
  <si>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</si>
  <si>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</si>
  <si>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</si>
  <si>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</si>
  <si>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</si>
  <si>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</si>
  <si>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</si>
  <si>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</si>
  <si>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</si>
  <si>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</si>
  <si>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</si>
  <si>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</si>
  <si>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</si>
  <si>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</si>
  <si>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</si>
  <si>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</si>
  <si>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</si>
  <si>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</si>
  <si>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</si>
  <si>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</si>
  <si>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</si>
  <si>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</si>
  <si>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</si>
  <si>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</si>
  <si>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</si>
  <si>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</si>
  <si>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</si>
  <si>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</si>
  <si>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</si>
  <si>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</si>
  <si>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</si>
  <si>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</si>
  <si>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</si>
  <si>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</si>
  <si>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</si>
  <si>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</si>
  <si>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</si>
  <si>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</si>
  <si>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</si>
  <si>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</si>
  <si>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</si>
  <si>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</si>
  <si>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</si>
  <si>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</si>
  <si>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</si>
  <si>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</si>
  <si>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</si>
  <si>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</si>
  <si>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</si>
  <si>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</si>
  <si>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</si>
  <si>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</si>
  <si>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</si>
  <si>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</si>
  <si>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</si>
  <si>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</si>
  <si>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</si>
  <si>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</si>
  <si>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</si>
  <si>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</si>
  <si>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</si>
  <si>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</si>
  <si>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</si>
  <si>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</si>
  <si>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</si>
  <si>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</si>
  <si>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</si>
  <si>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</si>
  <si>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</si>
  <si>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</si>
  <si>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</si>
  <si>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</si>
  <si>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</si>
  <si>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</si>
  <si>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</si>
  <si>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</si>
  <si>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</si>
  <si>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</si>
  <si>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</si>
  <si>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</si>
  <si>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</si>
  <si>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</si>
  <si>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</si>
  <si>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</si>
  <si>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</si>
  <si>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</si>
  <si>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</si>
  <si>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</si>
  <si>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</si>
  <si>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</si>
  <si>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</si>
  <si>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</si>
  <si>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</si>
  <si>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</si>
  <si>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</si>
  <si>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</si>
  <si>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</si>
  <si>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</si>
  <si>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</si>
  <si>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</si>
  <si>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</si>
  <si>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</si>
  <si>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</si>
  <si>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</si>
  <si>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</si>
  <si>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</si>
  <si>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</si>
  <si>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</si>
  <si>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</si>
  <si>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</si>
  <si>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</si>
  <si>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</si>
  <si>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</si>
  <si>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</si>
  <si>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</si>
  <si>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</si>
  <si>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</si>
  <si>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</si>
  <si>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</si>
  <si>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</si>
  <si>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</si>
  <si>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</si>
  <si>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</si>
  <si>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</si>
  <si>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</si>
  <si>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</si>
  <si>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</si>
  <si>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</si>
  <si>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</si>
  <si>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</si>
  <si>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</si>
  <si>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</si>
  <si>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</si>
  <si>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</si>
  <si>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</si>
  <si>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</si>
  <si>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</si>
  <si>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</si>
  <si>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</si>
  <si>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</si>
  <si>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</si>
  <si>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</si>
  <si>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</si>
  <si>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</si>
  <si>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</si>
  <si>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</si>
  <si>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</si>
  <si>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</si>
  <si>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</si>
  <si>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</si>
  <si>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</si>
  <si>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</si>
  <si>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</si>
  <si>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</si>
  <si>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</si>
  <si>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</si>
  <si>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</si>
  <si>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</si>
  <si>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</si>
  <si>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</si>
  <si>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</si>
  <si>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</si>
  <si>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</si>
  <si>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</si>
  <si>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</si>
  <si>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</si>
  <si>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</si>
  <si>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</si>
  <si>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</si>
  <si>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</si>
  <si>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</si>
  <si>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</si>
  <si>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</si>
  <si>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</si>
  <si>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</si>
  <si>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</si>
  <si>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</si>
  <si>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</si>
  <si>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</si>
  <si>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</si>
  <si>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</si>
  <si>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</si>
  <si>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</si>
  <si>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</si>
  <si>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</si>
  <si>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</si>
  <si>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</si>
  <si>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</si>
  <si>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</si>
  <si>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</si>
  <si>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</si>
  <si>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</si>
  <si>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</si>
  <si>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</si>
  <si>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</si>
  <si>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</si>
  <si>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</si>
  <si>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</si>
  <si>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</si>
  <si>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</si>
  <si>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</si>
  <si>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</si>
  <si>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</si>
  <si>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</si>
  <si>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</si>
  <si>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</si>
  <si>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</si>
  <si>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</si>
  <si>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</si>
  <si>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</si>
  <si>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</si>
  <si>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</si>
  <si>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</si>
  <si>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</si>
  <si>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</si>
  <si>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</si>
  <si>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</si>
  <si>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</si>
  <si>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</si>
  <si>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</si>
  <si>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</si>
  <si>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</si>
  <si>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</si>
  <si>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</si>
  <si>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</si>
  <si>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</si>
  <si>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</si>
  <si>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</si>
  <si>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</si>
  <si>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</si>
  <si>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</si>
  <si>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</si>
  <si>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</si>
  <si>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</si>
  <si>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</si>
  <si>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</si>
  <si>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</si>
  <si>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</si>
  <si>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</si>
  <si>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</si>
  <si>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</si>
  <si>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</si>
  <si>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</si>
  <si>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</si>
  <si>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</si>
  <si>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</si>
  <si>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</si>
  <si>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</si>
  <si>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</si>
  <si>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</si>
  <si>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</si>
  <si>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</si>
  <si>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</si>
  <si>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</si>
  <si>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</si>
  <si>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</si>
  <si>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</si>
  <si>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</si>
  <si>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</si>
  <si>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</si>
  <si>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</si>
  <si>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</si>
  <si>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</si>
  <si>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</si>
  <si>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</si>
  <si>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</si>
  <si>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</si>
  <si>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</si>
  <si>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</si>
  <si>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</si>
  <si>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</si>
  <si>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</si>
  <si>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</si>
  <si>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</si>
  <si>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</si>
  <si>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</si>
  <si>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</si>
  <si>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</si>
  <si>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</si>
  <si>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</si>
  <si>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</si>
  <si>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</si>
  <si>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</si>
  <si>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</si>
  <si>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</si>
  <si>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</si>
  <si>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</si>
  <si>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</si>
  <si>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</si>
  <si>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</si>
  <si>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</si>
  <si>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</si>
  <si>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</si>
  <si>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</si>
  <si>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</si>
  <si>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</si>
  <si>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</si>
  <si>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</si>
  <si>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</si>
  <si>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</si>
  <si>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</si>
  <si>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</si>
  <si>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</si>
  <si>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</si>
  <si>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</si>
  <si>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</si>
  <si>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</si>
  <si>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</si>
  <si>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</si>
  <si>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</si>
  <si>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</si>
  <si>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</si>
  <si>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</si>
  <si>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</si>
  <si>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</si>
  <si>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</si>
  <si>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</si>
  <si>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</si>
  <si>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</si>
  <si>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</si>
  <si>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</si>
  <si>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</si>
  <si>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</si>
  <si>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</si>
  <si>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</si>
  <si>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</si>
  <si>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</si>
  <si>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</si>
  <si>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</si>
  <si>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</si>
  <si>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</si>
  <si>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</si>
  <si>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</si>
  <si>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</si>
  <si>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</si>
  <si>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</si>
  <si>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</si>
  <si>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</si>
  <si>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</si>
  <si>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</si>
  <si>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</si>
  <si>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</si>
  <si>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</si>
  <si>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</si>
  <si>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</si>
  <si>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</si>
  <si>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</si>
  <si>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</si>
  <si>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</si>
  <si>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</si>
  <si>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</si>
  <si>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</si>
  <si>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</si>
  <si>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</si>
  <si>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</si>
  <si>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</si>
  <si>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</si>
  <si>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</si>
  <si>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</si>
  <si>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</si>
  <si>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</si>
  <si>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</si>
  <si>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</si>
  <si>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</si>
  <si>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</si>
  <si>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</si>
  <si>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</si>
  <si>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</si>
  <si>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</si>
  <si>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</si>
  <si>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</si>
  <si>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</si>
  <si>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</si>
  <si>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</si>
  <si>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</si>
  <si>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</si>
  <si>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</si>
  <si>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</si>
  <si>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</si>
  <si>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</si>
  <si>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</si>
  <si>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</si>
  <si>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</si>
  <si>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</si>
  <si>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</si>
  <si>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</si>
  <si>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</si>
  <si>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</si>
  <si>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</si>
  <si>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</si>
  <si>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</si>
  <si>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</si>
  <si>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</si>
  <si>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</si>
  <si>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</si>
  <si>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</si>
  <si>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</si>
  <si>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</si>
  <si>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</si>
  <si>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</si>
  <si>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</si>
  <si>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</si>
  <si>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</si>
  <si>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</si>
  <si>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</si>
  <si>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</si>
  <si>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</si>
  <si>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</si>
  <si>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</si>
  <si>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</si>
  <si>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</si>
  <si>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</si>
  <si>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</si>
  <si>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</si>
  <si>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</si>
  <si>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</si>
  <si>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</si>
  <si>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</si>
  <si>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</si>
  <si>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</si>
  <si>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</si>
  <si>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</si>
  <si>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</si>
  <si>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</si>
  <si>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</si>
  <si>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</si>
  <si>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</si>
  <si>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</si>
  <si>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</si>
  <si>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</si>
  <si>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</si>
  <si>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</si>
  <si>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</si>
  <si>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</si>
  <si>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</si>
  <si>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</si>
  <si>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</si>
  <si>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</si>
  <si>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</si>
  <si>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</si>
  <si>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</si>
  <si>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</si>
  <si>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</si>
  <si>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</si>
  <si>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</si>
  <si>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</si>
  <si>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</si>
  <si>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</si>
  <si>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</si>
  <si>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</si>
  <si>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</si>
  <si>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</si>
  <si>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</si>
  <si>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</si>
  <si>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</si>
  <si>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</si>
  <si>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</si>
  <si>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</si>
  <si>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</si>
  <si>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</si>
  <si>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</si>
  <si>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</si>
  <si>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</si>
  <si>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</si>
  <si>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</si>
  <si>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</si>
  <si>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</si>
  <si>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</si>
  <si>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</si>
  <si>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</si>
  <si>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</si>
  <si>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</si>
  <si>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</si>
  <si>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</si>
  <si>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</si>
  <si>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</si>
  <si>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</si>
  <si>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</si>
  <si>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</si>
  <si>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</si>
  <si>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</si>
  <si>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</si>
  <si>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</si>
  <si>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</si>
  <si>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</si>
  <si>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</si>
  <si>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</si>
  <si>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</si>
  <si>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</si>
  <si>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</si>
  <si>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</si>
  <si>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</si>
  <si>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</si>
  <si>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</si>
  <si>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</si>
  <si>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</si>
  <si>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</si>
  <si>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</si>
  <si>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</si>
  <si>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</si>
  <si>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</si>
  <si>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</si>
  <si>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</si>
  <si>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</si>
  <si>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</si>
  <si>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</si>
  <si>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</si>
  <si>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</si>
  <si>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</si>
  <si>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</si>
  <si>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</si>
  <si>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</si>
  <si>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</si>
  <si>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</si>
  <si>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</si>
  <si>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</si>
  <si>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</si>
  <si>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</si>
  <si>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</si>
  <si>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</si>
  <si>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</si>
  <si>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</si>
  <si>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</si>
  <si>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</si>
  <si>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</si>
  <si>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</si>
  <si>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</si>
  <si>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</si>
  <si>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</si>
  <si>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</si>
  <si>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</si>
  <si>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</si>
  <si>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</si>
  <si>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</si>
  <si>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不要</t>
  </si>
  <si>
    <t>不要</t>
    <rPh sb="0" eb="2">
      <t>フヨウ</t>
    </rPh>
    <phoneticPr fontId="1"/>
  </si>
  <si>
    <t>指定なし</t>
    <rPh sb="0" eb="2">
      <t>シテイ</t>
    </rPh>
    <phoneticPr fontId="1"/>
  </si>
  <si>
    <t>可</t>
  </si>
  <si>
    <t>条件が合えば可</t>
  </si>
  <si>
    <t>5割程度必要</t>
  </si>
  <si>
    <t>なくても良い</t>
  </si>
  <si>
    <t>使わない</t>
  </si>
  <si>
    <t>大型トラック</t>
  </si>
  <si>
    <t>図面は不要ですが、体育館全体の大まかな寸法（縦横）を知りたいです。</t>
    <rPh sb="0" eb="2">
      <t>ズメン</t>
    </rPh>
    <rPh sb="3" eb="5">
      <t>フヨウ</t>
    </rPh>
    <rPh sb="9" eb="12">
      <t>タイイクカン</t>
    </rPh>
    <rPh sb="12" eb="14">
      <t>ゼンタイ</t>
    </rPh>
    <rPh sb="15" eb="16">
      <t>オオ</t>
    </rPh>
    <rPh sb="19" eb="21">
      <t>スンポウ</t>
    </rPh>
    <rPh sb="26" eb="27">
      <t>シ</t>
    </rPh>
    <phoneticPr fontId="1"/>
  </si>
  <si>
    <t>応相談</t>
  </si>
  <si>
    <t>2F以上応相談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</si>
</sst>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285771</xdr:colOff>
      <xdr:row>70</xdr:row>
      <xdr:rowOff>47831</xdr:rowOff>
    </xdr:from>
    <xdr:to>
      <xdr:col>10</xdr:col>
      <xdr:colOff>201103</xdr:colOff>
      <xdr:row>71</xdr:row>
      <xdr:rowOff>80930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88719" y="18262147"/>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特に指定なし　　</a:t>
            </a:r>
          </a:p>
        </xdr:txBody>
      </xdr:sp>
    </xdr:grpSp>
    <xdr:clientData/>
  </xdr:twoCellAnchor>
  <xdr:twoCellAnchor>
    <xdr:from>
      <xdr:col>9</xdr:col>
      <xdr:colOff>135777</xdr:colOff>
      <xdr:row>63</xdr:row>
      <xdr:rowOff>168306</xdr:rowOff>
    </xdr:from>
    <xdr:to>
      <xdr:col>10</xdr:col>
      <xdr:colOff>130586</xdr:colOff>
      <xdr:row>72</xdr:row>
      <xdr:rowOff>10355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608159" y="16684297"/>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5.45</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14" sqref="J1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125</v>
      </c>
      <c r="D2" s="111"/>
      <c r="E2" s="33" t="s">
        <v>5</v>
      </c>
      <c r="F2" s="35" t="str">
        <f>VLOOKUP($C$2,'R6_制作団体一覧'!A:H,2,FALSE)</f>
        <v>舞踊</v>
      </c>
      <c r="G2" s="32" t="s">
        <v>2</v>
      </c>
      <c r="H2" s="36" t="str">
        <f>VLOOKUP($C$2,'R6_制作団体一覧'!A:H,3,FALSE)</f>
        <v>バレエ</v>
      </c>
      <c r="I2" s="33" t="s">
        <v>20</v>
      </c>
      <c r="J2" s="35" t="str">
        <f>VLOOKUP($C$2,'R6_制作団体一覧'!A:H,5,FALSE)</f>
        <v>B区分</v>
      </c>
      <c r="K2" s="33" t="s">
        <v>3</v>
      </c>
      <c r="L2" s="35" t="str">
        <f>VLOOKUP($C$2,'R6_制作団体一覧'!A:H,6,FALSE)</f>
        <v>A</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スターダンサーズ・バレエ団</v>
      </c>
      <c r="D3" s="108"/>
      <c r="E3" s="108"/>
      <c r="F3" s="108"/>
      <c r="G3" s="108"/>
      <c r="H3" s="33" t="s">
        <v>4</v>
      </c>
      <c r="I3" s="109" t="str">
        <f>VLOOKUP($C$2,'R6_制作団体一覧'!A:H,7,FALSE)</f>
        <v>公益財団法人　スターダンサーズ・バレエ団</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593</v>
      </c>
      <c r="G13" s="121"/>
      <c r="H13" s="133" t="s">
        <v>51</v>
      </c>
      <c r="I13" s="134"/>
      <c r="J13" s="134"/>
      <c r="K13" s="58" t="s">
        <v>583</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t="s">
        <v>584</v>
      </c>
      <c r="H14" s="62" t="s">
        <v>43</v>
      </c>
      <c r="I14" s="63" t="s">
        <v>45</v>
      </c>
      <c r="J14" s="64">
        <v>5.45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585</v>
      </c>
      <c r="H16" s="128"/>
      <c r="I16" s="129" t="s">
        <v>49</v>
      </c>
      <c r="J16" s="130"/>
      <c r="K16" s="131" t="s">
        <v>586</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1.8</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587</v>
      </c>
      <c r="G18" s="153"/>
      <c r="H18" s="137" t="s">
        <v>55</v>
      </c>
      <c r="I18" s="138"/>
      <c r="J18" s="138"/>
      <c r="K18" s="140" t="s">
        <v>588</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589</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t="s">
        <v>582</v>
      </c>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592</v>
      </c>
      <c r="G21" s="141"/>
      <c r="H21" s="142" t="s">
        <v>59</v>
      </c>
      <c r="I21" s="143"/>
      <c r="J21" s="143"/>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590</v>
      </c>
      <c r="G22" s="166"/>
      <c r="H22" s="55" t="s">
        <v>62</v>
      </c>
      <c r="I22" s="56">
        <v>3</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2.5</v>
      </c>
      <c r="H23" s="74" t="s">
        <v>43</v>
      </c>
      <c r="I23" s="75" t="s">
        <v>61</v>
      </c>
      <c r="J23" s="73">
        <v>10</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582</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591</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8"/>
      <c r="C33" s="158"/>
      <c r="D33" s="158"/>
      <c r="E33" s="158"/>
      <c r="F33" s="158"/>
      <c r="G33" s="158"/>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8"/>
      <c r="C34" s="158"/>
      <c r="D34" s="158"/>
      <c r="E34" s="158"/>
      <c r="F34" s="158"/>
      <c r="G34" s="158"/>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8"/>
      <c r="C35" s="158"/>
      <c r="D35" s="158"/>
      <c r="E35" s="158"/>
      <c r="F35" s="158"/>
      <c r="G35" s="158"/>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8"/>
      <c r="C36" s="158"/>
      <c r="D36" s="158"/>
      <c r="E36" s="158"/>
      <c r="F36" s="158"/>
      <c r="G36" s="158"/>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8"/>
      <c r="C37" s="158"/>
      <c r="D37" s="158"/>
      <c r="E37" s="158"/>
      <c r="F37" s="158"/>
      <c r="G37" s="158"/>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8"/>
      <c r="C38" s="158"/>
      <c r="D38" s="158"/>
      <c r="E38" s="158"/>
      <c r="F38" s="158"/>
      <c r="G38" s="158"/>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8"/>
      <c r="C39" s="158"/>
      <c r="D39" s="158"/>
      <c r="E39" s="158"/>
      <c r="F39" s="158"/>
      <c r="G39" s="158"/>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8"/>
      <c r="C40" s="158"/>
      <c r="D40" s="158"/>
      <c r="E40" s="158"/>
      <c r="F40" s="158"/>
      <c r="G40" s="158"/>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8"/>
      <c r="C41" s="158"/>
      <c r="D41" s="158"/>
      <c r="E41" s="158"/>
      <c r="F41" s="158"/>
      <c r="G41" s="158"/>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1.8</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10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A008</v>
      </c>
      <c r="B2" s="83" t="str">
        <f>①ヒアリングシートについて!F2</f>
        <v>舞踊</v>
      </c>
      <c r="C2" s="83" t="str">
        <f>①ヒアリングシートについて!H2</f>
        <v>バレエ</v>
      </c>
      <c r="D2" s="83" t="str">
        <f>①ヒアリングシートについて!J2</f>
        <v>B区分</v>
      </c>
      <c r="E2" s="83" t="str">
        <f>①ヒアリングシートについて!L2</f>
        <v>A</v>
      </c>
      <c r="F2" s="83" t="str">
        <f>①ヒアリングシートについて!C3</f>
        <v>スターダンサーズ・バレエ団</v>
      </c>
      <c r="G2" s="83" t="str">
        <f>①ヒアリングシートについて!I3</f>
        <v>公益財団法人　スターダンサーズ・バレエ団</v>
      </c>
      <c r="H2" s="83" t="str">
        <f>①ヒアリングシートについて!F13</f>
        <v>2F以上応相談</v>
      </c>
      <c r="I2" s="83" t="str">
        <f>①ヒアリングシートについて!K13</f>
        <v>不要</v>
      </c>
      <c r="J2" s="83" t="str">
        <f>①ヒアリングシートについて!G14</f>
        <v>指定なし</v>
      </c>
      <c r="K2" s="83">
        <f>①ヒアリングシートについて!J14</f>
        <v>5.45</v>
      </c>
      <c r="L2" s="83" t="str">
        <f>①ヒアリングシートについて!G15</f>
        <v>指定なし</v>
      </c>
      <c r="M2" s="83" t="str">
        <f>①ヒアリングシートについて!G16</f>
        <v>可</v>
      </c>
      <c r="N2" s="83" t="str">
        <f>①ヒアリングシートについて!K16</f>
        <v>条件が合えば可</v>
      </c>
      <c r="O2" s="83">
        <f>①ヒアリングシートについて!G17</f>
        <v>1.8</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10</v>
      </c>
      <c r="X2" s="83" t="str">
        <f>①ヒアリングシートについて!F22</f>
        <v>大型トラック</v>
      </c>
      <c r="Y2" s="83">
        <f>①ヒアリングシートについて!I22</f>
        <v>3</v>
      </c>
      <c r="Z2" s="83">
        <f>①ヒアリングシートについて!G23</f>
        <v>2.5</v>
      </c>
      <c r="AA2" s="83">
        <f>①ヒアリングシートについて!J23</f>
        <v>10</v>
      </c>
      <c r="AB2" s="83" t="str">
        <f>①ヒアリングシートについて!F27</f>
        <v>不要</v>
      </c>
      <c r="AC2" s="83">
        <f>①ヒアリングシートについて!F28</f>
        <v>0</v>
      </c>
      <c r="AD2" s="83" t="str">
        <f>①ヒアリングシートについて!B32</f>
        <v>図面は不要ですが、体育館全体の大まかな寸法（縦横）を知りたいです。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2023-11-09T03:06:35Z</dcterms:modified>
</cp:coreProperties>
</file>