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<sst xmlns="http://schemas.openxmlformats.org/spreadsheetml/2006/main" count="1347" uniqueCount="593">
  <si>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</si>
  <si>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</si>
  <si>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</si>
  <si>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</si>
  <si>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</si>
  <si>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</si>
  <si>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</si>
  <si>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</si>
  <si>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</si>
  <si>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</si>
  <si>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</si>
  <si>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</si>
  <si>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</si>
  <si>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</si>
  <si>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</si>
  <si>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</si>
  <si>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</si>
  <si>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</si>
  <si>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</si>
  <si>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</si>
  <si>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</si>
  <si>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</si>
  <si>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</si>
  <si>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</si>
  <si>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</si>
  <si>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</si>
  <si>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</si>
  <si>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</si>
  <si>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</si>
  <si>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</si>
  <si>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</si>
  <si>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</si>
  <si>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</si>
  <si>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</si>
  <si>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</si>
  <si>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</si>
  <si>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</si>
  <si>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</si>
  <si>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</si>
  <si>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</si>
  <si>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</si>
  <si>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</si>
  <si>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</si>
  <si>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</si>
  <si>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</si>
  <si>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</si>
  <si>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</si>
  <si>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</si>
  <si>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</si>
  <si>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</si>
  <si>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</si>
  <si>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</si>
  <si>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</si>
  <si>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</si>
  <si>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</si>
  <si>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</si>
  <si>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</si>
  <si>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</si>
  <si>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</si>
  <si>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</si>
  <si>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</si>
  <si>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</si>
  <si>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</si>
  <si>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</si>
  <si>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</si>
  <si>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</si>
  <si>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</si>
  <si>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</si>
  <si>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</si>
  <si>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</si>
  <si>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</si>
  <si>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</si>
  <si>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</si>
  <si>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</si>
  <si>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</si>
  <si>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</si>
  <si>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</si>
  <si>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</si>
  <si>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</si>
  <si>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</si>
  <si>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</si>
  <si>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</si>
  <si>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</si>
  <si>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</si>
  <si>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</si>
  <si>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</si>
  <si>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</si>
  <si>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</si>
  <si>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</si>
  <si>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</si>
  <si>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</si>
  <si>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</si>
  <si>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</si>
  <si>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</si>
  <si>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</si>
  <si>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</si>
  <si>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</si>
  <si>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</si>
  <si>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</si>
  <si>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</si>
  <si>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</si>
  <si>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</si>
  <si>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</si>
  <si>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</si>
  <si>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</si>
  <si>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</si>
  <si>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</si>
  <si>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</si>
  <si>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</si>
  <si>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</si>
  <si>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</si>
  <si>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</si>
  <si>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</si>
  <si>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</si>
  <si>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</si>
  <si>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</si>
  <si>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</si>
  <si>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</si>
  <si>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</si>
  <si>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</si>
  <si>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</si>
  <si>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</si>
  <si>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</si>
  <si>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</si>
  <si>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</si>
  <si>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</si>
  <si>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</si>
  <si>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</si>
  <si>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</si>
  <si>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</si>
  <si>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</si>
  <si>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</si>
  <si>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</si>
  <si>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</si>
  <si>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</si>
  <si>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</si>
  <si>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</si>
  <si>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</si>
  <si>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</si>
  <si>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</si>
  <si>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</si>
  <si>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</si>
  <si>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</si>
  <si>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</si>
  <si>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</si>
  <si>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</si>
  <si>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</si>
  <si>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</si>
  <si>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</si>
  <si>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</si>
  <si>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</si>
  <si>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</si>
  <si>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</si>
  <si>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</si>
  <si>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</si>
  <si>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</si>
  <si>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</si>
  <si>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</si>
  <si>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</si>
  <si>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</si>
  <si>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</si>
  <si>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</si>
  <si>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</si>
  <si>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</si>
  <si>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</si>
  <si>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</si>
  <si>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</si>
  <si>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</si>
  <si>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</si>
  <si>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</si>
  <si>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</si>
  <si>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</si>
  <si>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</si>
  <si>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</si>
  <si>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</si>
  <si>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</si>
  <si>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</si>
  <si>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</si>
  <si>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</si>
  <si>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</si>
  <si>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</si>
  <si>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</si>
  <si>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</si>
  <si>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</si>
  <si>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</si>
  <si>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</si>
  <si>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</si>
  <si>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</si>
  <si>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</si>
  <si>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</si>
  <si>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</si>
  <si>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</si>
  <si>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</si>
  <si>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</si>
  <si>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</si>
  <si>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</si>
  <si>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</si>
  <si>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</si>
  <si>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</si>
  <si>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</si>
  <si>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</si>
  <si>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</si>
  <si>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</si>
  <si>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</si>
  <si>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</si>
  <si>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</si>
  <si>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</si>
  <si>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</si>
  <si>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</si>
  <si>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</si>
  <si>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</si>
  <si>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</si>
  <si>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</si>
  <si>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</si>
  <si>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</si>
  <si>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</si>
  <si>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</si>
  <si>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</si>
  <si>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</si>
  <si>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</si>
  <si>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</si>
  <si>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</si>
  <si>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</si>
  <si>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</si>
  <si>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</si>
  <si>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</si>
  <si>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</si>
  <si>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</si>
  <si>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</si>
  <si>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</si>
  <si>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</si>
  <si>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</si>
  <si>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</si>
  <si>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</si>
  <si>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</si>
  <si>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</si>
  <si>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</si>
  <si>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</si>
  <si>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</si>
  <si>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</si>
  <si>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</si>
  <si>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</si>
  <si>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</si>
  <si>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</si>
  <si>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</si>
  <si>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</si>
  <si>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</si>
  <si>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</si>
  <si>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</si>
  <si>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</si>
  <si>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</si>
  <si>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</si>
  <si>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</si>
  <si>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</si>
  <si>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</si>
  <si>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</si>
  <si>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</si>
  <si>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</si>
  <si>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</si>
  <si>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</si>
  <si>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</si>
  <si>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</si>
  <si>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</si>
  <si>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</si>
  <si>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</si>
  <si>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</si>
  <si>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</si>
  <si>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</si>
  <si>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</si>
  <si>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</si>
  <si>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</si>
  <si>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</si>
  <si>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</si>
  <si>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</si>
  <si>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</si>
  <si>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</si>
  <si>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</si>
  <si>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</si>
  <si>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</si>
  <si>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</si>
  <si>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</si>
  <si>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</si>
  <si>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</si>
  <si>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</si>
  <si>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</si>
  <si>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</si>
  <si>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</si>
  <si>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</si>
  <si>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</si>
  <si>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</si>
  <si>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</si>
  <si>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</si>
  <si>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</si>
  <si>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</si>
  <si>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</si>
  <si>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</si>
  <si>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</si>
  <si>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</si>
  <si>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</si>
  <si>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</si>
  <si>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</si>
  <si>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</si>
  <si>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</si>
  <si>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</si>
  <si>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</si>
  <si>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</si>
  <si>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</si>
  <si>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</si>
  <si>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</si>
  <si>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</si>
  <si>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</si>
  <si>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</si>
  <si>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</si>
  <si>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</si>
  <si>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</si>
  <si>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</si>
  <si>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</si>
  <si>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</si>
  <si>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</si>
  <si>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</si>
  <si>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</si>
  <si>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</si>
  <si>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</si>
  <si>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</si>
  <si>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</si>
  <si>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</si>
  <si>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</si>
  <si>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</si>
  <si>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</si>
  <si>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</si>
  <si>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</si>
  <si>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</si>
  <si>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</si>
  <si>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</si>
  <si>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</si>
  <si>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</si>
  <si>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</si>
  <si>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</si>
  <si>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</si>
  <si>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</si>
  <si>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</si>
  <si>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</si>
  <si>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</si>
  <si>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</si>
  <si>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</si>
  <si>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</si>
  <si>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</si>
  <si>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</si>
  <si>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</si>
  <si>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</si>
  <si>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</si>
  <si>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</si>
  <si>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</si>
  <si>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</si>
  <si>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</si>
  <si>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</si>
  <si>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</si>
  <si>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</si>
  <si>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</si>
  <si>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</si>
  <si>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</si>
  <si>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</si>
  <si>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</si>
  <si>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</si>
  <si>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</si>
  <si>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</si>
  <si>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</si>
  <si>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</si>
  <si>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</si>
  <si>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</si>
  <si>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</si>
  <si>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</si>
  <si>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</si>
  <si>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</si>
  <si>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</si>
  <si>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</si>
  <si>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</si>
  <si>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</si>
  <si>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</si>
  <si>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</si>
  <si>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</si>
  <si>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</si>
  <si>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</si>
  <si>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</si>
  <si>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</si>
  <si>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</si>
  <si>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</si>
  <si>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</si>
  <si>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</si>
  <si>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</si>
  <si>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</si>
  <si>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</si>
  <si>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</si>
  <si>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</si>
  <si>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</si>
  <si>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</si>
  <si>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</si>
  <si>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</si>
  <si>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</si>
  <si>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</si>
  <si>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</si>
  <si>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</si>
  <si>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</si>
  <si>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</si>
  <si>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</si>
  <si>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</si>
  <si>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</si>
  <si>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</si>
  <si>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</si>
  <si>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</si>
  <si>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</si>
  <si>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</si>
  <si>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</si>
  <si>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</si>
  <si>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</si>
  <si>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</si>
  <si>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</si>
  <si>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</si>
  <si>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</si>
  <si>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</si>
  <si>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</si>
  <si>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</si>
  <si>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</si>
  <si>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</si>
  <si>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</si>
  <si>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</si>
  <si>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</si>
  <si>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</si>
  <si>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</si>
  <si>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</si>
  <si>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</si>
  <si>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</si>
  <si>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</si>
  <si>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</si>
  <si>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</si>
  <si>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</si>
  <si>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</si>
  <si>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</si>
  <si>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</si>
  <si>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</si>
  <si>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</si>
  <si>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</si>
  <si>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</si>
  <si>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</si>
  <si>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</si>
  <si>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</si>
  <si>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</si>
  <si>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</si>
  <si>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</si>
  <si>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</si>
  <si>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</si>
  <si>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</si>
  <si>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</si>
  <si>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</si>
  <si>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</si>
  <si>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</si>
  <si>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</si>
  <si>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</si>
  <si>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</si>
  <si>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</si>
  <si>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</si>
  <si>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</si>
  <si>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</si>
  <si>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</si>
  <si>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</si>
  <si>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</si>
  <si>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</si>
  <si>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</si>
  <si>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</si>
  <si>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</si>
  <si>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</si>
  <si>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</si>
  <si>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</si>
  <si>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</si>
  <si>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</si>
  <si>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</si>
  <si>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</si>
  <si>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</si>
  <si>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</si>
  <si>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</si>
  <si>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</si>
  <si>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</si>
  <si>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</si>
  <si>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</si>
  <si>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</si>
  <si>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</si>
  <si>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</si>
  <si>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</si>
  <si>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</si>
  <si>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</si>
  <si>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</si>
  <si>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</si>
  <si>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</si>
  <si>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</si>
  <si>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</si>
  <si>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</si>
  <si>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</si>
  <si>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</si>
  <si>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</si>
  <si>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</si>
  <si>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</si>
  <si>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</si>
  <si>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</si>
  <si>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</si>
  <si>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</si>
  <si>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</si>
  <si>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</si>
  <si>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</si>
  <si>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</si>
  <si>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</si>
  <si>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</si>
  <si>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</si>
  <si>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</si>
  <si>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</si>
  <si>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</si>
  <si>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</si>
  <si>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</si>
  <si>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</si>
  <si>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</si>
  <si>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</si>
  <si>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</si>
  <si>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</si>
  <si>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</si>
  <si>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</si>
  <si>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</si>
  <si>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</si>
  <si>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</si>
  <si>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</si>
  <si>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</si>
  <si>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</si>
  <si>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</si>
  <si>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</si>
  <si>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</si>
  <si>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</si>
  <si>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</si>
  <si>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</si>
  <si>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</si>
  <si>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</si>
  <si>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</si>
  <si>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</si>
  <si>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</si>
  <si>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</si>
  <si>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</si>
  <si>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</si>
  <si>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</si>
  <si>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</si>
  <si>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</si>
  <si>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</si>
  <si>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</si>
  <si>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</si>
  <si>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</si>
  <si>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</si>
  <si>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</si>
  <si>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</si>
  <si>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</si>
  <si>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</si>
  <si>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</si>
  <si>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</si>
  <si>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</si>
  <si>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</si>
  <si>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</si>
  <si>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</si>
  <si>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</si>
  <si>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</si>
  <si>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</si>
  <si>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</si>
  <si>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</si>
  <si>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</si>
  <si>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</si>
  <si>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</si>
  <si>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</si>
  <si>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</si>
  <si>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</si>
  <si>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</si>
  <si>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</si>
  <si>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</si>
  <si>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</si>
  <si>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</si>
  <si>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</si>
  <si>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</si>
  <si>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</si>
  <si>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</si>
  <si>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</si>
  <si>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</si>
  <si>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</si>
  <si>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5割程度必要</t>
  </si>
  <si>
    <t>なくても良い</t>
  </si>
  <si>
    <t>使わない</t>
  </si>
  <si>
    <t>なし</t>
  </si>
  <si>
    <t>不要</t>
  </si>
  <si>
    <t>応相談</t>
  </si>
  <si>
    <t>中型トラック</t>
  </si>
  <si>
    <t>問わない</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</si>
</sst>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2"/>
      <color rgb="FF0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259774</xdr:colOff>
      <xdr:row>78</xdr:row>
      <xdr:rowOff>187613</xdr:rowOff>
    </xdr:from>
    <xdr:to>
      <xdr:col>11</xdr:col>
      <xdr:colOff>14433</xdr:colOff>
      <xdr:row>93</xdr:row>
      <xdr:rowOff>14432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12274" y="20449886"/>
          <a:ext cx="5671704" cy="350693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245341</xdr:colOff>
      <xdr:row>77</xdr:row>
      <xdr:rowOff>47311</xdr:rowOff>
    </xdr:from>
    <xdr:to>
      <xdr:col>11</xdr:col>
      <xdr:colOff>187613</xdr:colOff>
      <xdr:row>78</xdr:row>
      <xdr:rowOff>173182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188855" y="19959953"/>
          <a:ext cx="5854961" cy="368488"/>
          <a:chOff x="1076477" y="14932609"/>
          <a:chExt cx="4160761" cy="316627"/>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2609"/>
            <a:ext cx="1056317" cy="3166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１２ｍ</a:t>
            </a:r>
          </a:p>
        </xdr:txBody>
      </xdr:sp>
    </xdr:grpSp>
    <xdr:clientData/>
  </xdr:twoCellAnchor>
  <xdr:twoCellAnchor>
    <xdr:from>
      <xdr:col>11</xdr:col>
      <xdr:colOff>28866</xdr:colOff>
      <xdr:row>78</xdr:row>
      <xdr:rowOff>147067</xdr:rowOff>
    </xdr:from>
    <xdr:to>
      <xdr:col>11</xdr:col>
      <xdr:colOff>606142</xdr:colOff>
      <xdr:row>92</xdr:row>
      <xdr:rowOff>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885069" y="20302326"/>
          <a:ext cx="577276" cy="3249584"/>
          <a:chOff x="5423496" y="13014477"/>
          <a:chExt cx="532637"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423496" y="13601096"/>
            <a:ext cx="532637"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１０　ｍ</a:t>
            </a:r>
          </a:p>
        </xdr:txBody>
      </xdr:sp>
    </xdr:grpSp>
    <xdr:clientData/>
  </xdr:twoCellAnchor>
  <xdr:twoCellAnchor>
    <xdr:from>
      <xdr:col>3</xdr:col>
      <xdr:colOff>274040</xdr:colOff>
      <xdr:row>64</xdr:row>
      <xdr:rowOff>75321</xdr:rowOff>
    </xdr:from>
    <xdr:to>
      <xdr:col>10</xdr:col>
      <xdr:colOff>271318</xdr:colOff>
      <xdr:row>75</xdr:row>
      <xdr:rowOff>115455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87335" y="16902821"/>
          <a:ext cx="4904097" cy="27388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86591</xdr:colOff>
      <xdr:row>58</xdr:row>
      <xdr:rowOff>202046</xdr:rowOff>
    </xdr:from>
    <xdr:to>
      <xdr:col>9</xdr:col>
      <xdr:colOff>569649</xdr:colOff>
      <xdr:row>63</xdr:row>
      <xdr:rowOff>194695</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2049318" y="15600796"/>
          <a:ext cx="4004422" cy="117605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315641</xdr:colOff>
      <xdr:row>57</xdr:row>
      <xdr:rowOff>28693</xdr:rowOff>
    </xdr:from>
    <xdr:ext cx="3503884"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268266" y="15144868"/>
          <a:ext cx="350388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大人数の場合 学校の舞台も客席として使用</a:t>
          </a:r>
          <a:endParaRPr kumimoji="1" lang="en-US" altLang="ja-JP" sz="1400"/>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323850</xdr:colOff>
      <xdr:row>76</xdr:row>
      <xdr:rowOff>41829</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8772525" y="196442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514350</xdr:colOff>
      <xdr:row>79</xdr:row>
      <xdr:rowOff>214521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963025" y="20531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598511</xdr:colOff>
      <xdr:row>94</xdr:row>
      <xdr:rowOff>237769</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433170" y="2464197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16</xdr:col>
      <xdr:colOff>259772</xdr:colOff>
      <xdr:row>82</xdr:row>
      <xdr:rowOff>109783</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813636" y="2135341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9525</xdr:colOff>
      <xdr:row>54</xdr:row>
      <xdr:rowOff>19050</xdr:rowOff>
    </xdr:from>
    <xdr:to>
      <xdr:col>1</xdr:col>
      <xdr:colOff>212911</xdr:colOff>
      <xdr:row>62</xdr:row>
      <xdr:rowOff>175372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66700" y="14449425"/>
          <a:ext cx="203386" cy="19946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232522</xdr:colOff>
      <xdr:row>63</xdr:row>
      <xdr:rowOff>82923</xdr:rowOff>
    </xdr:from>
    <xdr:to>
      <xdr:col>1</xdr:col>
      <xdr:colOff>169769</xdr:colOff>
      <xdr:row>96</xdr:row>
      <xdr:rowOff>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32522" y="16589748"/>
          <a:ext cx="19442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224119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1116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8" t="s">
        <v>576</v>
      </c>
      <c r="B6" s="98"/>
      <c r="C6" s="98"/>
      <c r="D6" s="98"/>
      <c r="E6" s="98"/>
      <c r="F6" s="98"/>
      <c r="G6" s="98"/>
      <c r="H6" s="98"/>
      <c r="I6" s="98"/>
      <c r="J6" s="98"/>
      <c r="K6" s="98"/>
    </row>
    <row r="7" spans="1:45" ht="22.5" customHeight="1" x14ac:dyDescent="0.15">
      <c r="A7" s="99" t="s">
        <v>577</v>
      </c>
      <c r="B7" s="99"/>
      <c r="C7" s="99"/>
      <c r="D7" s="99"/>
      <c r="E7" s="97" t="s">
        <v>575</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5"/>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53" sqref="L5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121</v>
      </c>
      <c r="D2" s="112"/>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有限会社　劇団あとむ</v>
      </c>
      <c r="D3" s="109"/>
      <c r="E3" s="109"/>
      <c r="F3" s="109"/>
      <c r="G3" s="109"/>
      <c r="H3" s="33" t="s">
        <v>4</v>
      </c>
      <c r="I3" s="110" t="str">
        <f>VLOOKUP($C$2,'R6_制作団体一覧'!A:H,7,FALSE)</f>
        <v>有限会社劇団あとむ</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582</v>
      </c>
      <c r="G13" s="122"/>
      <c r="H13" s="134" t="s">
        <v>51</v>
      </c>
      <c r="I13" s="135"/>
      <c r="J13" s="135"/>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v>12</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67">
        <v>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71" t="s">
        <v>48</v>
      </c>
      <c r="G16" s="129" t="s">
        <v>583</v>
      </c>
      <c r="H16" s="129"/>
      <c r="I16" s="130" t="s">
        <v>49</v>
      </c>
      <c r="J16" s="131"/>
      <c r="K16" s="132" t="s">
        <v>584</v>
      </c>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60" t="s">
        <v>57</v>
      </c>
      <c r="G17" s="61">
        <v>1.8</v>
      </c>
      <c r="H17" s="62" t="s">
        <v>43</v>
      </c>
      <c r="I17" s="60" t="s">
        <v>46</v>
      </c>
      <c r="J17" s="61">
        <v>1.8</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585</v>
      </c>
      <c r="G18" s="154"/>
      <c r="H18" s="138" t="s">
        <v>55</v>
      </c>
      <c r="I18" s="139"/>
      <c r="J18" s="139"/>
      <c r="K18" s="141" t="s">
        <v>586</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587</v>
      </c>
      <c r="G19" s="151"/>
      <c r="H19" s="145" t="s">
        <v>53</v>
      </c>
      <c r="I19" s="146"/>
      <c r="J19" s="146"/>
      <c r="K19" s="154" t="s">
        <v>588</v>
      </c>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t="s">
        <v>589</v>
      </c>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590</v>
      </c>
      <c r="G21" s="142"/>
      <c r="H21" s="143" t="s">
        <v>59</v>
      </c>
      <c r="I21" s="144"/>
      <c r="J21" s="144"/>
      <c r="K21" s="58" t="s">
        <v>592</v>
      </c>
      <c r="L21" s="59"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591</v>
      </c>
      <c r="G22" s="166"/>
      <c r="H22" s="55" t="s">
        <v>62</v>
      </c>
      <c r="I22" s="56">
        <v>1</v>
      </c>
      <c r="J22" s="57"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2.2999999999999998</v>
      </c>
      <c r="H23" s="74" t="s">
        <v>43</v>
      </c>
      <c r="I23" s="75" t="s">
        <v>61</v>
      </c>
      <c r="J23" s="73">
        <v>5</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589</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f>G17</f>
        <v>1.8</v>
      </c>
      <c r="H50" s="107"/>
      <c r="I50" s="26" t="s">
        <v>7</v>
      </c>
      <c r="J50" s="106">
        <f>J17</f>
        <v>1.8</v>
      </c>
      <c r="K50" s="107"/>
      <c r="L50" s="25"/>
      <c r="M50" s="25"/>
      <c r="N50" s="39"/>
      <c r="X50" s="39"/>
      <c r="Y50" s="39"/>
      <c r="Z50" s="39"/>
    </row>
    <row r="51" spans="1:26" ht="16.899999999999999" customHeight="1" x14ac:dyDescent="0.15">
      <c r="A51" s="25"/>
      <c r="B51" s="104" t="s">
        <v>8</v>
      </c>
      <c r="C51" s="104"/>
      <c r="D51" s="104"/>
      <c r="E51" s="104"/>
      <c r="F51" s="104"/>
      <c r="G51" s="102" t="str">
        <f>F21</f>
        <v>応相談</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t="str">
        <f>K21</f>
        <v>問わない</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86"/>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G38" sqref="G38"/>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A004</v>
      </c>
      <c r="B2" s="83" t="str">
        <f>①ヒアリングシートについて!F2</f>
        <v>演劇</v>
      </c>
      <c r="C2" s="83" t="str">
        <f>①ヒアリングシートについて!H2</f>
        <v>児童劇</v>
      </c>
      <c r="D2" s="83" t="str">
        <f>①ヒアリングシートについて!J2</f>
        <v>A区分</v>
      </c>
      <c r="E2" s="83" t="str">
        <f>①ヒアリングシートについて!L2</f>
        <v>A</v>
      </c>
      <c r="F2" s="83" t="str">
        <f>①ヒアリングシートについて!C3</f>
        <v>有限会社　劇団あとむ</v>
      </c>
      <c r="G2" s="83" t="str">
        <f>①ヒアリングシートについて!I3</f>
        <v>有限会社劇団あとむ</v>
      </c>
      <c r="H2" s="83" t="str">
        <f>①ヒアリングシートについて!F13</f>
        <v>制限なし</v>
      </c>
      <c r="I2" s="83">
        <f>①ヒアリングシートについて!K13</f>
        <v>60</v>
      </c>
      <c r="J2" s="83">
        <f>①ヒアリングシートについて!G14</f>
        <v>12</v>
      </c>
      <c r="K2" s="83">
        <f>①ヒアリングシートについて!J14</f>
        <v>10</v>
      </c>
      <c r="L2" s="83">
        <f>①ヒアリングシートについて!G15</f>
        <v>6</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t="str">
        <f>①ヒアリングシートについて!K21</f>
        <v>問わない</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5</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2023-11-02T07:35:35Z</cp:lastPrinted>
  <dcterms:created xsi:type="dcterms:W3CDTF">2017-09-27T00:12:11Z</dcterms:created>
  <dcterms:modified xsi:type="dcterms:W3CDTF">2023-11-06T08:16:59Z</dcterms:modified>
</cp:coreProperties>
</file>