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01.巡回\05.手引き・様式\01.団体用\校了\"/>
    </mc:Choice>
  </mc:AlternateContent>
  <bookViews>
    <workbookView xWindow="0" yWindow="0" windowWidth="28800" windowHeight="12450" tabRatio="901"/>
  </bookViews>
  <sheets>
    <sheet name="【様式1-B】" sheetId="14" r:id="rId1"/>
    <sheet name="【様式２-B】" sheetId="2" r:id="rId2"/>
    <sheet name="【様式３】" sheetId="3" r:id="rId3"/>
    <sheet name="【様式４】実施前の調査" sheetId="22" r:id="rId4"/>
    <sheet name="【様式５】実施前の調査" sheetId="23" r:id="rId5"/>
    <sheet name="【様式４】 WS" sheetId="4" r:id="rId6"/>
    <sheet name="【様式５】WS" sheetId="5" r:id="rId7"/>
    <sheet name="【様式４】 本公演" sheetId="16" r:id="rId8"/>
    <sheet name="【様式５】本公演" sheetId="18" r:id="rId9"/>
    <sheet name="【様式７】 " sheetId="6" r:id="rId10"/>
    <sheet name="【様式8-B】" sheetId="20" r:id="rId11"/>
    <sheet name="【様式9】" sheetId="12" r:id="rId12"/>
    <sheet name="【様式9-B】" sheetId="21" r:id="rId13"/>
    <sheet name="【様式10】" sheetId="13" r:id="rId14"/>
  </sheets>
  <definedNames>
    <definedName name="_xlnm.Print_Area" localSheetId="13">【様式10】!$A$1:$R$38</definedName>
    <definedName name="_xlnm.Print_Area" localSheetId="0">'【様式1-B】'!$A$1:$S$69</definedName>
    <definedName name="_xlnm.Print_Area" localSheetId="1">'【様式２-B】'!$A$1:$AR$104</definedName>
    <definedName name="_xlnm.Print_Area" localSheetId="2">【様式３】!$A$1:$I$28</definedName>
    <definedName name="_xlnm.Print_Area" localSheetId="5">'【様式４】 WS'!$A$1:$BR$51</definedName>
    <definedName name="_xlnm.Print_Area" localSheetId="7">'【様式４】 本公演'!$A$1:$BR$51</definedName>
    <definedName name="_xlnm.Print_Area" localSheetId="3">【様式４】実施前の調査!$A$1:$BR$51</definedName>
    <definedName name="_xlnm.Print_Area" localSheetId="6">【様式５】WS!$A$1:$Y$39</definedName>
    <definedName name="_xlnm.Print_Area" localSheetId="4">【様式５】実施前の調査!$A$1:$Y$39</definedName>
    <definedName name="_xlnm.Print_Area" localSheetId="8">【様式５】本公演!$A$1:$Y$39</definedName>
    <definedName name="_xlnm.Print_Area" localSheetId="9">'【様式７】 '!$A$1:$AD$36</definedName>
    <definedName name="_xlnm.Print_Area" localSheetId="10">'【様式8-B】'!$A$1:$S$69</definedName>
    <definedName name="_xlnm.Print_Area" localSheetId="11">【様式9】!$A$1:$T$43</definedName>
    <definedName name="_xlnm.Print_Area" localSheetId="12">'【様式9-B】'!$A$1:$T$27</definedName>
  </definedNames>
  <calcPr calcId="162913"/>
</workbook>
</file>

<file path=xl/calcChain.xml><?xml version="1.0" encoding="utf-8"?>
<calcChain xmlns="http://schemas.openxmlformats.org/spreadsheetml/2006/main">
  <c r="C21" i="21" l="1"/>
  <c r="C22" i="21"/>
  <c r="C23" i="21"/>
  <c r="C24" i="21"/>
  <c r="C25" i="21"/>
  <c r="C20" i="21"/>
  <c r="C19" i="21"/>
  <c r="C18" i="21"/>
  <c r="P26" i="21"/>
  <c r="L12" i="21" s="1"/>
  <c r="O26" i="21"/>
  <c r="S18" i="20"/>
  <c r="S17" i="20"/>
  <c r="M57" i="20"/>
  <c r="M56" i="20"/>
  <c r="M55" i="20"/>
  <c r="M54" i="20"/>
  <c r="C57" i="20"/>
  <c r="C54" i="20"/>
  <c r="AP96" i="2"/>
  <c r="AO96" i="2"/>
  <c r="AK96" i="2"/>
  <c r="AK95" i="2"/>
  <c r="AL95" i="2"/>
  <c r="AM95" i="2"/>
  <c r="AN95" i="2"/>
  <c r="AO95" i="2"/>
  <c r="AP95" i="2"/>
  <c r="AL96" i="2"/>
  <c r="AM96" i="2"/>
  <c r="AN96" i="2"/>
  <c r="AP94" i="2"/>
  <c r="AO94" i="2"/>
  <c r="AN94" i="2"/>
  <c r="AM94" i="2"/>
  <c r="AL94" i="2"/>
  <c r="AK94" i="2"/>
  <c r="C57" i="14"/>
  <c r="C54" i="14"/>
  <c r="AJ103" i="2"/>
  <c r="AE100" i="2"/>
  <c r="H97" i="2"/>
  <c r="I97" i="2"/>
  <c r="J97" i="2"/>
  <c r="K97" i="2"/>
  <c r="L97" i="2"/>
  <c r="M97" i="2"/>
  <c r="N97" i="2"/>
  <c r="O97" i="2"/>
  <c r="P97" i="2"/>
  <c r="Q97" i="2"/>
  <c r="R97" i="2"/>
  <c r="S97" i="2"/>
  <c r="T97" i="2"/>
  <c r="U97" i="2"/>
  <c r="V97" i="2"/>
  <c r="W97" i="2"/>
  <c r="X97" i="2"/>
  <c r="Y97" i="2"/>
  <c r="Z97" i="2"/>
  <c r="AA97" i="2"/>
  <c r="AB97" i="2"/>
  <c r="AC97" i="2"/>
  <c r="AD97" i="2"/>
  <c r="AE97" i="2"/>
  <c r="AF97" i="2"/>
  <c r="AG97" i="2"/>
  <c r="AH97" i="2"/>
  <c r="AI97" i="2"/>
  <c r="AJ97" i="2"/>
  <c r="H98" i="2"/>
  <c r="I98" i="2"/>
  <c r="J98" i="2"/>
  <c r="J103" i="2" s="1"/>
  <c r="K98" i="2"/>
  <c r="L98" i="2"/>
  <c r="M98" i="2"/>
  <c r="N98" i="2"/>
  <c r="O98" i="2"/>
  <c r="P98" i="2"/>
  <c r="P103" i="2" s="1"/>
  <c r="Q98" i="2"/>
  <c r="R98" i="2"/>
  <c r="S98" i="2"/>
  <c r="T98" i="2"/>
  <c r="U98" i="2"/>
  <c r="V98" i="2"/>
  <c r="W98" i="2"/>
  <c r="X98" i="2"/>
  <c r="Y98" i="2"/>
  <c r="Z98" i="2"/>
  <c r="AA98" i="2"/>
  <c r="AB98" i="2"/>
  <c r="AC98" i="2"/>
  <c r="AD98" i="2"/>
  <c r="AE98" i="2"/>
  <c r="AF98" i="2"/>
  <c r="AG98" i="2"/>
  <c r="AH98" i="2"/>
  <c r="AI98" i="2"/>
  <c r="AJ98" i="2"/>
  <c r="H99" i="2"/>
  <c r="I99" i="2"/>
  <c r="J99" i="2"/>
  <c r="K99" i="2"/>
  <c r="L99" i="2"/>
  <c r="M99" i="2"/>
  <c r="N99" i="2"/>
  <c r="O99" i="2"/>
  <c r="P99" i="2"/>
  <c r="Q99" i="2"/>
  <c r="Q103" i="2" s="1"/>
  <c r="R99" i="2"/>
  <c r="R103" i="2" s="1"/>
  <c r="S99" i="2"/>
  <c r="T99" i="2"/>
  <c r="U99" i="2"/>
  <c r="V99" i="2"/>
  <c r="W99" i="2"/>
  <c r="X99" i="2"/>
  <c r="Y99" i="2"/>
  <c r="Z99" i="2"/>
  <c r="AA99" i="2"/>
  <c r="AB99" i="2"/>
  <c r="AC99" i="2"/>
  <c r="AD99" i="2"/>
  <c r="AE99" i="2"/>
  <c r="AF99" i="2"/>
  <c r="AG99" i="2"/>
  <c r="AH99" i="2"/>
  <c r="AI99" i="2"/>
  <c r="AJ99" i="2"/>
  <c r="H100" i="2"/>
  <c r="I100" i="2"/>
  <c r="J100" i="2"/>
  <c r="K100" i="2"/>
  <c r="L100" i="2"/>
  <c r="M100" i="2"/>
  <c r="N100" i="2"/>
  <c r="O100" i="2"/>
  <c r="P100" i="2"/>
  <c r="Q100" i="2"/>
  <c r="R100" i="2"/>
  <c r="S100" i="2"/>
  <c r="T100" i="2"/>
  <c r="U100" i="2"/>
  <c r="V100" i="2"/>
  <c r="W100" i="2"/>
  <c r="X100" i="2"/>
  <c r="Y100" i="2"/>
  <c r="Z100" i="2"/>
  <c r="AA100" i="2"/>
  <c r="AB100" i="2"/>
  <c r="AC100" i="2"/>
  <c r="AD100" i="2"/>
  <c r="AF100" i="2"/>
  <c r="AG100" i="2"/>
  <c r="AH100" i="2"/>
  <c r="AI100" i="2"/>
  <c r="AJ100" i="2"/>
  <c r="H101" i="2"/>
  <c r="I101" i="2"/>
  <c r="I103" i="2" s="1"/>
  <c r="J101" i="2"/>
  <c r="K101" i="2"/>
  <c r="L101" i="2"/>
  <c r="M101" i="2"/>
  <c r="N101" i="2"/>
  <c r="O101" i="2"/>
  <c r="O103" i="2" s="1"/>
  <c r="P101" i="2"/>
  <c r="Q101" i="2"/>
  <c r="R101" i="2"/>
  <c r="S101" i="2"/>
  <c r="S103" i="2" s="1"/>
  <c r="T101" i="2"/>
  <c r="U101" i="2"/>
  <c r="V101" i="2"/>
  <c r="W101" i="2"/>
  <c r="X101" i="2"/>
  <c r="Y101" i="2"/>
  <c r="Y103" i="2" s="1"/>
  <c r="Z101" i="2"/>
  <c r="AA101" i="2"/>
  <c r="AB101" i="2"/>
  <c r="AC101" i="2"/>
  <c r="AD101" i="2"/>
  <c r="AE101" i="2"/>
  <c r="AE103" i="2" s="1"/>
  <c r="AF101" i="2"/>
  <c r="AG101" i="2"/>
  <c r="AH101" i="2"/>
  <c r="AI101" i="2"/>
  <c r="AJ101" i="2"/>
  <c r="H102" i="2"/>
  <c r="I102" i="2"/>
  <c r="J102" i="2"/>
  <c r="K102" i="2"/>
  <c r="L102" i="2"/>
  <c r="M102" i="2"/>
  <c r="N102" i="2"/>
  <c r="O102" i="2"/>
  <c r="P102" i="2"/>
  <c r="Q102" i="2"/>
  <c r="R102" i="2"/>
  <c r="S102" i="2"/>
  <c r="T102" i="2"/>
  <c r="T103" i="2" s="1"/>
  <c r="U102" i="2"/>
  <c r="V102" i="2"/>
  <c r="W102" i="2"/>
  <c r="X102" i="2"/>
  <c r="Y102" i="2"/>
  <c r="Z102" i="2"/>
  <c r="Z103" i="2" s="1"/>
  <c r="AA102" i="2"/>
  <c r="AB102" i="2"/>
  <c r="AC102" i="2"/>
  <c r="AD102" i="2"/>
  <c r="AE102" i="2"/>
  <c r="AF102" i="2"/>
  <c r="AF103" i="2" s="1"/>
  <c r="AG102" i="2"/>
  <c r="AG103" i="2" s="1"/>
  <c r="AH102" i="2"/>
  <c r="AH103" i="2" s="1"/>
  <c r="AI102" i="2"/>
  <c r="AI103" i="2" s="1"/>
  <c r="AJ102" i="2"/>
  <c r="K103" i="2"/>
  <c r="L103" i="2"/>
  <c r="U103" i="2"/>
  <c r="V103" i="2"/>
  <c r="W103" i="2"/>
  <c r="X103" i="2"/>
  <c r="AA103" i="2"/>
  <c r="AB103" i="2"/>
  <c r="AC103" i="2"/>
  <c r="AD103" i="2"/>
  <c r="G103" i="2"/>
  <c r="G102" i="2"/>
  <c r="G101" i="2"/>
  <c r="G100" i="2"/>
  <c r="G99" i="2"/>
  <c r="G98" i="2"/>
  <c r="G97" i="2"/>
  <c r="R28" i="20"/>
  <c r="R27" i="20"/>
  <c r="R26" i="20"/>
  <c r="R25" i="20"/>
  <c r="R24" i="20"/>
  <c r="R23" i="20"/>
  <c r="R22" i="20"/>
  <c r="R21" i="20"/>
  <c r="P16" i="20"/>
  <c r="H103" i="2" l="1"/>
  <c r="M103" i="2"/>
  <c r="AR94" i="2"/>
  <c r="AQ96" i="2"/>
  <c r="AR96" i="2"/>
  <c r="AR95" i="2"/>
  <c r="N103" i="2"/>
  <c r="AQ94" i="2"/>
  <c r="AQ95" i="2"/>
  <c r="R33" i="14" l="1"/>
  <c r="R31" i="14"/>
  <c r="R30" i="14"/>
  <c r="S32" i="14"/>
  <c r="R29" i="14"/>
  <c r="P21" i="14" l="1"/>
  <c r="K35" i="23"/>
  <c r="L35" i="23" s="1"/>
  <c r="E35" i="23"/>
  <c r="F35" i="23" s="1"/>
  <c r="K34" i="23"/>
  <c r="L34" i="23" s="1"/>
  <c r="E34" i="23"/>
  <c r="F34" i="23" s="1"/>
  <c r="K33" i="23"/>
  <c r="L33" i="23" s="1"/>
  <c r="E33" i="23"/>
  <c r="F33" i="23" s="1"/>
  <c r="O28" i="23"/>
  <c r="M28" i="23"/>
  <c r="K28" i="23"/>
  <c r="I28" i="23"/>
  <c r="H28" i="23"/>
  <c r="X27" i="23"/>
  <c r="B27" i="23"/>
  <c r="X26" i="23"/>
  <c r="B26" i="23"/>
  <c r="X25" i="23"/>
  <c r="B25" i="23"/>
  <c r="X24" i="23"/>
  <c r="B24" i="23"/>
  <c r="X23" i="23"/>
  <c r="B23" i="23"/>
  <c r="X22" i="23"/>
  <c r="B22" i="23"/>
  <c r="X21" i="23"/>
  <c r="B21" i="23"/>
  <c r="X20" i="23"/>
  <c r="B20" i="23"/>
  <c r="X19" i="23"/>
  <c r="B19" i="23"/>
  <c r="X18" i="23"/>
  <c r="B18" i="23"/>
  <c r="X17" i="23"/>
  <c r="B17" i="23"/>
  <c r="X16" i="23"/>
  <c r="B16" i="23"/>
  <c r="X15" i="23"/>
  <c r="B15" i="23"/>
  <c r="X14" i="23"/>
  <c r="B14" i="23"/>
  <c r="X13" i="23"/>
  <c r="B13" i="23"/>
  <c r="X12" i="23"/>
  <c r="V28" i="23" s="1"/>
  <c r="B12" i="23"/>
  <c r="X11" i="23"/>
  <c r="B11" i="23"/>
  <c r="H2" i="23"/>
  <c r="E2" i="23"/>
  <c r="BE47" i="22"/>
  <c r="AG47" i="22"/>
  <c r="AE47" i="22"/>
  <c r="AD47" i="22"/>
  <c r="AB47" i="22"/>
  <c r="V47" i="22"/>
  <c r="R47" i="22"/>
  <c r="N47" i="22"/>
  <c r="B47" i="22"/>
  <c r="BE46" i="22"/>
  <c r="AG46" i="22"/>
  <c r="AE46" i="22"/>
  <c r="AB46" i="22"/>
  <c r="V46" i="22"/>
  <c r="R46" i="22"/>
  <c r="N46" i="22"/>
  <c r="B46" i="22"/>
  <c r="AD46" i="22" s="1"/>
  <c r="BE45" i="22"/>
  <c r="AG45" i="22"/>
  <c r="AE45" i="22"/>
  <c r="AD45" i="22"/>
  <c r="AB45" i="22"/>
  <c r="V45" i="22"/>
  <c r="R45" i="22"/>
  <c r="N45" i="22"/>
  <c r="B45" i="22"/>
  <c r="BE44" i="22"/>
  <c r="AG44" i="22"/>
  <c r="AE44" i="22"/>
  <c r="AB44" i="22"/>
  <c r="V44" i="22"/>
  <c r="V48" i="22" s="1"/>
  <c r="R44" i="22"/>
  <c r="N44" i="22"/>
  <c r="B44" i="22"/>
  <c r="AD44" i="22" s="1"/>
  <c r="BE43" i="22"/>
  <c r="AG43" i="22"/>
  <c r="AE43" i="22"/>
  <c r="AD43" i="22"/>
  <c r="AB43" i="22"/>
  <c r="V43" i="22"/>
  <c r="R43" i="22"/>
  <c r="N43" i="22"/>
  <c r="B43" i="22"/>
  <c r="BE42" i="22"/>
  <c r="AG42" i="22"/>
  <c r="AE42" i="22"/>
  <c r="AB42" i="22"/>
  <c r="V42" i="22"/>
  <c r="R42" i="22"/>
  <c r="N42" i="22"/>
  <c r="B42" i="22"/>
  <c r="AD42" i="22" s="1"/>
  <c r="BE41" i="22"/>
  <c r="AG41" i="22"/>
  <c r="AE41" i="22"/>
  <c r="AD41" i="22"/>
  <c r="AB41" i="22"/>
  <c r="V41" i="22"/>
  <c r="R41" i="22"/>
  <c r="N41" i="22"/>
  <c r="B41" i="22"/>
  <c r="BE40" i="22"/>
  <c r="AG40" i="22"/>
  <c r="AE40" i="22"/>
  <c r="AB40" i="22"/>
  <c r="V40" i="22"/>
  <c r="R40" i="22"/>
  <c r="N40" i="22"/>
  <c r="B40" i="22"/>
  <c r="AD40" i="22" s="1"/>
  <c r="BE39" i="22"/>
  <c r="AG39" i="22"/>
  <c r="AE39" i="22"/>
  <c r="AD39" i="22"/>
  <c r="AB39" i="22"/>
  <c r="V39" i="22"/>
  <c r="R39" i="22"/>
  <c r="N39" i="22"/>
  <c r="B39" i="22"/>
  <c r="BE38" i="22"/>
  <c r="AG38" i="22"/>
  <c r="AE38" i="22"/>
  <c r="AB38" i="22"/>
  <c r="V38" i="22"/>
  <c r="R38" i="22"/>
  <c r="N38" i="22"/>
  <c r="B38" i="22"/>
  <c r="AD38" i="22" s="1"/>
  <c r="BE37" i="22"/>
  <c r="AG37" i="22"/>
  <c r="AE37" i="22"/>
  <c r="AD37" i="22"/>
  <c r="AB37" i="22"/>
  <c r="V37" i="22"/>
  <c r="R37" i="22"/>
  <c r="N37" i="22"/>
  <c r="B37" i="22"/>
  <c r="BE36" i="22"/>
  <c r="AG36" i="22"/>
  <c r="AE36" i="22"/>
  <c r="AB36" i="22"/>
  <c r="V36" i="22"/>
  <c r="R36" i="22"/>
  <c r="N36" i="22"/>
  <c r="B36" i="22"/>
  <c r="AD36" i="22" s="1"/>
  <c r="BE35" i="22"/>
  <c r="AG35" i="22"/>
  <c r="AE35" i="22"/>
  <c r="AD35" i="22"/>
  <c r="AB35" i="22"/>
  <c r="V35" i="22"/>
  <c r="R35" i="22"/>
  <c r="N35" i="22"/>
  <c r="B35" i="22"/>
  <c r="BE34" i="22"/>
  <c r="AG34" i="22"/>
  <c r="AE34" i="22"/>
  <c r="AB34" i="22"/>
  <c r="V34" i="22"/>
  <c r="R34" i="22"/>
  <c r="N34" i="22"/>
  <c r="B34" i="22"/>
  <c r="AD34" i="22" s="1"/>
  <c r="BE33" i="22"/>
  <c r="AG33" i="22"/>
  <c r="AE33" i="22"/>
  <c r="AD33" i="22"/>
  <c r="AB33" i="22"/>
  <c r="V33" i="22"/>
  <c r="R33" i="22"/>
  <c r="N33" i="22"/>
  <c r="B33" i="22"/>
  <c r="BE32" i="22"/>
  <c r="AG32" i="22"/>
  <c r="AE32" i="22"/>
  <c r="AB32" i="22"/>
  <c r="V32" i="22"/>
  <c r="R32" i="22"/>
  <c r="N32" i="22"/>
  <c r="B32" i="22"/>
  <c r="AD32" i="22" s="1"/>
  <c r="BE31" i="22"/>
  <c r="AG31" i="22"/>
  <c r="AE31" i="22"/>
  <c r="AD31" i="22"/>
  <c r="AB31" i="22"/>
  <c r="V31" i="22"/>
  <c r="R31" i="22"/>
  <c r="N31" i="22"/>
  <c r="B31" i="22"/>
  <c r="BE30" i="22"/>
  <c r="AG30" i="22"/>
  <c r="AE30" i="22"/>
  <c r="AB30" i="22"/>
  <c r="V30" i="22"/>
  <c r="R30" i="22"/>
  <c r="N30" i="22"/>
  <c r="B30" i="22"/>
  <c r="AD30" i="22" s="1"/>
  <c r="BE29" i="22"/>
  <c r="AG29" i="22"/>
  <c r="AE29" i="22"/>
  <c r="AD29" i="22"/>
  <c r="AB29" i="22"/>
  <c r="V29" i="22"/>
  <c r="R29" i="22"/>
  <c r="N29" i="22"/>
  <c r="B29" i="22"/>
  <c r="BE28" i="22"/>
  <c r="AG28" i="22"/>
  <c r="AE28" i="22"/>
  <c r="AB28" i="22"/>
  <c r="V28" i="22"/>
  <c r="R28" i="22"/>
  <c r="N28" i="22"/>
  <c r="B28" i="22"/>
  <c r="AD28" i="22" s="1"/>
  <c r="BE27" i="22"/>
  <c r="AG27" i="22"/>
  <c r="AE27" i="22"/>
  <c r="AD27" i="22"/>
  <c r="AB27" i="22"/>
  <c r="V27" i="22"/>
  <c r="R27" i="22"/>
  <c r="N27" i="22"/>
  <c r="B27" i="22"/>
  <c r="BE26" i="22"/>
  <c r="AG26" i="22"/>
  <c r="AE26" i="22"/>
  <c r="AB26" i="22"/>
  <c r="V26" i="22"/>
  <c r="R26" i="22"/>
  <c r="N26" i="22"/>
  <c r="B26" i="22"/>
  <c r="AD26" i="22" s="1"/>
  <c r="BE25" i="22"/>
  <c r="AG25" i="22"/>
  <c r="AE25" i="22"/>
  <c r="AD25" i="22"/>
  <c r="AB25" i="22"/>
  <c r="V25" i="22"/>
  <c r="R25" i="22"/>
  <c r="N25" i="22"/>
  <c r="B25" i="22"/>
  <c r="BE24" i="22"/>
  <c r="AG24" i="22"/>
  <c r="AE24" i="22"/>
  <c r="AB24" i="22"/>
  <c r="V24" i="22"/>
  <c r="R24" i="22"/>
  <c r="N24" i="22"/>
  <c r="B24" i="22"/>
  <c r="AD24" i="22" s="1"/>
  <c r="BE23" i="22"/>
  <c r="AG23" i="22"/>
  <c r="AE23" i="22"/>
  <c r="AD23" i="22"/>
  <c r="AB23" i="22"/>
  <c r="V23" i="22"/>
  <c r="R23" i="22"/>
  <c r="N23" i="22"/>
  <c r="B23" i="22"/>
  <c r="BE22" i="22"/>
  <c r="AG22" i="22"/>
  <c r="AE22" i="22"/>
  <c r="AB22" i="22"/>
  <c r="V22" i="22"/>
  <c r="R22" i="22"/>
  <c r="N22" i="22"/>
  <c r="B22" i="22"/>
  <c r="AD22" i="22" s="1"/>
  <c r="BE21" i="22"/>
  <c r="AG21" i="22"/>
  <c r="AE21" i="22"/>
  <c r="AD21" i="22"/>
  <c r="AB21" i="22"/>
  <c r="V21" i="22"/>
  <c r="R21" i="22"/>
  <c r="N21" i="22"/>
  <c r="B21" i="22"/>
  <c r="BE20" i="22"/>
  <c r="AG20" i="22"/>
  <c r="AE20" i="22"/>
  <c r="AB20" i="22"/>
  <c r="V20" i="22"/>
  <c r="R20" i="22"/>
  <c r="N20" i="22"/>
  <c r="B20" i="22"/>
  <c r="AD20" i="22" s="1"/>
  <c r="BE19" i="22"/>
  <c r="AG19" i="22"/>
  <c r="AE19" i="22"/>
  <c r="AD19" i="22"/>
  <c r="AB19" i="22"/>
  <c r="V19" i="22"/>
  <c r="R19" i="22"/>
  <c r="N19" i="22"/>
  <c r="B19" i="22"/>
  <c r="BE18" i="22"/>
  <c r="AG18" i="22"/>
  <c r="AE18" i="22"/>
  <c r="AB18" i="22"/>
  <c r="V18" i="22"/>
  <c r="R18" i="22"/>
  <c r="N18" i="22"/>
  <c r="B18" i="22"/>
  <c r="AD18" i="22" s="1"/>
  <c r="BE17" i="22"/>
  <c r="AG17" i="22"/>
  <c r="AE17" i="22"/>
  <c r="AD17" i="22"/>
  <c r="AB17" i="22"/>
  <c r="V17" i="22"/>
  <c r="R17" i="22"/>
  <c r="N17" i="22"/>
  <c r="B17" i="22"/>
  <c r="BE16" i="22"/>
  <c r="AG16" i="22"/>
  <c r="AE16" i="22"/>
  <c r="AB16" i="22"/>
  <c r="V16" i="22"/>
  <c r="R16" i="22"/>
  <c r="N16" i="22"/>
  <c r="B16" i="22"/>
  <c r="AD16" i="22" s="1"/>
  <c r="BE15" i="22"/>
  <c r="AG15" i="22"/>
  <c r="AE15" i="22"/>
  <c r="AD15" i="22"/>
  <c r="AB15" i="22"/>
  <c r="V15" i="22"/>
  <c r="R15" i="22"/>
  <c r="N15" i="22"/>
  <c r="B15" i="22"/>
  <c r="BE14" i="22"/>
  <c r="AG14" i="22"/>
  <c r="AE14" i="22"/>
  <c r="AB14" i="22"/>
  <c r="V14" i="22"/>
  <c r="R14" i="22"/>
  <c r="N14" i="22"/>
  <c r="B14" i="22"/>
  <c r="AD14" i="22" s="1"/>
  <c r="BE13" i="22"/>
  <c r="AG13" i="22"/>
  <c r="AE13" i="22"/>
  <c r="AD13" i="22"/>
  <c r="AB13" i="22"/>
  <c r="V13" i="22"/>
  <c r="R13" i="22"/>
  <c r="N13" i="22"/>
  <c r="B13" i="22"/>
  <c r="BE12" i="22"/>
  <c r="AG12" i="22"/>
  <c r="AE12" i="22"/>
  <c r="AB12" i="22"/>
  <c r="V12" i="22"/>
  <c r="R12" i="22"/>
  <c r="N12" i="22"/>
  <c r="B12" i="22"/>
  <c r="AD12" i="22" s="1"/>
  <c r="BE11" i="22"/>
  <c r="AG11" i="22"/>
  <c r="AE11" i="22"/>
  <c r="AD11" i="22"/>
  <c r="AB11" i="22"/>
  <c r="V11" i="22"/>
  <c r="R11" i="22"/>
  <c r="N11" i="22"/>
  <c r="B11" i="22"/>
  <c r="BE10" i="22"/>
  <c r="AG10" i="22"/>
  <c r="AE10" i="22"/>
  <c r="AB10" i="22"/>
  <c r="V10" i="22"/>
  <c r="R10" i="22"/>
  <c r="N10" i="22"/>
  <c r="B10" i="22"/>
  <c r="AD10" i="22" s="1"/>
  <c r="BE9" i="22"/>
  <c r="AG9" i="22"/>
  <c r="AE9" i="22"/>
  <c r="AD9" i="22"/>
  <c r="AB9" i="22"/>
  <c r="V9" i="22"/>
  <c r="R9" i="22"/>
  <c r="N9" i="22"/>
  <c r="B9" i="22"/>
  <c r="BE8" i="22"/>
  <c r="AG8" i="22"/>
  <c r="AE8" i="22"/>
  <c r="AB8" i="22"/>
  <c r="V8" i="22"/>
  <c r="R8" i="22"/>
  <c r="N8" i="22"/>
  <c r="B8" i="22"/>
  <c r="AD8" i="22" s="1"/>
  <c r="BE7" i="22"/>
  <c r="AG7" i="22"/>
  <c r="AE7" i="22"/>
  <c r="AD7" i="22"/>
  <c r="AB7" i="22"/>
  <c r="V7" i="22"/>
  <c r="R7" i="22"/>
  <c r="N7" i="22"/>
  <c r="B7" i="22"/>
  <c r="BE6" i="22"/>
  <c r="AG6" i="22"/>
  <c r="AE6" i="22"/>
  <c r="AB6" i="22"/>
  <c r="V6" i="22"/>
  <c r="R6" i="22"/>
  <c r="N6" i="22"/>
  <c r="B6" i="22"/>
  <c r="AD6" i="22" s="1"/>
  <c r="BE5" i="22"/>
  <c r="AG5" i="22"/>
  <c r="AE5" i="22"/>
  <c r="AD5" i="22"/>
  <c r="AB5" i="22"/>
  <c r="V5" i="22"/>
  <c r="R5" i="22"/>
  <c r="N5" i="22"/>
  <c r="N48" i="22" s="1"/>
  <c r="B5" i="22"/>
  <c r="BL2" i="22"/>
  <c r="AB2" i="22"/>
  <c r="G1" i="22"/>
  <c r="AI1" i="22" s="1"/>
  <c r="D1" i="22"/>
  <c r="O25" i="21"/>
  <c r="K25" i="21"/>
  <c r="P25" i="21" s="1"/>
  <c r="O24" i="21"/>
  <c r="K24" i="21"/>
  <c r="O23" i="21"/>
  <c r="K23" i="21"/>
  <c r="O22" i="21"/>
  <c r="K22" i="21"/>
  <c r="O21" i="21"/>
  <c r="K21" i="21"/>
  <c r="P21" i="21" s="1"/>
  <c r="O20" i="21"/>
  <c r="K20" i="21"/>
  <c r="O19" i="21"/>
  <c r="K19" i="21"/>
  <c r="O18" i="21"/>
  <c r="K18" i="21"/>
  <c r="V18" i="21"/>
  <c r="M8" i="21"/>
  <c r="M7" i="21"/>
  <c r="M6" i="21"/>
  <c r="P19" i="21" l="1"/>
  <c r="P22" i="21"/>
  <c r="P24" i="21"/>
  <c r="K26" i="21"/>
  <c r="P23" i="21"/>
  <c r="P18" i="21"/>
  <c r="P20" i="21"/>
  <c r="L57" i="20"/>
  <c r="R20" i="20" s="1"/>
  <c r="L57" i="14"/>
  <c r="P20" i="14" s="1"/>
  <c r="R48" i="22"/>
  <c r="L56" i="14"/>
  <c r="P19" i="14" s="1"/>
  <c r="L56" i="20"/>
  <c r="R19" i="20" s="1"/>
  <c r="L54" i="14"/>
  <c r="P17" i="14" s="1"/>
  <c r="S17" i="14" s="1"/>
  <c r="L54" i="20"/>
  <c r="R17" i="20" s="1"/>
  <c r="V29" i="23"/>
  <c r="W18" i="21"/>
  <c r="P17" i="20" l="1"/>
  <c r="P20" i="20"/>
  <c r="S20" i="14"/>
  <c r="P19" i="20"/>
  <c r="S19" i="14"/>
  <c r="L55" i="20"/>
  <c r="L55" i="14"/>
  <c r="L58" i="14" l="1"/>
  <c r="P18" i="14"/>
  <c r="R18" i="20"/>
  <c r="L58" i="20"/>
  <c r="P18" i="20" l="1"/>
  <c r="S18" i="14"/>
  <c r="P29" i="14"/>
  <c r="S29" i="14" s="1"/>
  <c r="J7" i="3" l="1"/>
  <c r="J8" i="3"/>
  <c r="J9" i="3"/>
  <c r="J10" i="3"/>
  <c r="J11" i="3"/>
  <c r="J12" i="3"/>
  <c r="J13" i="3"/>
  <c r="J14" i="3"/>
  <c r="J15" i="3"/>
  <c r="J16" i="3"/>
  <c r="J17" i="3"/>
  <c r="J18" i="3"/>
  <c r="J19" i="3"/>
  <c r="J20" i="3"/>
  <c r="J21" i="3"/>
  <c r="J22" i="3"/>
  <c r="J23" i="3"/>
  <c r="J24" i="3"/>
  <c r="J25" i="3"/>
  <c r="J26" i="3"/>
  <c r="J27" i="3"/>
  <c r="AK30" i="2"/>
  <c r="AI32" i="2"/>
  <c r="U35" i="2"/>
  <c r="U34"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J32"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H34" i="2"/>
  <c r="I34" i="2"/>
  <c r="J34" i="2"/>
  <c r="K34" i="2"/>
  <c r="L34" i="2"/>
  <c r="M34" i="2"/>
  <c r="N34" i="2"/>
  <c r="O34" i="2"/>
  <c r="P34" i="2"/>
  <c r="Q34" i="2"/>
  <c r="R34" i="2"/>
  <c r="S34" i="2"/>
  <c r="T34" i="2"/>
  <c r="V34" i="2"/>
  <c r="W34" i="2"/>
  <c r="X34" i="2"/>
  <c r="Y34" i="2"/>
  <c r="Z34" i="2"/>
  <c r="AA34" i="2"/>
  <c r="AB34" i="2"/>
  <c r="AC34" i="2"/>
  <c r="AD34" i="2"/>
  <c r="AE34" i="2"/>
  <c r="AF34" i="2"/>
  <c r="AG34" i="2"/>
  <c r="AH34" i="2"/>
  <c r="AI34" i="2"/>
  <c r="AJ34" i="2"/>
  <c r="H35" i="2"/>
  <c r="I35" i="2"/>
  <c r="J35" i="2"/>
  <c r="K35" i="2"/>
  <c r="L35" i="2"/>
  <c r="M35" i="2"/>
  <c r="N35" i="2"/>
  <c r="O35" i="2"/>
  <c r="P35" i="2"/>
  <c r="Q35" i="2"/>
  <c r="R35" i="2"/>
  <c r="S35" i="2"/>
  <c r="T35" i="2"/>
  <c r="V35" i="2"/>
  <c r="W35" i="2"/>
  <c r="X35" i="2"/>
  <c r="Y35" i="2"/>
  <c r="Z35" i="2"/>
  <c r="AA35" i="2"/>
  <c r="AB35" i="2"/>
  <c r="AC35" i="2"/>
  <c r="AD35" i="2"/>
  <c r="AE35" i="2"/>
  <c r="AF35" i="2"/>
  <c r="AG35" i="2"/>
  <c r="AH35" i="2"/>
  <c r="AI35" i="2"/>
  <c r="AJ35"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G37" i="2"/>
  <c r="G36" i="2"/>
  <c r="G35" i="2"/>
  <c r="G34" i="2"/>
  <c r="G33" i="2"/>
  <c r="G32" i="2"/>
  <c r="G31" i="2"/>
  <c r="G17" i="2"/>
  <c r="AR13" i="2" l="1"/>
  <c r="AR12" i="2"/>
  <c r="AR11" i="2"/>
  <c r="AQ12" i="2"/>
  <c r="AQ11" i="2"/>
  <c r="AR80" i="2" l="1"/>
  <c r="AR79" i="2"/>
  <c r="AR78" i="2"/>
  <c r="AR65" i="2"/>
  <c r="AR48" i="2"/>
  <c r="AR49" i="2"/>
  <c r="AR50" i="2"/>
  <c r="AR51" i="2"/>
  <c r="AR52" i="2"/>
  <c r="AR53" i="2"/>
  <c r="AR54" i="2"/>
  <c r="AR55" i="2"/>
  <c r="AR56" i="2"/>
  <c r="AR57" i="2"/>
  <c r="AR58" i="2"/>
  <c r="AR59" i="2"/>
  <c r="AR60" i="2"/>
  <c r="AR61" i="2"/>
  <c r="AR62" i="2"/>
  <c r="AR63" i="2"/>
  <c r="AR64" i="2"/>
  <c r="AR30" i="2"/>
  <c r="AR29" i="2"/>
  <c r="AR14" i="2"/>
  <c r="AR15" i="2"/>
  <c r="AR16" i="2"/>
  <c r="M67" i="20"/>
  <c r="M66" i="20"/>
  <c r="M65" i="20"/>
  <c r="M64" i="20"/>
  <c r="M62" i="20"/>
  <c r="M61" i="20"/>
  <c r="M60" i="20"/>
  <c r="M59" i="20"/>
  <c r="L27" i="20"/>
  <c r="L17" i="20"/>
  <c r="C1" i="20"/>
  <c r="C17" i="14"/>
  <c r="C19" i="14" s="1"/>
  <c r="I12" i="20" l="1"/>
  <c r="C12" i="20"/>
  <c r="G12" i="20"/>
  <c r="C67" i="20"/>
  <c r="C64" i="20"/>
  <c r="C59" i="20"/>
  <c r="C59" i="14"/>
  <c r="C62" i="20"/>
  <c r="K35" i="5" l="1"/>
  <c r="K34" i="5"/>
  <c r="E35" i="5"/>
  <c r="E34" i="5"/>
  <c r="K33" i="5"/>
  <c r="E33" i="5"/>
  <c r="K35" i="18"/>
  <c r="K34" i="18"/>
  <c r="K33" i="18"/>
  <c r="E34" i="18"/>
  <c r="E35" i="18"/>
  <c r="E33" i="18"/>
  <c r="U17" i="2"/>
  <c r="V17" i="2"/>
  <c r="U18" i="2"/>
  <c r="V18" i="2"/>
  <c r="U19" i="2"/>
  <c r="V19" i="2"/>
  <c r="U20" i="2"/>
  <c r="V20" i="2"/>
  <c r="U21" i="2"/>
  <c r="V21" i="2"/>
  <c r="U22" i="2"/>
  <c r="V22" i="2"/>
  <c r="U66" i="2"/>
  <c r="V66" i="2"/>
  <c r="U67" i="2"/>
  <c r="V67" i="2"/>
  <c r="U68" i="2"/>
  <c r="V68" i="2"/>
  <c r="U69" i="2"/>
  <c r="V69" i="2"/>
  <c r="U70" i="2"/>
  <c r="V70" i="2"/>
  <c r="U71" i="2"/>
  <c r="V71" i="2"/>
  <c r="U81" i="2"/>
  <c r="V81" i="2"/>
  <c r="U82" i="2"/>
  <c r="V82" i="2"/>
  <c r="U83" i="2"/>
  <c r="V83" i="2"/>
  <c r="V87" i="2" s="1"/>
  <c r="U84" i="2"/>
  <c r="V84" i="2"/>
  <c r="U85" i="2"/>
  <c r="V85" i="2"/>
  <c r="U86" i="2"/>
  <c r="V86" i="2"/>
  <c r="M36" i="13"/>
  <c r="M35" i="13"/>
  <c r="M34" i="13"/>
  <c r="M33" i="13"/>
  <c r="M32" i="13"/>
  <c r="M31" i="13"/>
  <c r="M30" i="13"/>
  <c r="M29" i="13"/>
  <c r="M28" i="13"/>
  <c r="M27" i="13"/>
  <c r="M26" i="13"/>
  <c r="M25" i="13"/>
  <c r="M24" i="13"/>
  <c r="M23" i="13"/>
  <c r="M22" i="13"/>
  <c r="M21" i="13"/>
  <c r="M20" i="13"/>
  <c r="M19" i="13"/>
  <c r="O41" i="12"/>
  <c r="O40" i="12"/>
  <c r="O39" i="12"/>
  <c r="O38" i="12"/>
  <c r="O36" i="12"/>
  <c r="O35" i="12"/>
  <c r="O34" i="12"/>
  <c r="O33" i="12"/>
  <c r="O32" i="12"/>
  <c r="O31" i="12"/>
  <c r="O30" i="12"/>
  <c r="O29" i="12"/>
  <c r="O28" i="12"/>
  <c r="O27" i="12"/>
  <c r="O26" i="12"/>
  <c r="O25" i="12"/>
  <c r="O24" i="12"/>
  <c r="O23" i="12"/>
  <c r="O22" i="12"/>
  <c r="O21" i="12"/>
  <c r="O20" i="12"/>
  <c r="O19" i="12"/>
  <c r="O18" i="12"/>
  <c r="K38" i="12"/>
  <c r="K41" i="12"/>
  <c r="P41" i="12" s="1"/>
  <c r="K40" i="12"/>
  <c r="P40" i="12" s="1"/>
  <c r="K39" i="12"/>
  <c r="P39" i="12" s="1"/>
  <c r="K36" i="12"/>
  <c r="K35" i="12"/>
  <c r="K34" i="12"/>
  <c r="K33" i="12"/>
  <c r="K32" i="12"/>
  <c r="K31" i="12"/>
  <c r="K30" i="12"/>
  <c r="K29" i="12"/>
  <c r="K28" i="12"/>
  <c r="K27" i="12"/>
  <c r="K26" i="12"/>
  <c r="K25" i="12"/>
  <c r="K24" i="12"/>
  <c r="K23" i="12"/>
  <c r="K22" i="12"/>
  <c r="K21" i="12"/>
  <c r="K20" i="12"/>
  <c r="K19" i="12"/>
  <c r="K18" i="12"/>
  <c r="M37" i="13" l="1"/>
  <c r="V37" i="2"/>
  <c r="U87" i="2"/>
  <c r="U37" i="2"/>
  <c r="P38" i="12"/>
  <c r="P36" i="12"/>
  <c r="P27" i="12"/>
  <c r="P22" i="12"/>
  <c r="P28" i="12"/>
  <c r="P34" i="12"/>
  <c r="P19" i="12"/>
  <c r="P25" i="12"/>
  <c r="P31" i="12"/>
  <c r="O42" i="12"/>
  <c r="P21" i="12"/>
  <c r="K42" i="12"/>
  <c r="P20" i="12"/>
  <c r="P26" i="12"/>
  <c r="P32" i="12"/>
  <c r="P33" i="12"/>
  <c r="P23" i="12"/>
  <c r="P29" i="12"/>
  <c r="P35" i="12"/>
  <c r="P18" i="12"/>
  <c r="P24" i="12"/>
  <c r="P30" i="12"/>
  <c r="P42" i="12" l="1"/>
  <c r="L12" i="12" s="1"/>
  <c r="H18" i="2"/>
  <c r="C67" i="14"/>
  <c r="C64" i="14"/>
  <c r="C62" i="14"/>
  <c r="E30" i="3" l="1"/>
  <c r="J23" i="13" l="1"/>
  <c r="J24" i="13"/>
  <c r="J25" i="13"/>
  <c r="J26" i="13"/>
  <c r="J27" i="13"/>
  <c r="J28" i="13"/>
  <c r="J29" i="13"/>
  <c r="J30" i="13"/>
  <c r="J31" i="13"/>
  <c r="J32" i="13"/>
  <c r="J33" i="13"/>
  <c r="J34" i="13"/>
  <c r="J35" i="13"/>
  <c r="J36" i="13"/>
  <c r="J8" i="13" l="1"/>
  <c r="M8" i="12"/>
  <c r="J7" i="13"/>
  <c r="M7" i="12"/>
  <c r="J6" i="13"/>
  <c r="M6" i="12"/>
  <c r="C39" i="12"/>
  <c r="C40" i="12"/>
  <c r="C41" i="12"/>
  <c r="C38" i="12"/>
  <c r="C19" i="12"/>
  <c r="C20" i="12"/>
  <c r="C21" i="12"/>
  <c r="C22" i="12"/>
  <c r="C23" i="12"/>
  <c r="C24" i="12"/>
  <c r="C25" i="12"/>
  <c r="C26" i="12"/>
  <c r="C27" i="12"/>
  <c r="C28" i="12"/>
  <c r="C29" i="12"/>
  <c r="C30" i="12"/>
  <c r="C31" i="12"/>
  <c r="C32" i="12"/>
  <c r="C33" i="12"/>
  <c r="C34" i="12"/>
  <c r="C35" i="12"/>
  <c r="C36" i="12"/>
  <c r="C18" i="12"/>
  <c r="H1" i="20"/>
  <c r="H2" i="5"/>
  <c r="E2" i="18"/>
  <c r="S32" i="20"/>
  <c r="R16" i="20"/>
  <c r="R14" i="20"/>
  <c r="R13" i="20"/>
  <c r="R11" i="20"/>
  <c r="R10" i="20"/>
  <c r="R9" i="20"/>
  <c r="L67" i="20"/>
  <c r="L66" i="20"/>
  <c r="L64" i="20"/>
  <c r="L62" i="20"/>
  <c r="L61" i="20"/>
  <c r="L59" i="20"/>
  <c r="M49" i="20"/>
  <c r="M48" i="20"/>
  <c r="M47" i="20"/>
  <c r="M46" i="20"/>
  <c r="M45" i="20"/>
  <c r="M44" i="20"/>
  <c r="M43" i="20"/>
  <c r="M42" i="20"/>
  <c r="M41" i="20"/>
  <c r="M40" i="20"/>
  <c r="M39" i="20"/>
  <c r="M38" i="20"/>
  <c r="M37" i="20"/>
  <c r="M36" i="20"/>
  <c r="Q29" i="20"/>
  <c r="Q15" i="20"/>
  <c r="L64" i="14"/>
  <c r="P25" i="14" s="1"/>
  <c r="P25" i="20" s="1"/>
  <c r="L62" i="14"/>
  <c r="L61" i="14"/>
  <c r="L67" i="14"/>
  <c r="P28" i="14" s="1"/>
  <c r="P28" i="20" s="1"/>
  <c r="L66" i="14"/>
  <c r="P27" i="14" s="1"/>
  <c r="P27" i="20" s="1"/>
  <c r="L35" i="18"/>
  <c r="F35" i="18"/>
  <c r="L34" i="18"/>
  <c r="F34" i="18"/>
  <c r="L33" i="18"/>
  <c r="F33" i="18"/>
  <c r="O28" i="18"/>
  <c r="M28" i="18"/>
  <c r="K28" i="18"/>
  <c r="I28" i="18"/>
  <c r="H28" i="18"/>
  <c r="X27" i="18"/>
  <c r="B27" i="18"/>
  <c r="X26" i="18"/>
  <c r="B26" i="18"/>
  <c r="X25" i="18"/>
  <c r="B25" i="18"/>
  <c r="X24" i="18"/>
  <c r="B24" i="18"/>
  <c r="X23" i="18"/>
  <c r="B23" i="18"/>
  <c r="X22" i="18"/>
  <c r="B22" i="18"/>
  <c r="X21" i="18"/>
  <c r="B21" i="18"/>
  <c r="X20" i="18"/>
  <c r="B20" i="18"/>
  <c r="X19" i="18"/>
  <c r="B19" i="18"/>
  <c r="X18" i="18"/>
  <c r="B18" i="18"/>
  <c r="X17" i="18"/>
  <c r="B17" i="18"/>
  <c r="X16" i="18"/>
  <c r="B16" i="18"/>
  <c r="X15" i="18"/>
  <c r="B15" i="18"/>
  <c r="X14" i="18"/>
  <c r="B14" i="18"/>
  <c r="X13" i="18"/>
  <c r="B13" i="18"/>
  <c r="X12" i="18"/>
  <c r="B12" i="18"/>
  <c r="X11" i="18"/>
  <c r="V28" i="18" s="1"/>
  <c r="V29" i="18" s="1"/>
  <c r="B11" i="18"/>
  <c r="H2" i="18"/>
  <c r="X12" i="5"/>
  <c r="X13" i="5"/>
  <c r="X14" i="5"/>
  <c r="X15" i="5"/>
  <c r="X16" i="5"/>
  <c r="X17" i="5"/>
  <c r="X18" i="5"/>
  <c r="X19" i="5"/>
  <c r="X20" i="5"/>
  <c r="X21" i="5"/>
  <c r="X22" i="5"/>
  <c r="X23" i="5"/>
  <c r="X24" i="5"/>
  <c r="X25" i="5"/>
  <c r="X26" i="5"/>
  <c r="X27" i="5"/>
  <c r="BE47" i="16"/>
  <c r="AG47" i="16"/>
  <c r="AE47" i="16"/>
  <c r="AD47" i="16"/>
  <c r="AB47" i="16"/>
  <c r="V47" i="16"/>
  <c r="R47" i="16"/>
  <c r="N47" i="16"/>
  <c r="B47" i="16"/>
  <c r="BE46" i="16"/>
  <c r="AG46" i="16"/>
  <c r="AE46" i="16"/>
  <c r="AD46" i="16"/>
  <c r="AB46" i="16"/>
  <c r="V46" i="16"/>
  <c r="R46" i="16"/>
  <c r="N46" i="16"/>
  <c r="B46" i="16"/>
  <c r="BE45" i="16"/>
  <c r="AG45" i="16"/>
  <c r="AE45" i="16"/>
  <c r="AD45" i="16"/>
  <c r="AB45" i="16"/>
  <c r="V45" i="16"/>
  <c r="R45" i="16"/>
  <c r="N45" i="16"/>
  <c r="B45" i="16"/>
  <c r="BE44" i="16"/>
  <c r="AG44" i="16"/>
  <c r="AE44" i="16"/>
  <c r="AD44" i="16"/>
  <c r="AB44" i="16"/>
  <c r="V44" i="16"/>
  <c r="R44" i="16"/>
  <c r="N44" i="16"/>
  <c r="B44" i="16"/>
  <c r="BE43" i="16"/>
  <c r="AG43" i="16"/>
  <c r="AE43" i="16"/>
  <c r="AD43" i="16"/>
  <c r="AB43" i="16"/>
  <c r="V43" i="16"/>
  <c r="R43" i="16"/>
  <c r="N43" i="16"/>
  <c r="B43" i="16"/>
  <c r="BE42" i="16"/>
  <c r="AG42" i="16"/>
  <c r="AE42" i="16"/>
  <c r="AD42" i="16"/>
  <c r="AB42" i="16"/>
  <c r="V42" i="16"/>
  <c r="R42" i="16"/>
  <c r="N42" i="16"/>
  <c r="B42" i="16"/>
  <c r="BE41" i="16"/>
  <c r="AG41" i="16"/>
  <c r="AE41" i="16"/>
  <c r="AD41" i="16"/>
  <c r="AB41" i="16"/>
  <c r="V41" i="16"/>
  <c r="R41" i="16"/>
  <c r="N41" i="16"/>
  <c r="B41" i="16"/>
  <c r="BE40" i="16"/>
  <c r="AG40" i="16"/>
  <c r="AE40" i="16"/>
  <c r="AD40" i="16"/>
  <c r="AB40" i="16"/>
  <c r="V40" i="16"/>
  <c r="R40" i="16"/>
  <c r="N40" i="16"/>
  <c r="B40" i="16"/>
  <c r="BE39" i="16"/>
  <c r="AG39" i="16"/>
  <c r="AE39" i="16"/>
  <c r="AD39" i="16"/>
  <c r="AB39" i="16"/>
  <c r="V39" i="16"/>
  <c r="R39" i="16"/>
  <c r="N39" i="16"/>
  <c r="B39" i="16"/>
  <c r="BE38" i="16"/>
  <c r="AG38" i="16"/>
  <c r="AE38" i="16"/>
  <c r="AD38" i="16"/>
  <c r="AB38" i="16"/>
  <c r="V38" i="16"/>
  <c r="R38" i="16"/>
  <c r="N38" i="16"/>
  <c r="B38" i="16"/>
  <c r="BE37" i="16"/>
  <c r="AG37" i="16"/>
  <c r="AE37" i="16"/>
  <c r="AD37" i="16"/>
  <c r="AB37" i="16"/>
  <c r="V37" i="16"/>
  <c r="R37" i="16"/>
  <c r="N37" i="16"/>
  <c r="B37" i="16"/>
  <c r="BE36" i="16"/>
  <c r="AG36" i="16"/>
  <c r="AE36" i="16"/>
  <c r="AD36" i="16"/>
  <c r="AB36" i="16"/>
  <c r="V36" i="16"/>
  <c r="R36" i="16"/>
  <c r="N36" i="16"/>
  <c r="B36" i="16"/>
  <c r="BE35" i="16"/>
  <c r="AG35" i="16"/>
  <c r="AE35" i="16"/>
  <c r="AD35" i="16"/>
  <c r="AB35" i="16"/>
  <c r="V35" i="16"/>
  <c r="R35" i="16"/>
  <c r="N35" i="16"/>
  <c r="B35" i="16"/>
  <c r="BE34" i="16"/>
  <c r="AG34" i="16"/>
  <c r="AE34" i="16"/>
  <c r="AD34" i="16"/>
  <c r="AB34" i="16"/>
  <c r="V34" i="16"/>
  <c r="R34" i="16"/>
  <c r="N34" i="16"/>
  <c r="B34" i="16"/>
  <c r="BE33" i="16"/>
  <c r="AG33" i="16"/>
  <c r="AE33" i="16"/>
  <c r="AD33" i="16"/>
  <c r="AB33" i="16"/>
  <c r="V33" i="16"/>
  <c r="R33" i="16"/>
  <c r="N33" i="16"/>
  <c r="B33" i="16"/>
  <c r="BE32" i="16"/>
  <c r="AG32" i="16"/>
  <c r="AE32" i="16"/>
  <c r="AD32" i="16"/>
  <c r="AB32" i="16"/>
  <c r="V32" i="16"/>
  <c r="R32" i="16"/>
  <c r="N32" i="16"/>
  <c r="B32" i="16"/>
  <c r="BE31" i="16"/>
  <c r="AG31" i="16"/>
  <c r="AE31" i="16"/>
  <c r="AD31" i="16"/>
  <c r="AB31" i="16"/>
  <c r="V31" i="16"/>
  <c r="R31" i="16"/>
  <c r="N31" i="16"/>
  <c r="B31" i="16"/>
  <c r="BE30" i="16"/>
  <c r="AG30" i="16"/>
  <c r="AE30" i="16"/>
  <c r="AD30" i="16"/>
  <c r="AB30" i="16"/>
  <c r="V30" i="16"/>
  <c r="R30" i="16"/>
  <c r="N30" i="16"/>
  <c r="B30" i="16"/>
  <c r="BE29" i="16"/>
  <c r="AG29" i="16"/>
  <c r="AE29" i="16"/>
  <c r="AD29" i="16"/>
  <c r="AB29" i="16"/>
  <c r="V29" i="16"/>
  <c r="R29" i="16"/>
  <c r="N29" i="16"/>
  <c r="B29" i="16"/>
  <c r="BE28" i="16"/>
  <c r="AG28" i="16"/>
  <c r="AE28" i="16"/>
  <c r="AD28" i="16"/>
  <c r="AB28" i="16"/>
  <c r="V28" i="16"/>
  <c r="R28" i="16"/>
  <c r="N28" i="16"/>
  <c r="B28" i="16"/>
  <c r="BE27" i="16"/>
  <c r="AG27" i="16"/>
  <c r="AE27" i="16"/>
  <c r="AD27" i="16"/>
  <c r="AB27" i="16"/>
  <c r="V27" i="16"/>
  <c r="R27" i="16"/>
  <c r="N27" i="16"/>
  <c r="B27" i="16"/>
  <c r="BE26" i="16"/>
  <c r="AG26" i="16"/>
  <c r="AE26" i="16"/>
  <c r="AD26" i="16"/>
  <c r="AB26" i="16"/>
  <c r="V26" i="16"/>
  <c r="R26" i="16"/>
  <c r="N26" i="16"/>
  <c r="B26" i="16"/>
  <c r="BE25" i="16"/>
  <c r="AG25" i="16"/>
  <c r="AE25" i="16"/>
  <c r="AD25" i="16"/>
  <c r="AB25" i="16"/>
  <c r="V25" i="16"/>
  <c r="R25" i="16"/>
  <c r="N25" i="16"/>
  <c r="B25" i="16"/>
  <c r="BE24" i="16"/>
  <c r="AG24" i="16"/>
  <c r="AE24" i="16"/>
  <c r="AD24" i="16"/>
  <c r="AB24" i="16"/>
  <c r="V24" i="16"/>
  <c r="R24" i="16"/>
  <c r="N24" i="16"/>
  <c r="B24" i="16"/>
  <c r="BE23" i="16"/>
  <c r="AG23" i="16"/>
  <c r="AE23" i="16"/>
  <c r="AD23" i="16"/>
  <c r="AB23" i="16"/>
  <c r="V23" i="16"/>
  <c r="R23" i="16"/>
  <c r="N23" i="16"/>
  <c r="B23" i="16"/>
  <c r="BE22" i="16"/>
  <c r="AG22" i="16"/>
  <c r="AE22" i="16"/>
  <c r="AD22" i="16"/>
  <c r="AB22" i="16"/>
  <c r="V22" i="16"/>
  <c r="R22" i="16"/>
  <c r="N22" i="16"/>
  <c r="B22" i="16"/>
  <c r="BE21" i="16"/>
  <c r="AG21" i="16"/>
  <c r="AE21" i="16"/>
  <c r="AD21" i="16"/>
  <c r="AB21" i="16"/>
  <c r="V21" i="16"/>
  <c r="R21" i="16"/>
  <c r="N21" i="16"/>
  <c r="B21" i="16"/>
  <c r="BE20" i="16"/>
  <c r="AG20" i="16"/>
  <c r="AE20" i="16"/>
  <c r="AD20" i="16"/>
  <c r="AB20" i="16"/>
  <c r="V20" i="16"/>
  <c r="R20" i="16"/>
  <c r="N20" i="16"/>
  <c r="B20" i="16"/>
  <c r="BE19" i="16"/>
  <c r="AG19" i="16"/>
  <c r="AE19" i="16"/>
  <c r="AD19" i="16"/>
  <c r="AB19" i="16"/>
  <c r="V19" i="16"/>
  <c r="R19" i="16"/>
  <c r="N19" i="16"/>
  <c r="B19" i="16"/>
  <c r="BE18" i="16"/>
  <c r="AG18" i="16"/>
  <c r="AE18" i="16"/>
  <c r="AD18" i="16"/>
  <c r="AB18" i="16"/>
  <c r="V18" i="16"/>
  <c r="R18" i="16"/>
  <c r="N18" i="16"/>
  <c r="B18" i="16"/>
  <c r="BE17" i="16"/>
  <c r="AG17" i="16"/>
  <c r="AE17" i="16"/>
  <c r="AD17" i="16"/>
  <c r="AB17" i="16"/>
  <c r="V17" i="16"/>
  <c r="R17" i="16"/>
  <c r="N17" i="16"/>
  <c r="B17" i="16"/>
  <c r="BE16" i="16"/>
  <c r="AG16" i="16"/>
  <c r="AE16" i="16"/>
  <c r="AD16" i="16"/>
  <c r="AB16" i="16"/>
  <c r="V16" i="16"/>
  <c r="R16" i="16"/>
  <c r="N16" i="16"/>
  <c r="B16" i="16"/>
  <c r="BE15" i="16"/>
  <c r="AG15" i="16"/>
  <c r="AE15" i="16"/>
  <c r="AD15" i="16"/>
  <c r="AB15" i="16"/>
  <c r="V15" i="16"/>
  <c r="R15" i="16"/>
  <c r="N15" i="16"/>
  <c r="B15" i="16"/>
  <c r="BE14" i="16"/>
  <c r="AG14" i="16"/>
  <c r="AE14" i="16"/>
  <c r="AD14" i="16"/>
  <c r="AB14" i="16"/>
  <c r="V14" i="16"/>
  <c r="R14" i="16"/>
  <c r="N14" i="16"/>
  <c r="B14" i="16"/>
  <c r="BE13" i="16"/>
  <c r="AG13" i="16"/>
  <c r="AE13" i="16"/>
  <c r="AD13" i="16"/>
  <c r="AB13" i="16"/>
  <c r="V13" i="16"/>
  <c r="R13" i="16"/>
  <c r="N13" i="16"/>
  <c r="B13" i="16"/>
  <c r="BE12" i="16"/>
  <c r="AG12" i="16"/>
  <c r="AE12" i="16"/>
  <c r="AD12" i="16"/>
  <c r="AB12" i="16"/>
  <c r="V12" i="16"/>
  <c r="R12" i="16"/>
  <c r="N12" i="16"/>
  <c r="B12" i="16"/>
  <c r="BE11" i="16"/>
  <c r="AG11" i="16"/>
  <c r="AE11" i="16"/>
  <c r="AD11" i="16"/>
  <c r="AB11" i="16"/>
  <c r="V11" i="16"/>
  <c r="R11" i="16"/>
  <c r="N11" i="16"/>
  <c r="B11" i="16"/>
  <c r="BE10" i="16"/>
  <c r="AG10" i="16"/>
  <c r="AE10" i="16"/>
  <c r="AD10" i="16"/>
  <c r="AB10" i="16"/>
  <c r="V10" i="16"/>
  <c r="R10" i="16"/>
  <c r="N10" i="16"/>
  <c r="B10" i="16"/>
  <c r="BE9" i="16"/>
  <c r="AG9" i="16"/>
  <c r="AE9" i="16"/>
  <c r="AD9" i="16"/>
  <c r="AB9" i="16"/>
  <c r="V9" i="16"/>
  <c r="R9" i="16"/>
  <c r="N9" i="16"/>
  <c r="B9" i="16"/>
  <c r="BE8" i="16"/>
  <c r="AG8" i="16"/>
  <c r="AE8" i="16"/>
  <c r="AD8" i="16"/>
  <c r="AB8" i="16"/>
  <c r="V8" i="16"/>
  <c r="R8" i="16"/>
  <c r="N8" i="16"/>
  <c r="B8" i="16"/>
  <c r="BE7" i="16"/>
  <c r="AG7" i="16"/>
  <c r="AE7" i="16"/>
  <c r="AD7" i="16"/>
  <c r="AB7" i="16"/>
  <c r="V7" i="16"/>
  <c r="R7" i="16"/>
  <c r="N7" i="16"/>
  <c r="B7" i="16"/>
  <c r="BE6" i="16"/>
  <c r="AG6" i="16"/>
  <c r="AE6" i="16"/>
  <c r="AD6" i="16"/>
  <c r="AB6" i="16"/>
  <c r="V6" i="16"/>
  <c r="R6" i="16"/>
  <c r="N6" i="16"/>
  <c r="B6" i="16"/>
  <c r="BE5" i="16"/>
  <c r="AG5" i="16"/>
  <c r="AE5" i="16"/>
  <c r="AD5" i="16"/>
  <c r="AB5" i="16"/>
  <c r="V5" i="16"/>
  <c r="V48" i="16" s="1"/>
  <c r="R5" i="16"/>
  <c r="R48" i="16" s="1"/>
  <c r="N5" i="16"/>
  <c r="N48" i="16" s="1"/>
  <c r="B5" i="16"/>
  <c r="BL2" i="16"/>
  <c r="BF2" i="16"/>
  <c r="AB2" i="16"/>
  <c r="G1" i="16"/>
  <c r="AI1" i="16" s="1"/>
  <c r="D1" i="16"/>
  <c r="B12" i="5"/>
  <c r="B13" i="5"/>
  <c r="B14" i="5"/>
  <c r="B15" i="5"/>
  <c r="B16" i="5"/>
  <c r="F33" i="5"/>
  <c r="S19" i="20" l="1"/>
  <c r="S20" i="20"/>
  <c r="S25" i="20"/>
  <c r="S28" i="20"/>
  <c r="M50" i="20"/>
  <c r="S27" i="20"/>
  <c r="X11" i="5"/>
  <c r="V28" i="5" s="1"/>
  <c r="O28" i="5"/>
  <c r="BE6" i="4"/>
  <c r="BE7" i="4"/>
  <c r="BE8" i="4"/>
  <c r="BE9" i="4"/>
  <c r="BE10" i="4"/>
  <c r="BE5"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E38" i="4"/>
  <c r="BE39" i="4"/>
  <c r="BE40" i="4"/>
  <c r="BE41" i="4"/>
  <c r="BE42" i="4"/>
  <c r="BE43" i="4"/>
  <c r="BE44" i="4"/>
  <c r="BE45" i="4"/>
  <c r="BE46" i="4"/>
  <c r="BE47" i="4"/>
  <c r="E2" i="5"/>
  <c r="D1" i="4"/>
  <c r="E1" i="3"/>
  <c r="D1" i="2"/>
  <c r="G1" i="2"/>
  <c r="B7" i="3"/>
  <c r="B8" i="3"/>
  <c r="B9" i="3"/>
  <c r="B10" i="3"/>
  <c r="B11" i="3"/>
  <c r="B12" i="3"/>
  <c r="B13" i="3"/>
  <c r="B14" i="3"/>
  <c r="B15" i="3"/>
  <c r="B16" i="3"/>
  <c r="B17" i="3"/>
  <c r="B18" i="3"/>
  <c r="B19" i="3"/>
  <c r="B20" i="3"/>
  <c r="B21" i="3"/>
  <c r="B22" i="3"/>
  <c r="B23" i="3"/>
  <c r="B24" i="3"/>
  <c r="B25" i="3"/>
  <c r="B6" i="3"/>
  <c r="D7" i="3"/>
  <c r="D8" i="3"/>
  <c r="D9" i="3"/>
  <c r="D10" i="3"/>
  <c r="D11" i="3"/>
  <c r="D12" i="3"/>
  <c r="D13" i="3"/>
  <c r="D14" i="3"/>
  <c r="D15" i="3"/>
  <c r="D16" i="3"/>
  <c r="D17" i="3"/>
  <c r="D18" i="3"/>
  <c r="D19" i="3"/>
  <c r="D20" i="3"/>
  <c r="D21" i="3"/>
  <c r="D22" i="3"/>
  <c r="D23" i="3"/>
  <c r="D24" i="3"/>
  <c r="D25" i="3"/>
  <c r="D6" i="3"/>
  <c r="L65" i="14" l="1"/>
  <c r="P26" i="14" s="1"/>
  <c r="P26" i="20" s="1"/>
  <c r="L65" i="20"/>
  <c r="G1" i="4"/>
  <c r="AI1" i="4" s="1"/>
  <c r="G1" i="3"/>
  <c r="AO79" i="2"/>
  <c r="AK79" i="2"/>
  <c r="AL79" i="2"/>
  <c r="AM79" i="2"/>
  <c r="AN79" i="2"/>
  <c r="AP79" i="2"/>
  <c r="AK80" i="2"/>
  <c r="AL80" i="2"/>
  <c r="AM80" i="2"/>
  <c r="AN80" i="2"/>
  <c r="AO80" i="2"/>
  <c r="AP80" i="2"/>
  <c r="W85" i="2"/>
  <c r="H81" i="2"/>
  <c r="I81" i="2"/>
  <c r="J81" i="2"/>
  <c r="K81" i="2"/>
  <c r="L81" i="2"/>
  <c r="M81" i="2"/>
  <c r="N81" i="2"/>
  <c r="O81" i="2"/>
  <c r="P81" i="2"/>
  <c r="Q81" i="2"/>
  <c r="R81" i="2"/>
  <c r="S81" i="2"/>
  <c r="T81" i="2"/>
  <c r="W81" i="2"/>
  <c r="X81" i="2"/>
  <c r="Y81" i="2"/>
  <c r="Z81" i="2"/>
  <c r="AA81" i="2"/>
  <c r="AB81" i="2"/>
  <c r="AC81" i="2"/>
  <c r="AD81" i="2"/>
  <c r="AE81" i="2"/>
  <c r="AF81" i="2"/>
  <c r="AG81" i="2"/>
  <c r="AH81" i="2"/>
  <c r="AI81" i="2"/>
  <c r="AJ81" i="2"/>
  <c r="H82" i="2"/>
  <c r="I82" i="2"/>
  <c r="J82" i="2"/>
  <c r="K82" i="2"/>
  <c r="L82" i="2"/>
  <c r="M82" i="2"/>
  <c r="N82" i="2"/>
  <c r="O82" i="2"/>
  <c r="P82" i="2"/>
  <c r="Q82" i="2"/>
  <c r="R82" i="2"/>
  <c r="S82" i="2"/>
  <c r="T82" i="2"/>
  <c r="W82" i="2"/>
  <c r="X82" i="2"/>
  <c r="Y82" i="2"/>
  <c r="Z82" i="2"/>
  <c r="AA82" i="2"/>
  <c r="AB82" i="2"/>
  <c r="AC82" i="2"/>
  <c r="AD82" i="2"/>
  <c r="AE82" i="2"/>
  <c r="AF82" i="2"/>
  <c r="AG82" i="2"/>
  <c r="AH82" i="2"/>
  <c r="AI82" i="2"/>
  <c r="AJ82" i="2"/>
  <c r="H83" i="2"/>
  <c r="I83" i="2"/>
  <c r="J83" i="2"/>
  <c r="K83" i="2"/>
  <c r="L83" i="2"/>
  <c r="M83" i="2"/>
  <c r="N83" i="2"/>
  <c r="O83" i="2"/>
  <c r="P83" i="2"/>
  <c r="Q83" i="2"/>
  <c r="R83" i="2"/>
  <c r="S83" i="2"/>
  <c r="T83" i="2"/>
  <c r="W83" i="2"/>
  <c r="X83" i="2"/>
  <c r="Y83" i="2"/>
  <c r="Z83" i="2"/>
  <c r="AA83" i="2"/>
  <c r="AB83" i="2"/>
  <c r="AC83" i="2"/>
  <c r="AD83" i="2"/>
  <c r="AE83" i="2"/>
  <c r="AF83" i="2"/>
  <c r="AG83" i="2"/>
  <c r="AH83" i="2"/>
  <c r="AI83" i="2"/>
  <c r="AJ83" i="2"/>
  <c r="H84" i="2"/>
  <c r="I84" i="2"/>
  <c r="J84" i="2"/>
  <c r="K84" i="2"/>
  <c r="L84" i="2"/>
  <c r="M84" i="2"/>
  <c r="N84" i="2"/>
  <c r="O84" i="2"/>
  <c r="P84" i="2"/>
  <c r="Q84" i="2"/>
  <c r="R84" i="2"/>
  <c r="S84" i="2"/>
  <c r="T84" i="2"/>
  <c r="W84" i="2"/>
  <c r="X84" i="2"/>
  <c r="Y84" i="2"/>
  <c r="Z84" i="2"/>
  <c r="AA84" i="2"/>
  <c r="AB84" i="2"/>
  <c r="AC84" i="2"/>
  <c r="AD84" i="2"/>
  <c r="AE84" i="2"/>
  <c r="AF84" i="2"/>
  <c r="AG84" i="2"/>
  <c r="AH84" i="2"/>
  <c r="AI84" i="2"/>
  <c r="AJ84" i="2"/>
  <c r="H85" i="2"/>
  <c r="I85" i="2"/>
  <c r="J85" i="2"/>
  <c r="K85" i="2"/>
  <c r="L85" i="2"/>
  <c r="M85" i="2"/>
  <c r="N85" i="2"/>
  <c r="O85" i="2"/>
  <c r="P85" i="2"/>
  <c r="Q85" i="2"/>
  <c r="R85" i="2"/>
  <c r="S85" i="2"/>
  <c r="T85" i="2"/>
  <c r="X85" i="2"/>
  <c r="Y85" i="2"/>
  <c r="Z85" i="2"/>
  <c r="AA85" i="2"/>
  <c r="AB85" i="2"/>
  <c r="AC85" i="2"/>
  <c r="AD85" i="2"/>
  <c r="AE85" i="2"/>
  <c r="AF85" i="2"/>
  <c r="AG85" i="2"/>
  <c r="AH85" i="2"/>
  <c r="AI85" i="2"/>
  <c r="AJ85" i="2"/>
  <c r="H86" i="2"/>
  <c r="I86" i="2"/>
  <c r="J86" i="2"/>
  <c r="K86" i="2"/>
  <c r="L86" i="2"/>
  <c r="M86" i="2"/>
  <c r="N86" i="2"/>
  <c r="O86" i="2"/>
  <c r="P86" i="2"/>
  <c r="Q86" i="2"/>
  <c r="R86" i="2"/>
  <c r="S86" i="2"/>
  <c r="T86" i="2"/>
  <c r="W86" i="2"/>
  <c r="X86" i="2"/>
  <c r="Y86" i="2"/>
  <c r="Z86" i="2"/>
  <c r="AA86" i="2"/>
  <c r="AB86" i="2"/>
  <c r="AC86" i="2"/>
  <c r="AD86" i="2"/>
  <c r="AE86" i="2"/>
  <c r="AF86" i="2"/>
  <c r="AG86" i="2"/>
  <c r="AH86" i="2"/>
  <c r="AI86" i="2"/>
  <c r="AJ86" i="2"/>
  <c r="G86" i="2"/>
  <c r="G85" i="2"/>
  <c r="G84" i="2"/>
  <c r="G83" i="2"/>
  <c r="G82" i="2"/>
  <c r="G81" i="2"/>
  <c r="AP78" i="2"/>
  <c r="AO78" i="2"/>
  <c r="AN78" i="2"/>
  <c r="AM78" i="2"/>
  <c r="AL78" i="2"/>
  <c r="AK78" i="2"/>
  <c r="S26" i="20" l="1"/>
  <c r="L68" i="20"/>
  <c r="AQ80" i="2"/>
  <c r="AQ79" i="2"/>
  <c r="AQ78" i="2"/>
  <c r="V38" i="12" l="1"/>
  <c r="W38" i="12" s="1"/>
  <c r="Z67" i="2"/>
  <c r="N68" i="2"/>
  <c r="H68" i="2"/>
  <c r="H66" i="2"/>
  <c r="I66" i="2"/>
  <c r="J66" i="2"/>
  <c r="K66" i="2"/>
  <c r="L66" i="2"/>
  <c r="M66" i="2"/>
  <c r="N66" i="2"/>
  <c r="O66" i="2"/>
  <c r="P66" i="2"/>
  <c r="Q66" i="2"/>
  <c r="R66" i="2"/>
  <c r="S66" i="2"/>
  <c r="T66" i="2"/>
  <c r="W66" i="2"/>
  <c r="X66" i="2"/>
  <c r="Y66" i="2"/>
  <c r="Z66" i="2"/>
  <c r="AA66" i="2"/>
  <c r="AB66" i="2"/>
  <c r="AC66" i="2"/>
  <c r="AD66" i="2"/>
  <c r="AE66" i="2"/>
  <c r="AF66" i="2"/>
  <c r="AG66" i="2"/>
  <c r="AH66" i="2"/>
  <c r="AI66" i="2"/>
  <c r="AJ66" i="2"/>
  <c r="H67" i="2"/>
  <c r="I67" i="2"/>
  <c r="J67" i="2"/>
  <c r="K67" i="2"/>
  <c r="L67" i="2"/>
  <c r="M67" i="2"/>
  <c r="N67" i="2"/>
  <c r="O67" i="2"/>
  <c r="P67" i="2"/>
  <c r="Q67" i="2"/>
  <c r="R67" i="2"/>
  <c r="S67" i="2"/>
  <c r="T67" i="2"/>
  <c r="W67" i="2"/>
  <c r="X67" i="2"/>
  <c r="Y67" i="2"/>
  <c r="AA67" i="2"/>
  <c r="AB67" i="2"/>
  <c r="AC67" i="2"/>
  <c r="AD67" i="2"/>
  <c r="AE67" i="2"/>
  <c r="AF67" i="2"/>
  <c r="AG67" i="2"/>
  <c r="AH67" i="2"/>
  <c r="AI67" i="2"/>
  <c r="AJ67" i="2"/>
  <c r="I68" i="2"/>
  <c r="J68" i="2"/>
  <c r="K68" i="2"/>
  <c r="L68" i="2"/>
  <c r="M68" i="2"/>
  <c r="O68" i="2"/>
  <c r="P68" i="2"/>
  <c r="Q68" i="2"/>
  <c r="R68" i="2"/>
  <c r="S68" i="2"/>
  <c r="T68" i="2"/>
  <c r="W68" i="2"/>
  <c r="X68" i="2"/>
  <c r="Y68" i="2"/>
  <c r="Z68" i="2"/>
  <c r="AA68" i="2"/>
  <c r="AB68" i="2"/>
  <c r="AC68" i="2"/>
  <c r="AD68" i="2"/>
  <c r="AE68" i="2"/>
  <c r="AF68" i="2"/>
  <c r="AG68" i="2"/>
  <c r="AH68" i="2"/>
  <c r="AI68" i="2"/>
  <c r="AJ68" i="2"/>
  <c r="H69" i="2"/>
  <c r="I69" i="2"/>
  <c r="J69" i="2"/>
  <c r="K69" i="2"/>
  <c r="L69" i="2"/>
  <c r="M69" i="2"/>
  <c r="N69" i="2"/>
  <c r="O69" i="2"/>
  <c r="P69" i="2"/>
  <c r="Q69" i="2"/>
  <c r="R69" i="2"/>
  <c r="S69" i="2"/>
  <c r="T69" i="2"/>
  <c r="W69" i="2"/>
  <c r="X69" i="2"/>
  <c r="Y69" i="2"/>
  <c r="Z69" i="2"/>
  <c r="AA69" i="2"/>
  <c r="AB69" i="2"/>
  <c r="AC69" i="2"/>
  <c r="AD69" i="2"/>
  <c r="AE69" i="2"/>
  <c r="AF69" i="2"/>
  <c r="AG69" i="2"/>
  <c r="AH69" i="2"/>
  <c r="AI69" i="2"/>
  <c r="AJ69" i="2"/>
  <c r="H70" i="2"/>
  <c r="I70" i="2"/>
  <c r="J70" i="2"/>
  <c r="K70" i="2"/>
  <c r="L70" i="2"/>
  <c r="M70" i="2"/>
  <c r="N70" i="2"/>
  <c r="O70" i="2"/>
  <c r="P70" i="2"/>
  <c r="Q70" i="2"/>
  <c r="R70" i="2"/>
  <c r="S70" i="2"/>
  <c r="T70" i="2"/>
  <c r="W70" i="2"/>
  <c r="X70" i="2"/>
  <c r="Y70" i="2"/>
  <c r="Z70" i="2"/>
  <c r="AA70" i="2"/>
  <c r="AB70" i="2"/>
  <c r="AC70" i="2"/>
  <c r="AD70" i="2"/>
  <c r="AE70" i="2"/>
  <c r="AF70" i="2"/>
  <c r="AG70" i="2"/>
  <c r="AH70" i="2"/>
  <c r="AI70" i="2"/>
  <c r="AJ70" i="2"/>
  <c r="H71" i="2"/>
  <c r="I71" i="2"/>
  <c r="J71" i="2"/>
  <c r="K71" i="2"/>
  <c r="L71" i="2"/>
  <c r="M71" i="2"/>
  <c r="N71" i="2"/>
  <c r="O71" i="2"/>
  <c r="P71" i="2"/>
  <c r="Q71" i="2"/>
  <c r="R71" i="2"/>
  <c r="S71" i="2"/>
  <c r="T71" i="2"/>
  <c r="W71" i="2"/>
  <c r="X71" i="2"/>
  <c r="Y71" i="2"/>
  <c r="Z71" i="2"/>
  <c r="AA71" i="2"/>
  <c r="AB71" i="2"/>
  <c r="AC71" i="2"/>
  <c r="AD71" i="2"/>
  <c r="AE71" i="2"/>
  <c r="AF71" i="2"/>
  <c r="AG71" i="2"/>
  <c r="AH71" i="2"/>
  <c r="AI71" i="2"/>
  <c r="AJ71" i="2"/>
  <c r="G68" i="2"/>
  <c r="G71" i="2"/>
  <c r="G70" i="2"/>
  <c r="G69" i="2"/>
  <c r="G67" i="2"/>
  <c r="G66" i="2"/>
  <c r="AO62" i="2"/>
  <c r="AK48" i="2"/>
  <c r="AL48" i="2"/>
  <c r="AM48" i="2"/>
  <c r="AN48" i="2"/>
  <c r="AO48" i="2"/>
  <c r="AP48" i="2"/>
  <c r="AK49" i="2"/>
  <c r="AL49" i="2"/>
  <c r="AM49" i="2"/>
  <c r="AN49" i="2"/>
  <c r="AO49" i="2"/>
  <c r="AP49" i="2"/>
  <c r="AK50" i="2"/>
  <c r="AL50" i="2"/>
  <c r="AM50" i="2"/>
  <c r="AN50" i="2"/>
  <c r="AO50" i="2"/>
  <c r="AP50" i="2"/>
  <c r="AK51" i="2"/>
  <c r="AL51" i="2"/>
  <c r="AM51" i="2"/>
  <c r="AN51" i="2"/>
  <c r="AO51" i="2"/>
  <c r="AP51" i="2"/>
  <c r="AK52" i="2"/>
  <c r="AL52" i="2"/>
  <c r="AM52" i="2"/>
  <c r="AN52" i="2"/>
  <c r="AO52" i="2"/>
  <c r="AP52" i="2"/>
  <c r="AK53" i="2"/>
  <c r="AL53" i="2"/>
  <c r="AM53" i="2"/>
  <c r="AN53" i="2"/>
  <c r="AO53" i="2"/>
  <c r="AP53" i="2"/>
  <c r="AK54" i="2"/>
  <c r="AL54" i="2"/>
  <c r="AM54" i="2"/>
  <c r="AN54" i="2"/>
  <c r="AO54" i="2"/>
  <c r="AP54" i="2"/>
  <c r="AK55" i="2"/>
  <c r="AL55" i="2"/>
  <c r="AM55" i="2"/>
  <c r="AN55" i="2"/>
  <c r="AO55" i="2"/>
  <c r="AP55" i="2"/>
  <c r="AK56" i="2"/>
  <c r="AL56" i="2"/>
  <c r="AM56" i="2"/>
  <c r="AN56" i="2"/>
  <c r="AO56" i="2"/>
  <c r="AP56" i="2"/>
  <c r="AK57" i="2"/>
  <c r="AL57" i="2"/>
  <c r="AM57" i="2"/>
  <c r="AN57" i="2"/>
  <c r="AO57" i="2"/>
  <c r="AP57" i="2"/>
  <c r="AK58" i="2"/>
  <c r="AL58" i="2"/>
  <c r="AM58" i="2"/>
  <c r="AN58" i="2"/>
  <c r="AO58" i="2"/>
  <c r="AP58" i="2"/>
  <c r="AK59" i="2"/>
  <c r="AL59" i="2"/>
  <c r="AM59" i="2"/>
  <c r="AN59" i="2"/>
  <c r="AO59" i="2"/>
  <c r="AP59" i="2"/>
  <c r="AK60" i="2"/>
  <c r="AL60" i="2"/>
  <c r="AM60" i="2"/>
  <c r="AN60" i="2"/>
  <c r="AO60" i="2"/>
  <c r="AP60" i="2"/>
  <c r="AK61" i="2"/>
  <c r="AL61" i="2"/>
  <c r="AM61" i="2"/>
  <c r="AN61" i="2"/>
  <c r="AO61" i="2"/>
  <c r="AP61" i="2"/>
  <c r="AK62" i="2"/>
  <c r="AL62" i="2"/>
  <c r="AM62" i="2"/>
  <c r="AN62" i="2"/>
  <c r="AP62" i="2"/>
  <c r="AK63" i="2"/>
  <c r="AL63" i="2"/>
  <c r="AM63" i="2"/>
  <c r="AN63" i="2"/>
  <c r="AO63" i="2"/>
  <c r="AP63" i="2"/>
  <c r="AK64" i="2"/>
  <c r="AL64" i="2"/>
  <c r="AM64" i="2"/>
  <c r="AN64" i="2"/>
  <c r="AO64" i="2"/>
  <c r="AP64" i="2"/>
  <c r="AK65" i="2"/>
  <c r="AL65" i="2"/>
  <c r="AM65" i="2"/>
  <c r="AN65" i="2"/>
  <c r="AO65" i="2"/>
  <c r="AP65" i="2"/>
  <c r="AP47" i="2"/>
  <c r="AO47" i="2"/>
  <c r="AN47" i="2"/>
  <c r="AM47" i="2"/>
  <c r="AL47" i="2"/>
  <c r="AK47" i="2"/>
  <c r="AL30" i="2"/>
  <c r="AM30" i="2"/>
  <c r="AN30" i="2"/>
  <c r="AO30" i="2"/>
  <c r="AP30" i="2"/>
  <c r="AP29" i="2"/>
  <c r="AO29" i="2"/>
  <c r="AN29" i="2"/>
  <c r="AM29" i="2"/>
  <c r="AL29" i="2"/>
  <c r="AK29" i="2"/>
  <c r="H17" i="2"/>
  <c r="I17" i="2"/>
  <c r="J17" i="2"/>
  <c r="K17" i="2"/>
  <c r="L17" i="2"/>
  <c r="M17" i="2"/>
  <c r="N17" i="2"/>
  <c r="O17" i="2"/>
  <c r="P17" i="2"/>
  <c r="Q17" i="2"/>
  <c r="R17" i="2"/>
  <c r="S17" i="2"/>
  <c r="T17" i="2"/>
  <c r="W17" i="2"/>
  <c r="X17" i="2"/>
  <c r="Y17" i="2"/>
  <c r="Z17" i="2"/>
  <c r="AA17" i="2"/>
  <c r="AB17" i="2"/>
  <c r="AC17" i="2"/>
  <c r="AD17" i="2"/>
  <c r="AE17" i="2"/>
  <c r="AF17" i="2"/>
  <c r="AG17" i="2"/>
  <c r="AH17" i="2"/>
  <c r="AI17" i="2"/>
  <c r="AJ17" i="2"/>
  <c r="I18" i="2"/>
  <c r="J18" i="2"/>
  <c r="K18" i="2"/>
  <c r="L18" i="2"/>
  <c r="M18" i="2"/>
  <c r="N18" i="2"/>
  <c r="O18" i="2"/>
  <c r="P18" i="2"/>
  <c r="Q18" i="2"/>
  <c r="R18" i="2"/>
  <c r="S18" i="2"/>
  <c r="T18" i="2"/>
  <c r="W18" i="2"/>
  <c r="X18" i="2"/>
  <c r="Y18" i="2"/>
  <c r="Z18" i="2"/>
  <c r="AA18" i="2"/>
  <c r="AB18" i="2"/>
  <c r="AC18" i="2"/>
  <c r="AD18" i="2"/>
  <c r="AE18" i="2"/>
  <c r="AF18" i="2"/>
  <c r="AG18" i="2"/>
  <c r="AH18" i="2"/>
  <c r="AI18" i="2"/>
  <c r="AJ18" i="2"/>
  <c r="H22" i="2"/>
  <c r="H21" i="2"/>
  <c r="H20" i="2"/>
  <c r="H19" i="2"/>
  <c r="I19" i="2"/>
  <c r="J19" i="2"/>
  <c r="K19" i="2"/>
  <c r="L19" i="2"/>
  <c r="M19" i="2"/>
  <c r="N19" i="2"/>
  <c r="O19" i="2"/>
  <c r="P19" i="2"/>
  <c r="Q19" i="2"/>
  <c r="R19" i="2"/>
  <c r="S19" i="2"/>
  <c r="T19" i="2"/>
  <c r="W19" i="2"/>
  <c r="X19" i="2"/>
  <c r="Y19" i="2"/>
  <c r="Z19" i="2"/>
  <c r="AA19" i="2"/>
  <c r="AB19" i="2"/>
  <c r="AC19" i="2"/>
  <c r="AD19" i="2"/>
  <c r="AE19" i="2"/>
  <c r="AF19" i="2"/>
  <c r="AG19" i="2"/>
  <c r="AH19" i="2"/>
  <c r="AI19" i="2"/>
  <c r="AJ19" i="2"/>
  <c r="I20" i="2"/>
  <c r="J20" i="2"/>
  <c r="K20" i="2"/>
  <c r="L20" i="2"/>
  <c r="M20" i="2"/>
  <c r="N20" i="2"/>
  <c r="O20" i="2"/>
  <c r="P20" i="2"/>
  <c r="Q20" i="2"/>
  <c r="R20" i="2"/>
  <c r="S20" i="2"/>
  <c r="T20" i="2"/>
  <c r="W20" i="2"/>
  <c r="X20" i="2"/>
  <c r="Y20" i="2"/>
  <c r="Z20" i="2"/>
  <c r="AA20" i="2"/>
  <c r="AB20" i="2"/>
  <c r="AC20" i="2"/>
  <c r="AD20" i="2"/>
  <c r="AE20" i="2"/>
  <c r="AF20" i="2"/>
  <c r="AG20" i="2"/>
  <c r="AH20" i="2"/>
  <c r="AI20" i="2"/>
  <c r="AJ20" i="2"/>
  <c r="I21" i="2"/>
  <c r="J21" i="2"/>
  <c r="K21" i="2"/>
  <c r="L21" i="2"/>
  <c r="M21" i="2"/>
  <c r="N21" i="2"/>
  <c r="O21" i="2"/>
  <c r="P21" i="2"/>
  <c r="Q21" i="2"/>
  <c r="R21" i="2"/>
  <c r="S21" i="2"/>
  <c r="T21" i="2"/>
  <c r="W21" i="2"/>
  <c r="X21" i="2"/>
  <c r="Y21" i="2"/>
  <c r="Z21" i="2"/>
  <c r="AA21" i="2"/>
  <c r="AB21" i="2"/>
  <c r="AC21" i="2"/>
  <c r="AD21" i="2"/>
  <c r="AE21" i="2"/>
  <c r="AF21" i="2"/>
  <c r="AG21" i="2"/>
  <c r="AH21" i="2"/>
  <c r="AI21" i="2"/>
  <c r="AJ21" i="2"/>
  <c r="I22" i="2"/>
  <c r="J22" i="2"/>
  <c r="K22" i="2"/>
  <c r="L22" i="2"/>
  <c r="M22" i="2"/>
  <c r="N22" i="2"/>
  <c r="O22" i="2"/>
  <c r="P22" i="2"/>
  <c r="Q22" i="2"/>
  <c r="R22" i="2"/>
  <c r="S22" i="2"/>
  <c r="T22" i="2"/>
  <c r="W22" i="2"/>
  <c r="X22" i="2"/>
  <c r="Y22" i="2"/>
  <c r="Z22" i="2"/>
  <c r="AA22" i="2"/>
  <c r="AB22" i="2"/>
  <c r="AC22" i="2"/>
  <c r="AD22" i="2"/>
  <c r="AE22" i="2"/>
  <c r="AF22" i="2"/>
  <c r="AG22" i="2"/>
  <c r="AH22" i="2"/>
  <c r="AI22" i="2"/>
  <c r="AJ22" i="2"/>
  <c r="G22" i="2"/>
  <c r="G21" i="2"/>
  <c r="G20" i="2"/>
  <c r="G19" i="2"/>
  <c r="G18" i="2"/>
  <c r="AR47" i="2" l="1"/>
  <c r="AS62" i="2"/>
  <c r="AS61" i="2"/>
  <c r="AS60" i="2"/>
  <c r="AS59" i="2"/>
  <c r="AS58" i="2"/>
  <c r="AS57" i="2"/>
  <c r="AS65" i="2"/>
  <c r="AS64" i="2"/>
  <c r="AS63" i="2"/>
  <c r="AS56" i="2"/>
  <c r="AS55" i="2"/>
  <c r="AS54" i="2"/>
  <c r="AS53" i="2"/>
  <c r="AS52" i="2"/>
  <c r="AS51" i="2"/>
  <c r="AS50" i="2"/>
  <c r="AS49" i="2"/>
  <c r="H87" i="2"/>
  <c r="AS48" i="2"/>
  <c r="N87" i="2"/>
  <c r="G87" i="2"/>
  <c r="AS47" i="2"/>
  <c r="J6" i="3" s="1"/>
  <c r="AE87" i="2"/>
  <c r="R87" i="2"/>
  <c r="L87" i="2"/>
  <c r="AJ87" i="2"/>
  <c r="Q87" i="2"/>
  <c r="K87" i="2"/>
  <c r="AI87" i="2"/>
  <c r="P87" i="2"/>
  <c r="J87" i="2"/>
  <c r="AH87" i="2"/>
  <c r="O87" i="2"/>
  <c r="I87" i="2"/>
  <c r="AG87" i="2"/>
  <c r="T87" i="2"/>
  <c r="AF87" i="2"/>
  <c r="S87" i="2"/>
  <c r="M87" i="2"/>
  <c r="AA87" i="2"/>
  <c r="W87" i="2"/>
  <c r="Z87" i="2"/>
  <c r="AB87" i="2"/>
  <c r="Y87" i="2"/>
  <c r="AC87" i="2"/>
  <c r="AD87" i="2"/>
  <c r="X87" i="2"/>
  <c r="AQ54" i="2"/>
  <c r="AQ30" i="2"/>
  <c r="J22" i="13" s="1"/>
  <c r="AQ47" i="2"/>
  <c r="AQ53" i="2"/>
  <c r="AQ56" i="2"/>
  <c r="AQ55" i="2"/>
  <c r="AQ48" i="2"/>
  <c r="AQ52" i="2"/>
  <c r="AQ51" i="2"/>
  <c r="AQ61" i="2"/>
  <c r="AQ60" i="2"/>
  <c r="AQ59" i="2"/>
  <c r="AQ58" i="2"/>
  <c r="AQ50" i="2"/>
  <c r="AQ65" i="2"/>
  <c r="AQ63" i="2"/>
  <c r="AQ57" i="2"/>
  <c r="AQ49" i="2"/>
  <c r="AQ64" i="2"/>
  <c r="AQ62" i="2"/>
  <c r="AC37" i="2"/>
  <c r="W37" i="2"/>
  <c r="P37" i="2"/>
  <c r="J37" i="2"/>
  <c r="S37" i="2"/>
  <c r="AB37" i="2"/>
  <c r="O37" i="2"/>
  <c r="I37" i="2"/>
  <c r="AA37" i="2"/>
  <c r="N37" i="2"/>
  <c r="H37" i="2"/>
  <c r="Z37" i="2"/>
  <c r="T37" i="2"/>
  <c r="M37" i="2"/>
  <c r="Y37" i="2"/>
  <c r="R37" i="2"/>
  <c r="L37" i="2"/>
  <c r="AQ29" i="2"/>
  <c r="J21" i="13" s="1"/>
  <c r="AJ37" i="2"/>
  <c r="AD37" i="2"/>
  <c r="X37" i="2"/>
  <c r="Q37" i="2"/>
  <c r="K37" i="2"/>
  <c r="AF37" i="2"/>
  <c r="AH37" i="2"/>
  <c r="AE37" i="2"/>
  <c r="AI37" i="2"/>
  <c r="AG37" i="2"/>
  <c r="AM12" i="2"/>
  <c r="AN12" i="2"/>
  <c r="AO12" i="2"/>
  <c r="AP12" i="2"/>
  <c r="AM13" i="2"/>
  <c r="AN13" i="2"/>
  <c r="AO13" i="2"/>
  <c r="AP13" i="2"/>
  <c r="AM14" i="2"/>
  <c r="AN14" i="2"/>
  <c r="AO14" i="2"/>
  <c r="AP14" i="2"/>
  <c r="AM15" i="2"/>
  <c r="AN15" i="2"/>
  <c r="AO15" i="2"/>
  <c r="AP15" i="2"/>
  <c r="AM16" i="2"/>
  <c r="AN16" i="2"/>
  <c r="AO16" i="2"/>
  <c r="AP16" i="2"/>
  <c r="AP11" i="2"/>
  <c r="AO11" i="2"/>
  <c r="AN11" i="2"/>
  <c r="AM11" i="2"/>
  <c r="AL12" i="2"/>
  <c r="AL11" i="2"/>
  <c r="AK11" i="2"/>
  <c r="V18" i="12" l="1"/>
  <c r="W18" i="12" s="1"/>
  <c r="AS11" i="2"/>
  <c r="T19" i="13"/>
  <c r="J19" i="13"/>
  <c r="P16" i="14"/>
  <c r="S16" i="20" s="1"/>
  <c r="P14" i="14"/>
  <c r="P14" i="20" s="1"/>
  <c r="S14" i="20" s="1"/>
  <c r="P13" i="14"/>
  <c r="P13" i="20" s="1"/>
  <c r="S13" i="20" s="1"/>
  <c r="P11" i="14"/>
  <c r="P11" i="20" s="1"/>
  <c r="S11" i="20" s="1"/>
  <c r="P10" i="14"/>
  <c r="P10" i="20" s="1"/>
  <c r="S10" i="20" s="1"/>
  <c r="P9" i="14"/>
  <c r="P9" i="20" s="1"/>
  <c r="S9" i="20" s="1"/>
  <c r="H27" i="14"/>
  <c r="H28" i="14"/>
  <c r="H29" i="14"/>
  <c r="H30" i="14"/>
  <c r="U19" i="13" l="1"/>
  <c r="H31" i="14"/>
  <c r="H32" i="14" s="1"/>
  <c r="P12" i="14" s="1"/>
  <c r="S12" i="14" s="1"/>
  <c r="S27" i="14"/>
  <c r="S26" i="14"/>
  <c r="L68" i="14"/>
  <c r="M49" i="14"/>
  <c r="M48" i="14"/>
  <c r="M47" i="14"/>
  <c r="M46" i="14"/>
  <c r="M45" i="14"/>
  <c r="M44" i="14"/>
  <c r="M43" i="14"/>
  <c r="M42" i="14"/>
  <c r="M41" i="14"/>
  <c r="M40" i="14"/>
  <c r="M39" i="14"/>
  <c r="M38" i="14"/>
  <c r="M37" i="14"/>
  <c r="M36" i="14"/>
  <c r="Q29" i="14"/>
  <c r="P8" i="14"/>
  <c r="P8" i="20" s="1"/>
  <c r="Q15" i="14"/>
  <c r="S14" i="14"/>
  <c r="S13" i="14"/>
  <c r="G12" i="14"/>
  <c r="C12" i="14"/>
  <c r="S11" i="14"/>
  <c r="S10" i="14"/>
  <c r="S9" i="14"/>
  <c r="I12" i="14" l="1"/>
  <c r="P15" i="14"/>
  <c r="C8" i="14" s="1"/>
  <c r="P12" i="20"/>
  <c r="S8" i="14"/>
  <c r="S28" i="14"/>
  <c r="S25" i="14"/>
  <c r="M50" i="14"/>
  <c r="R15" i="14"/>
  <c r="G8" i="14" s="1"/>
  <c r="S16" i="14"/>
  <c r="P15" i="20" l="1"/>
  <c r="C8" i="20" s="1"/>
  <c r="I8" i="14"/>
  <c r="S15" i="14"/>
  <c r="H13" i="6"/>
  <c r="H32" i="6"/>
  <c r="H31" i="6"/>
  <c r="H30" i="6"/>
  <c r="H29" i="6"/>
  <c r="H28" i="6"/>
  <c r="H27" i="6"/>
  <c r="H26" i="6"/>
  <c r="H25" i="6"/>
  <c r="H24" i="6"/>
  <c r="H23" i="6"/>
  <c r="H22" i="6"/>
  <c r="H21" i="6"/>
  <c r="H20" i="6"/>
  <c r="H19" i="6"/>
  <c r="H18" i="6"/>
  <c r="H17" i="6"/>
  <c r="H16" i="6"/>
  <c r="H15" i="6"/>
  <c r="H14" i="6"/>
  <c r="G9" i="14" l="1"/>
  <c r="G10" i="14" l="1"/>
  <c r="H36" i="13"/>
  <c r="O36" i="13" s="1"/>
  <c r="H35" i="13"/>
  <c r="O35" i="13" s="1"/>
  <c r="H34" i="13"/>
  <c r="O34" i="13" s="1"/>
  <c r="H33" i="13"/>
  <c r="O33" i="13" s="1"/>
  <c r="H32" i="13"/>
  <c r="O32" i="13" s="1"/>
  <c r="H31" i="13"/>
  <c r="O31" i="13" s="1"/>
  <c r="H30" i="13"/>
  <c r="O30" i="13" s="1"/>
  <c r="H29" i="13"/>
  <c r="O29" i="13" s="1"/>
  <c r="H28" i="13"/>
  <c r="O28" i="13" s="1"/>
  <c r="H27" i="13"/>
  <c r="O27" i="13" s="1"/>
  <c r="H26" i="13"/>
  <c r="O26" i="13" s="1"/>
  <c r="H25" i="13"/>
  <c r="O25" i="13" s="1"/>
  <c r="H24" i="13"/>
  <c r="O24" i="13" s="1"/>
  <c r="H23" i="13"/>
  <c r="O23" i="13" s="1"/>
  <c r="H22" i="13"/>
  <c r="O22" i="13" s="1"/>
  <c r="H21" i="13"/>
  <c r="O21" i="13" s="1"/>
  <c r="H20" i="13"/>
  <c r="H19" i="13"/>
  <c r="H37" i="13" l="1"/>
  <c r="C27" i="20" s="1"/>
  <c r="C29" i="20" s="1"/>
  <c r="R12" i="20" s="1"/>
  <c r="S12" i="20" s="1"/>
  <c r="O19" i="13"/>
  <c r="G11" i="14"/>
  <c r="L35" i="5"/>
  <c r="F35" i="5"/>
  <c r="L34" i="5"/>
  <c r="F34" i="5"/>
  <c r="L33" i="5"/>
  <c r="G13" i="14" l="1"/>
  <c r="AB2" i="4" l="1"/>
  <c r="M28" i="5" l="1"/>
  <c r="V29" i="5" s="1"/>
  <c r="K28" i="5"/>
  <c r="I28" i="5"/>
  <c r="H28" i="5"/>
  <c r="B27" i="5"/>
  <c r="B26" i="5"/>
  <c r="B25" i="5"/>
  <c r="B24" i="5"/>
  <c r="B23" i="5"/>
  <c r="B22" i="5"/>
  <c r="B21" i="5"/>
  <c r="B20" i="5"/>
  <c r="B19" i="5"/>
  <c r="B18" i="5"/>
  <c r="B17" i="5"/>
  <c r="B11" i="5"/>
  <c r="AG47" i="4"/>
  <c r="AE47" i="4"/>
  <c r="AD47" i="4"/>
  <c r="AB47" i="4"/>
  <c r="V47" i="4"/>
  <c r="R47" i="4"/>
  <c r="N47" i="4"/>
  <c r="B47" i="4"/>
  <c r="AG46" i="4"/>
  <c r="AE46" i="4"/>
  <c r="AB46" i="4"/>
  <c r="V46" i="4"/>
  <c r="R46" i="4"/>
  <c r="N46" i="4"/>
  <c r="B46" i="4"/>
  <c r="AD46" i="4" s="1"/>
  <c r="AG45" i="4"/>
  <c r="AE45" i="4"/>
  <c r="AB45" i="4"/>
  <c r="V45" i="4"/>
  <c r="R45" i="4"/>
  <c r="N45" i="4"/>
  <c r="B45" i="4"/>
  <c r="AD45" i="4" s="1"/>
  <c r="AG44" i="4"/>
  <c r="AE44" i="4"/>
  <c r="AD44" i="4"/>
  <c r="AB44" i="4"/>
  <c r="V44" i="4"/>
  <c r="R44" i="4"/>
  <c r="N44" i="4"/>
  <c r="B44" i="4"/>
  <c r="AG43" i="4"/>
  <c r="AE43" i="4"/>
  <c r="AB43" i="4"/>
  <c r="V43" i="4"/>
  <c r="R43" i="4"/>
  <c r="N43" i="4"/>
  <c r="B43" i="4"/>
  <c r="AD43" i="4" s="1"/>
  <c r="AG42" i="4"/>
  <c r="AE42" i="4"/>
  <c r="AB42" i="4"/>
  <c r="V42" i="4"/>
  <c r="R42" i="4"/>
  <c r="N42" i="4"/>
  <c r="B42" i="4"/>
  <c r="AD42" i="4" s="1"/>
  <c r="AG41" i="4"/>
  <c r="AE41" i="4"/>
  <c r="AB41" i="4"/>
  <c r="V41" i="4"/>
  <c r="R41" i="4"/>
  <c r="N41" i="4"/>
  <c r="B41" i="4"/>
  <c r="AD41" i="4" s="1"/>
  <c r="AG40" i="4"/>
  <c r="AE40" i="4"/>
  <c r="AB40" i="4"/>
  <c r="V40" i="4"/>
  <c r="R40" i="4"/>
  <c r="N40" i="4"/>
  <c r="B40" i="4"/>
  <c r="AD40" i="4" s="1"/>
  <c r="AG39" i="4"/>
  <c r="AE39" i="4"/>
  <c r="AD39" i="4"/>
  <c r="AB39" i="4"/>
  <c r="V39" i="4"/>
  <c r="R39" i="4"/>
  <c r="N39" i="4"/>
  <c r="B39" i="4"/>
  <c r="AG38" i="4"/>
  <c r="AE38" i="4"/>
  <c r="AB38" i="4"/>
  <c r="V38" i="4"/>
  <c r="R38" i="4"/>
  <c r="N38" i="4"/>
  <c r="B38" i="4"/>
  <c r="AD38" i="4" s="1"/>
  <c r="AG37" i="4"/>
  <c r="AE37" i="4"/>
  <c r="AB37" i="4"/>
  <c r="V37" i="4"/>
  <c r="R37" i="4"/>
  <c r="N37" i="4"/>
  <c r="B37" i="4"/>
  <c r="AD37" i="4" s="1"/>
  <c r="AG36" i="4"/>
  <c r="AE36" i="4"/>
  <c r="AD36" i="4"/>
  <c r="AB36" i="4"/>
  <c r="V36" i="4"/>
  <c r="R36" i="4"/>
  <c r="N36" i="4"/>
  <c r="B36" i="4"/>
  <c r="AG35" i="4"/>
  <c r="AE35" i="4"/>
  <c r="AB35" i="4"/>
  <c r="V35" i="4"/>
  <c r="R35" i="4"/>
  <c r="N35" i="4"/>
  <c r="B35" i="4"/>
  <c r="AD35" i="4" s="1"/>
  <c r="AG34" i="4"/>
  <c r="AE34" i="4"/>
  <c r="AB34" i="4"/>
  <c r="V34" i="4"/>
  <c r="R34" i="4"/>
  <c r="N34" i="4"/>
  <c r="B34" i="4"/>
  <c r="AD34" i="4" s="1"/>
  <c r="AG33" i="4"/>
  <c r="AE33" i="4"/>
  <c r="AD33" i="4"/>
  <c r="AB33" i="4"/>
  <c r="V33" i="4"/>
  <c r="R33" i="4"/>
  <c r="N33" i="4"/>
  <c r="B33" i="4"/>
  <c r="AG32" i="4"/>
  <c r="AE32" i="4"/>
  <c r="AD32" i="4"/>
  <c r="AB32" i="4"/>
  <c r="V32" i="4"/>
  <c r="R32" i="4"/>
  <c r="N32" i="4"/>
  <c r="B32" i="4"/>
  <c r="AG31" i="4"/>
  <c r="AE31" i="4"/>
  <c r="AB31" i="4"/>
  <c r="V31" i="4"/>
  <c r="R31" i="4"/>
  <c r="N31" i="4"/>
  <c r="B31" i="4"/>
  <c r="AD31" i="4" s="1"/>
  <c r="AG30" i="4"/>
  <c r="AE30" i="4"/>
  <c r="AB30" i="4"/>
  <c r="V30" i="4"/>
  <c r="R30" i="4"/>
  <c r="N30" i="4"/>
  <c r="B30" i="4"/>
  <c r="AD30" i="4" s="1"/>
  <c r="AG29" i="4"/>
  <c r="AE29" i="4"/>
  <c r="AD29" i="4"/>
  <c r="AB29" i="4"/>
  <c r="V29" i="4"/>
  <c r="R29" i="4"/>
  <c r="N29" i="4"/>
  <c r="B29" i="4"/>
  <c r="AG28" i="4"/>
  <c r="AE28" i="4"/>
  <c r="AB28" i="4"/>
  <c r="V28" i="4"/>
  <c r="R28" i="4"/>
  <c r="N28" i="4"/>
  <c r="B28" i="4"/>
  <c r="AD28" i="4" s="1"/>
  <c r="AG27" i="4"/>
  <c r="AE27" i="4"/>
  <c r="AB27" i="4"/>
  <c r="V27" i="4"/>
  <c r="R27" i="4"/>
  <c r="N27" i="4"/>
  <c r="B27" i="4"/>
  <c r="AD27" i="4" s="1"/>
  <c r="AG26" i="4"/>
  <c r="AE26" i="4"/>
  <c r="AB26" i="4"/>
  <c r="V26" i="4"/>
  <c r="R26" i="4"/>
  <c r="N26" i="4"/>
  <c r="B26" i="4"/>
  <c r="AD26" i="4" s="1"/>
  <c r="AG25" i="4"/>
  <c r="AE25" i="4"/>
  <c r="AB25" i="4"/>
  <c r="V25" i="4"/>
  <c r="R25" i="4"/>
  <c r="N25" i="4"/>
  <c r="B25" i="4"/>
  <c r="AD25" i="4" s="1"/>
  <c r="AG24" i="4"/>
  <c r="AE24" i="4"/>
  <c r="AB24" i="4"/>
  <c r="V24" i="4"/>
  <c r="R24" i="4"/>
  <c r="N24" i="4"/>
  <c r="B24" i="4"/>
  <c r="AD24" i="4" s="1"/>
  <c r="AG23" i="4"/>
  <c r="AE23" i="4"/>
  <c r="AB23" i="4"/>
  <c r="V23" i="4"/>
  <c r="R23" i="4"/>
  <c r="N23" i="4"/>
  <c r="B23" i="4"/>
  <c r="AD23" i="4" s="1"/>
  <c r="AG22" i="4"/>
  <c r="AE22" i="4"/>
  <c r="AB22" i="4"/>
  <c r="V22" i="4"/>
  <c r="R22" i="4"/>
  <c r="N22" i="4"/>
  <c r="B22" i="4"/>
  <c r="AD22" i="4" s="1"/>
  <c r="AG21" i="4"/>
  <c r="AE21" i="4"/>
  <c r="AB21" i="4"/>
  <c r="V21" i="4"/>
  <c r="R21" i="4"/>
  <c r="N21" i="4"/>
  <c r="B21" i="4"/>
  <c r="AD21" i="4" s="1"/>
  <c r="AG20" i="4"/>
  <c r="AE20" i="4"/>
  <c r="AB20" i="4"/>
  <c r="V20" i="4"/>
  <c r="R20" i="4"/>
  <c r="N20" i="4"/>
  <c r="B20" i="4"/>
  <c r="AD20" i="4" s="1"/>
  <c r="AG19" i="4"/>
  <c r="AE19" i="4"/>
  <c r="AB19" i="4"/>
  <c r="V19" i="4"/>
  <c r="R19" i="4"/>
  <c r="N19" i="4"/>
  <c r="B19" i="4"/>
  <c r="AD19" i="4" s="1"/>
  <c r="AG18" i="4"/>
  <c r="AE18" i="4"/>
  <c r="AD18" i="4"/>
  <c r="AB18" i="4"/>
  <c r="V18" i="4"/>
  <c r="R18" i="4"/>
  <c r="N18" i="4"/>
  <c r="B18" i="4"/>
  <c r="AG17" i="4"/>
  <c r="AE17" i="4"/>
  <c r="AB17" i="4"/>
  <c r="V17" i="4"/>
  <c r="R17" i="4"/>
  <c r="N17" i="4"/>
  <c r="B17" i="4"/>
  <c r="AD17" i="4" s="1"/>
  <c r="AG16" i="4"/>
  <c r="AE16" i="4"/>
  <c r="AB16" i="4"/>
  <c r="V16" i="4"/>
  <c r="R16" i="4"/>
  <c r="N16" i="4"/>
  <c r="B16" i="4"/>
  <c r="AD16" i="4" s="1"/>
  <c r="AG15" i="4"/>
  <c r="AE15" i="4"/>
  <c r="AD15" i="4"/>
  <c r="AB15" i="4"/>
  <c r="V15" i="4"/>
  <c r="R15" i="4"/>
  <c r="N15" i="4"/>
  <c r="B15" i="4"/>
  <c r="AG14" i="4"/>
  <c r="AE14" i="4"/>
  <c r="AD14" i="4"/>
  <c r="AB14" i="4"/>
  <c r="V14" i="4"/>
  <c r="R14" i="4"/>
  <c r="N14" i="4"/>
  <c r="B14" i="4"/>
  <c r="AG13" i="4"/>
  <c r="AE13" i="4"/>
  <c r="AB13" i="4"/>
  <c r="V13" i="4"/>
  <c r="R13" i="4"/>
  <c r="N13" i="4"/>
  <c r="B13" i="4"/>
  <c r="AD13" i="4" s="1"/>
  <c r="AG12" i="4"/>
  <c r="AE12" i="4"/>
  <c r="AB12" i="4"/>
  <c r="V12" i="4"/>
  <c r="R12" i="4"/>
  <c r="N12" i="4"/>
  <c r="B12" i="4"/>
  <c r="AD12" i="4" s="1"/>
  <c r="AG11" i="4"/>
  <c r="AE11" i="4"/>
  <c r="AD11" i="4"/>
  <c r="AB11" i="4"/>
  <c r="V11" i="4"/>
  <c r="R11" i="4"/>
  <c r="N11" i="4"/>
  <c r="B11" i="4"/>
  <c r="AG10" i="4"/>
  <c r="AE10" i="4"/>
  <c r="AB10" i="4"/>
  <c r="V10" i="4"/>
  <c r="R10" i="4"/>
  <c r="N10" i="4"/>
  <c r="B10" i="4"/>
  <c r="AD10" i="4" s="1"/>
  <c r="AG9" i="4"/>
  <c r="AE9" i="4"/>
  <c r="AB9" i="4"/>
  <c r="V9" i="4"/>
  <c r="R9" i="4"/>
  <c r="N9" i="4"/>
  <c r="B9" i="4"/>
  <c r="AD9" i="4" s="1"/>
  <c r="AG8" i="4"/>
  <c r="AE8" i="4"/>
  <c r="AB8" i="4"/>
  <c r="V8" i="4"/>
  <c r="R8" i="4"/>
  <c r="N8" i="4"/>
  <c r="B8" i="4"/>
  <c r="AD8" i="4" s="1"/>
  <c r="AG7" i="4"/>
  <c r="AE7" i="4"/>
  <c r="AB7" i="4"/>
  <c r="V7" i="4"/>
  <c r="R7" i="4"/>
  <c r="N7" i="4"/>
  <c r="B7" i="4"/>
  <c r="AD7" i="4" s="1"/>
  <c r="AG6" i="4"/>
  <c r="AE6" i="4"/>
  <c r="AB6" i="4"/>
  <c r="V6" i="4"/>
  <c r="R6" i="4"/>
  <c r="N6" i="4"/>
  <c r="B6" i="4"/>
  <c r="AD6" i="4" s="1"/>
  <c r="AG5" i="4"/>
  <c r="AE5" i="4"/>
  <c r="AB5" i="4"/>
  <c r="V5" i="4"/>
  <c r="R5" i="4"/>
  <c r="N5" i="4"/>
  <c r="B5" i="4"/>
  <c r="AD5" i="4" s="1"/>
  <c r="BL2" i="4"/>
  <c r="BF2" i="4"/>
  <c r="G25" i="3"/>
  <c r="G24" i="3"/>
  <c r="G23" i="3"/>
  <c r="G22" i="3"/>
  <c r="G21" i="3"/>
  <c r="G20" i="3"/>
  <c r="G19" i="3"/>
  <c r="G18" i="3"/>
  <c r="G17" i="3"/>
  <c r="G16" i="3"/>
  <c r="G15" i="3"/>
  <c r="G14" i="3"/>
  <c r="G13" i="3"/>
  <c r="G12" i="3"/>
  <c r="G11" i="3"/>
  <c r="G10" i="3"/>
  <c r="G9" i="3"/>
  <c r="G8" i="3"/>
  <c r="G7" i="3"/>
  <c r="G6" i="3"/>
  <c r="AL16" i="2"/>
  <c r="AK16" i="2"/>
  <c r="AS16" i="2" s="1"/>
  <c r="AL15" i="2"/>
  <c r="AK15" i="2"/>
  <c r="AS15" i="2" s="1"/>
  <c r="AL14" i="2"/>
  <c r="AK14" i="2"/>
  <c r="AS14" i="2" s="1"/>
  <c r="AL13" i="2"/>
  <c r="AK13" i="2"/>
  <c r="AS13" i="2" s="1"/>
  <c r="AK12" i="2"/>
  <c r="AS12" i="2" s="1"/>
  <c r="J20" i="13" l="1"/>
  <c r="AQ13" i="2"/>
  <c r="AQ16" i="2"/>
  <c r="AQ14" i="2"/>
  <c r="AQ15" i="2"/>
  <c r="G26" i="3"/>
  <c r="C17" i="20" s="1"/>
  <c r="C19" i="20" s="1"/>
  <c r="R8" i="20" s="1"/>
  <c r="R15" i="20" s="1"/>
  <c r="N48" i="4"/>
  <c r="R48" i="4"/>
  <c r="V48" i="4"/>
  <c r="S8" i="20" l="1"/>
  <c r="J37" i="13"/>
  <c r="O20" i="13"/>
  <c r="O37" i="13" s="1"/>
  <c r="K12" i="13" s="1"/>
  <c r="L60" i="20"/>
  <c r="L60" i="14"/>
  <c r="P23" i="14"/>
  <c r="L59" i="14"/>
  <c r="P24" i="14"/>
  <c r="S23" i="14" l="1"/>
  <c r="P23" i="20"/>
  <c r="S23" i="20" s="1"/>
  <c r="S24" i="14"/>
  <c r="P24" i="20"/>
  <c r="S24" i="20" s="1"/>
  <c r="S21" i="14"/>
  <c r="P21" i="20"/>
  <c r="S21" i="20" s="1"/>
  <c r="G8" i="20"/>
  <c r="I8" i="20" s="1"/>
  <c r="S15" i="20"/>
  <c r="L63" i="20"/>
  <c r="L69" i="20" s="1"/>
  <c r="P22" i="14"/>
  <c r="L63" i="14"/>
  <c r="L69" i="14" s="1"/>
  <c r="R29" i="20" l="1"/>
  <c r="G9" i="20" s="1"/>
  <c r="P22" i="20"/>
  <c r="P29" i="20" s="1"/>
  <c r="C9" i="20" s="1"/>
  <c r="S22" i="14"/>
  <c r="I9" i="20" l="1"/>
  <c r="P30" i="20"/>
  <c r="C10" i="20" s="1"/>
  <c r="S22" i="20"/>
  <c r="S29" i="20"/>
  <c r="R30" i="20"/>
  <c r="G10" i="20" s="1"/>
  <c r="C9" i="14"/>
  <c r="I9" i="14" s="1"/>
  <c r="P30" i="14"/>
  <c r="S30" i="14" l="1"/>
  <c r="P31" i="14"/>
  <c r="I10" i="20"/>
  <c r="C11" i="20"/>
  <c r="P31" i="20"/>
  <c r="R31" i="20"/>
  <c r="G11" i="20" s="1"/>
  <c r="G13" i="20" s="1"/>
  <c r="S30" i="20"/>
  <c r="C10" i="14"/>
  <c r="P33" i="14" l="1"/>
  <c r="S33" i="14" s="1"/>
  <c r="S31" i="14"/>
  <c r="I11" i="20"/>
  <c r="C13" i="20"/>
  <c r="I13" i="20" s="1"/>
  <c r="S31" i="20"/>
  <c r="P33" i="20"/>
  <c r="R33" i="20"/>
  <c r="C11" i="14"/>
  <c r="I10" i="14"/>
  <c r="S33" i="20" l="1"/>
  <c r="C13" i="14"/>
  <c r="I13" i="14" s="1"/>
  <c r="I11" i="14"/>
</calcChain>
</file>

<file path=xl/sharedStrings.xml><?xml version="1.0" encoding="utf-8"?>
<sst xmlns="http://schemas.openxmlformats.org/spreadsheetml/2006/main" count="912" uniqueCount="345">
  <si>
    <t>制作団体名：</t>
    <rPh sb="0" eb="2">
      <t>セイサク</t>
    </rPh>
    <rPh sb="2" eb="4">
      <t>ダンタイ</t>
    </rPh>
    <rPh sb="4" eb="5">
      <t>メイ</t>
    </rPh>
    <phoneticPr fontId="2"/>
  </si>
  <si>
    <t>区分</t>
    <rPh sb="0" eb="2">
      <t>クブン</t>
    </rPh>
    <phoneticPr fontId="2"/>
  </si>
  <si>
    <t>項目</t>
    <rPh sb="0" eb="2">
      <t>コウモク</t>
    </rPh>
    <phoneticPr fontId="2"/>
  </si>
  <si>
    <t>費目</t>
    <rPh sb="0" eb="2">
      <t>ヒモク</t>
    </rPh>
    <phoneticPr fontId="2"/>
  </si>
  <si>
    <t>人数</t>
    <rPh sb="0" eb="2">
      <t>ニンズウ</t>
    </rPh>
    <phoneticPr fontId="2"/>
  </si>
  <si>
    <t>数量</t>
    <rPh sb="0" eb="2">
      <t>スウリョウ</t>
    </rPh>
    <phoneticPr fontId="2"/>
  </si>
  <si>
    <t>単価</t>
    <rPh sb="0" eb="2">
      <t>タンカ</t>
    </rPh>
    <phoneticPr fontId="2"/>
  </si>
  <si>
    <t>金額</t>
    <rPh sb="0" eb="2">
      <t>キンガク</t>
    </rPh>
    <phoneticPr fontId="2"/>
  </si>
  <si>
    <t>主指導者</t>
    <rPh sb="0" eb="1">
      <t>シュ</t>
    </rPh>
    <rPh sb="1" eb="4">
      <t>シドウシャ</t>
    </rPh>
    <phoneticPr fontId="2"/>
  </si>
  <si>
    <t>概算払</t>
    <rPh sb="0" eb="2">
      <t>ガイサン</t>
    </rPh>
    <rPh sb="2" eb="3">
      <t>バラ</t>
    </rPh>
    <phoneticPr fontId="2"/>
  </si>
  <si>
    <t>＊</t>
  </si>
  <si>
    <t>青色の欄には計算式が設定されていますので入力しないでください。</t>
    <rPh sb="6" eb="9">
      <t>ケイサンシキ</t>
    </rPh>
    <rPh sb="10" eb="12">
      <t>セッテイ</t>
    </rPh>
    <rPh sb="20" eb="22">
      <t>ニュウリョク</t>
    </rPh>
    <phoneticPr fontId="2"/>
  </si>
  <si>
    <t>単価・金額欄には税込の金額を記入してください。</t>
    <rPh sb="0" eb="2">
      <t>タンカ</t>
    </rPh>
    <rPh sb="3" eb="5">
      <t>キンガク</t>
    </rPh>
    <rPh sb="5" eb="6">
      <t>ラン</t>
    </rPh>
    <rPh sb="8" eb="10">
      <t>ゼイコ</t>
    </rPh>
    <rPh sb="11" eb="13">
      <t>キンガク</t>
    </rPh>
    <rPh sb="14" eb="16">
      <t>キニュウ</t>
    </rPh>
    <phoneticPr fontId="2"/>
  </si>
  <si>
    <t>欄が不足する場合は行を挿入してください。</t>
    <rPh sb="0" eb="1">
      <t>ラン</t>
    </rPh>
    <rPh sb="2" eb="4">
      <t>フソク</t>
    </rPh>
    <rPh sb="6" eb="8">
      <t>バアイ</t>
    </rPh>
    <rPh sb="9" eb="10">
      <t>ギョウ</t>
    </rPh>
    <rPh sb="11" eb="13">
      <t>ソウニュウ</t>
    </rPh>
    <phoneticPr fontId="2"/>
  </si>
  <si>
    <t>※団体規定で定める起点に○をつけてください。</t>
    <rPh sb="1" eb="3">
      <t>ダンタイ</t>
    </rPh>
    <rPh sb="3" eb="5">
      <t>キテイ</t>
    </rPh>
    <rPh sb="6" eb="7">
      <t>サダ</t>
    </rPh>
    <rPh sb="9" eb="11">
      <t>キテン</t>
    </rPh>
    <phoneticPr fontId="2"/>
  </si>
  <si>
    <t>自宅</t>
    <rPh sb="0" eb="2">
      <t>ジタク</t>
    </rPh>
    <phoneticPr fontId="1"/>
  </si>
  <si>
    <t>事務所</t>
    <rPh sb="0" eb="2">
      <t>ジム</t>
    </rPh>
    <rPh sb="2" eb="3">
      <t>ショ</t>
    </rPh>
    <phoneticPr fontId="1"/>
  </si>
  <si>
    <t>ワークショップ</t>
    <phoneticPr fontId="2"/>
  </si>
  <si>
    <t>指導者</t>
    <rPh sb="0" eb="2">
      <t>シドウ</t>
    </rPh>
    <rPh sb="2" eb="3">
      <t>シャ</t>
    </rPh>
    <phoneticPr fontId="2"/>
  </si>
  <si>
    <t>役職</t>
    <rPh sb="0" eb="2">
      <t>ヤクショク</t>
    </rPh>
    <phoneticPr fontId="2"/>
  </si>
  <si>
    <t>所属</t>
    <rPh sb="0" eb="2">
      <t>ショゾク</t>
    </rPh>
    <phoneticPr fontId="2"/>
  </si>
  <si>
    <t>移動起点</t>
    <rPh sb="0" eb="2">
      <t>イドウ</t>
    </rPh>
    <rPh sb="2" eb="4">
      <t>キテン</t>
    </rPh>
    <phoneticPr fontId="2"/>
  </si>
  <si>
    <t>派遣期間</t>
    <phoneticPr fontId="2"/>
  </si>
  <si>
    <t>○</t>
    <phoneticPr fontId="1"/>
  </si>
  <si>
    <t>△</t>
    <phoneticPr fontId="1"/>
  </si>
  <si>
    <t>合計</t>
    <rPh sb="0" eb="2">
      <t>ゴウケイ</t>
    </rPh>
    <phoneticPr fontId="1"/>
  </si>
  <si>
    <t>ワークショップ</t>
    <phoneticPr fontId="2"/>
  </si>
  <si>
    <t>スタッフ</t>
    <phoneticPr fontId="2"/>
  </si>
  <si>
    <t>本公演
メインプログラム</t>
    <rPh sb="0" eb="3">
      <t>ホンコウエン</t>
    </rPh>
    <phoneticPr fontId="2"/>
  </si>
  <si>
    <t>出演者</t>
    <phoneticPr fontId="2"/>
  </si>
  <si>
    <t>＊所属の欄には「劇団員」や「楽団員」，「フリー」，「業者名」等を記入してください。</t>
    <rPh sb="1" eb="3">
      <t>ショゾク</t>
    </rPh>
    <rPh sb="4" eb="5">
      <t>ラン</t>
    </rPh>
    <rPh sb="8" eb="10">
      <t>ゲキダン</t>
    </rPh>
    <rPh sb="10" eb="11">
      <t>イン</t>
    </rPh>
    <rPh sb="14" eb="16">
      <t>ガクダン</t>
    </rPh>
    <rPh sb="16" eb="17">
      <t>イン</t>
    </rPh>
    <rPh sb="26" eb="28">
      <t>ギョウシャ</t>
    </rPh>
    <rPh sb="28" eb="29">
      <t>メイ</t>
    </rPh>
    <rPh sb="30" eb="31">
      <t>トウ</t>
    </rPh>
    <rPh sb="32" eb="34">
      <t>キニュウ</t>
    </rPh>
    <phoneticPr fontId="2"/>
  </si>
  <si>
    <t>＊人数欄にはワークショップ・本公演それぞれの1回あたりの合計人数を記入してください。</t>
    <rPh sb="1" eb="3">
      <t>ニンズウ</t>
    </rPh>
    <rPh sb="3" eb="4">
      <t>ラン</t>
    </rPh>
    <rPh sb="14" eb="17">
      <t>ホンコウエン</t>
    </rPh>
    <rPh sb="23" eb="24">
      <t>カイ</t>
    </rPh>
    <rPh sb="28" eb="30">
      <t>ゴウケイ</t>
    </rPh>
    <rPh sb="30" eb="32">
      <t>ニンズウ</t>
    </rPh>
    <rPh sb="33" eb="35">
      <t>キニュウ</t>
    </rPh>
    <phoneticPr fontId="2"/>
  </si>
  <si>
    <t>＊欄が不足する場合は行を挿入してください。</t>
    <phoneticPr fontId="2"/>
  </si>
  <si>
    <t>No.</t>
    <phoneticPr fontId="10"/>
  </si>
  <si>
    <t>ランク
（役職）</t>
    <rPh sb="5" eb="7">
      <t>ヤクショク</t>
    </rPh>
    <phoneticPr fontId="2"/>
  </si>
  <si>
    <t>公演回数</t>
    <rPh sb="0" eb="2">
      <t>コウエン</t>
    </rPh>
    <rPh sb="2" eb="4">
      <t>カイスウ</t>
    </rPh>
    <phoneticPr fontId="2"/>
  </si>
  <si>
    <t>合計</t>
    <rPh sb="0" eb="2">
      <t>ゴウケイ</t>
    </rPh>
    <phoneticPr fontId="2"/>
  </si>
  <si>
    <t>証憑書類番号</t>
    <rPh sb="0" eb="2">
      <t>ショウヒョウ</t>
    </rPh>
    <rPh sb="2" eb="4">
      <t>ショルイ</t>
    </rPh>
    <rPh sb="4" eb="6">
      <t>バンゴウ</t>
    </rPh>
    <phoneticPr fontId="10"/>
  </si>
  <si>
    <t>合計</t>
    <rPh sb="0" eb="1">
      <t>ゴウ</t>
    </rPh>
    <rPh sb="1" eb="2">
      <t>ケイ</t>
    </rPh>
    <phoneticPr fontId="11"/>
  </si>
  <si>
    <t>ワークショップ</t>
    <phoneticPr fontId="1"/>
  </si>
  <si>
    <t>様式４_別紙</t>
    <rPh sb="0" eb="2">
      <t>ヨウシキ</t>
    </rPh>
    <rPh sb="4" eb="6">
      <t>ベッシ</t>
    </rPh>
    <phoneticPr fontId="2"/>
  </si>
  <si>
    <t>【スケジュール表】</t>
    <phoneticPr fontId="2"/>
  </si>
  <si>
    <t>本公演・メインプログラム</t>
    <rPh sb="0" eb="3">
      <t>ホンコウエン</t>
    </rPh>
    <phoneticPr fontId="2"/>
  </si>
  <si>
    <t>日付</t>
    <rPh sb="0" eb="2">
      <t>ヒヅケ</t>
    </rPh>
    <phoneticPr fontId="2"/>
  </si>
  <si>
    <t>曜日</t>
    <rPh sb="0" eb="2">
      <t>ヨウビ</t>
    </rPh>
    <phoneticPr fontId="2"/>
  </si>
  <si>
    <t>都道府県</t>
    <rPh sb="0" eb="4">
      <t>トドウフケン</t>
    </rPh>
    <phoneticPr fontId="2"/>
  </si>
  <si>
    <t>会場名
（実施校名）</t>
    <rPh sb="0" eb="2">
      <t>カイジョウ</t>
    </rPh>
    <rPh sb="2" eb="3">
      <t>メイ</t>
    </rPh>
    <rPh sb="5" eb="7">
      <t>ジッシ</t>
    </rPh>
    <rPh sb="7" eb="9">
      <t>コウメイ</t>
    </rPh>
    <phoneticPr fontId="2"/>
  </si>
  <si>
    <t>移動区間</t>
    <rPh sb="0" eb="2">
      <t>イドウ</t>
    </rPh>
    <rPh sb="2" eb="4">
      <t>クカン</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</si>
  <si>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</si>
  <si>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距離
(km)</t>
    <rPh sb="0" eb="2">
      <t>キョリ</t>
    </rPh>
    <phoneticPr fontId="2"/>
  </si>
  <si>
    <t>運賃
（乗車券）</t>
    <rPh sb="0" eb="2">
      <t>ウンチン</t>
    </rPh>
    <rPh sb="4" eb="7">
      <t>ジョウシャケン</t>
    </rPh>
    <phoneticPr fontId="2"/>
  </si>
  <si>
    <t>特急・
急行料金</t>
    <rPh sb="0" eb="2">
      <t>トッキュウ</t>
    </rPh>
    <rPh sb="4" eb="6">
      <t>キュウコウ</t>
    </rPh>
    <rPh sb="6" eb="8">
      <t>リョウキン</t>
    </rPh>
    <phoneticPr fontId="2"/>
  </si>
  <si>
    <t>交通費計</t>
    <rPh sb="0" eb="2">
      <t>コウツウ</t>
    </rPh>
    <rPh sb="2" eb="3">
      <t>ヒ</t>
    </rPh>
    <rPh sb="3" eb="4">
      <t>ケイ</t>
    </rPh>
    <phoneticPr fontId="2"/>
  </si>
  <si>
    <t>資料
番号</t>
    <rPh sb="0" eb="5">
      <t>シリョ</t>
    </rPh>
    <phoneticPr fontId="1"/>
  </si>
  <si>
    <t>日当</t>
    <rPh sb="0" eb="2">
      <t>ニットウ</t>
    </rPh>
    <phoneticPr fontId="2"/>
  </si>
  <si>
    <t>日当計</t>
    <rPh sb="0" eb="2">
      <t>ニットウ</t>
    </rPh>
    <rPh sb="2" eb="3">
      <t>ケイ</t>
    </rPh>
    <phoneticPr fontId="2"/>
  </si>
  <si>
    <t>宿泊地</t>
    <rPh sb="0" eb="3">
      <t>シュクハクチ</t>
    </rPh>
    <phoneticPr fontId="2"/>
  </si>
  <si>
    <t>宿泊料</t>
    <rPh sb="0" eb="3">
      <t>シュクハクリョウ</t>
    </rPh>
    <phoneticPr fontId="2"/>
  </si>
  <si>
    <t>宿泊計</t>
    <rPh sb="0" eb="2">
      <t>シュクハク</t>
    </rPh>
    <rPh sb="2" eb="3">
      <t>ケイ</t>
    </rPh>
    <phoneticPr fontId="2"/>
  </si>
  <si>
    <t>交通機関の有無</t>
    <rPh sb="0" eb="2">
      <t>コウツウ</t>
    </rPh>
    <rPh sb="2" eb="4">
      <t>キカン</t>
    </rPh>
    <rPh sb="5" eb="7">
      <t>ウム</t>
    </rPh>
    <phoneticPr fontId="2"/>
  </si>
  <si>
    <t>備考①</t>
    <rPh sb="0" eb="2">
      <t>ビコウ</t>
    </rPh>
    <phoneticPr fontId="2"/>
  </si>
  <si>
    <t>出発時間</t>
    <rPh sb="0" eb="2">
      <t>シュッパツ</t>
    </rPh>
    <rPh sb="2" eb="4">
      <t>ジカン</t>
    </rPh>
    <phoneticPr fontId="2"/>
  </si>
  <si>
    <t>会場入時間</t>
    <rPh sb="0" eb="2">
      <t>カイジョウ</t>
    </rPh>
    <rPh sb="2" eb="3">
      <t>イ</t>
    </rPh>
    <rPh sb="3" eb="5">
      <t>ジカン</t>
    </rPh>
    <phoneticPr fontId="2"/>
  </si>
  <si>
    <t>開演時間</t>
    <rPh sb="0" eb="2">
      <t>カイエン</t>
    </rPh>
    <rPh sb="2" eb="4">
      <t>ジカン</t>
    </rPh>
    <phoneticPr fontId="2"/>
  </si>
  <si>
    <t>終演時間</t>
    <rPh sb="0" eb="2">
      <t>シュウエン</t>
    </rPh>
    <rPh sb="2" eb="4">
      <t>ジカン</t>
    </rPh>
    <phoneticPr fontId="2"/>
  </si>
  <si>
    <t>会場出発時間</t>
    <rPh sb="0" eb="2">
      <t>カイジョウ</t>
    </rPh>
    <rPh sb="2" eb="4">
      <t>シュッパツ</t>
    </rPh>
    <rPh sb="4" eb="6">
      <t>ジカン</t>
    </rPh>
    <phoneticPr fontId="2"/>
  </si>
  <si>
    <t>帰着時間</t>
    <rPh sb="0" eb="2">
      <t>キチャク</t>
    </rPh>
    <rPh sb="2" eb="4">
      <t>ジカン</t>
    </rPh>
    <phoneticPr fontId="2"/>
  </si>
  <si>
    <t>備考②</t>
    <rPh sb="0" eb="2">
      <t>ビコウ</t>
    </rPh>
    <phoneticPr fontId="2"/>
  </si>
  <si>
    <r>
      <t xml:space="preserve">人数
</t>
    </r>
    <r>
      <rPr>
        <sz val="10"/>
        <rFont val="ＭＳ Ｐゴシック"/>
        <family val="3"/>
        <charset val="128"/>
      </rPr>
      <t>(台数)</t>
    </r>
    <rPh sb="0" eb="2">
      <t>ニンズウ</t>
    </rPh>
    <rPh sb="4" eb="6">
      <t>ダイスウ</t>
    </rPh>
    <phoneticPr fontId="2"/>
  </si>
  <si>
    <t>都市名</t>
    <rPh sb="0" eb="3">
      <t>トシメイ</t>
    </rPh>
    <phoneticPr fontId="2"/>
  </si>
  <si>
    <t>制作団体名：</t>
    <rPh sb="0" eb="2">
      <t>セイサク</t>
    </rPh>
    <rPh sb="2" eb="4">
      <t>ダンタイ</t>
    </rPh>
    <rPh sb="4" eb="5">
      <t>メイ</t>
    </rPh>
    <phoneticPr fontId="10"/>
  </si>
  <si>
    <t>　　</t>
  </si>
  <si>
    <t>運搬</t>
    <rPh sb="0" eb="2">
      <t>ウンパン</t>
    </rPh>
    <phoneticPr fontId="2"/>
  </si>
  <si>
    <t>レンタカー</t>
    <phoneticPr fontId="2"/>
  </si>
  <si>
    <t>移動</t>
    <rPh sb="0" eb="2">
      <t>イドウ</t>
    </rPh>
    <phoneticPr fontId="2"/>
  </si>
  <si>
    <t>団体所有車両</t>
    <rPh sb="0" eb="2">
      <t>ダンタイ</t>
    </rPh>
    <rPh sb="2" eb="4">
      <t>ショユウ</t>
    </rPh>
    <rPh sb="4" eb="6">
      <t>シャリョウ</t>
    </rPh>
    <phoneticPr fontId="2"/>
  </si>
  <si>
    <t>自家用車</t>
    <rPh sb="0" eb="4">
      <t>ジカヨウシャ</t>
    </rPh>
    <phoneticPr fontId="2"/>
  </si>
  <si>
    <t>車両行程表</t>
    <rPh sb="0" eb="2">
      <t>シャリョウ</t>
    </rPh>
    <rPh sb="2" eb="4">
      <t>コウテイ</t>
    </rPh>
    <rPh sb="4" eb="5">
      <t>ヒョウ</t>
    </rPh>
    <phoneticPr fontId="2"/>
  </si>
  <si>
    <t>レンタカー代
車両使用料</t>
    <rPh sb="5" eb="6">
      <t>ダイ</t>
    </rPh>
    <rPh sb="7" eb="9">
      <t>シャリョウ</t>
    </rPh>
    <rPh sb="9" eb="11">
      <t>シヨウ</t>
    </rPh>
    <rPh sb="11" eb="12">
      <t>リョウ</t>
    </rPh>
    <phoneticPr fontId="2"/>
  </si>
  <si>
    <t>資料
番号</t>
    <rPh sb="0" eb="2">
      <t>シリョ</t>
    </rPh>
    <rPh sb="3" eb="5">
      <t>バンゴ</t>
    </rPh>
    <phoneticPr fontId="1"/>
  </si>
  <si>
    <t>ガソリン代</t>
    <rPh sb="4" eb="5">
      <t>ダイ</t>
    </rPh>
    <phoneticPr fontId="2"/>
  </si>
  <si>
    <t>有料道路代</t>
    <rPh sb="0" eb="2">
      <t>ユウリョウ</t>
    </rPh>
    <rPh sb="2" eb="4">
      <t>ドウロ</t>
    </rPh>
    <rPh sb="4" eb="5">
      <t>ダイ</t>
    </rPh>
    <phoneticPr fontId="2"/>
  </si>
  <si>
    <t>運転手当確認表</t>
    <rPh sb="0" eb="2">
      <t>ウンテン</t>
    </rPh>
    <rPh sb="2" eb="4">
      <t>テアテ</t>
    </rPh>
    <rPh sb="4" eb="6">
      <t>カクニン</t>
    </rPh>
    <rPh sb="6" eb="7">
      <t>ヒョウ</t>
    </rPh>
    <phoneticPr fontId="2"/>
  </si>
  <si>
    <t>運転者氏名</t>
    <rPh sb="0" eb="2">
      <t>ウンテン</t>
    </rPh>
    <rPh sb="2" eb="3">
      <t>シャ</t>
    </rPh>
    <rPh sb="3" eb="5">
      <t>シメイ</t>
    </rPh>
    <phoneticPr fontId="2"/>
  </si>
  <si>
    <t>合計時間</t>
    <rPh sb="0" eb="2">
      <t>ゴウケイ</t>
    </rPh>
    <rPh sb="2" eb="4">
      <t>ジカン</t>
    </rPh>
    <phoneticPr fontId="2"/>
  </si>
  <si>
    <t>運転手当支払額</t>
    <rPh sb="0" eb="2">
      <t>ウンテン</t>
    </rPh>
    <rPh sb="2" eb="4">
      <t>テアテ</t>
    </rPh>
    <rPh sb="4" eb="6">
      <t>シハラ</t>
    </rPh>
    <rPh sb="6" eb="7">
      <t>ガク</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</si>
  <si>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1"/>
  </si>
  <si>
    <t>文化庁参事官(芸術文化担当)付</t>
  </si>
  <si>
    <t>御中</t>
    <rPh sb="0" eb="2">
      <t>オンチュウ</t>
    </rPh>
    <phoneticPr fontId="2"/>
  </si>
  <si>
    <t>公演完了報告書</t>
    <phoneticPr fontId="2"/>
  </si>
  <si>
    <t>種　　　目</t>
    <phoneticPr fontId="2"/>
  </si>
  <si>
    <t>本公演実施日</t>
    <rPh sb="0" eb="1">
      <t>ホン</t>
    </rPh>
    <rPh sb="1" eb="2">
      <t>コウ</t>
    </rPh>
    <rPh sb="2" eb="3">
      <t>エン</t>
    </rPh>
    <rPh sb="3" eb="4">
      <t>ジツ</t>
    </rPh>
    <rPh sb="4" eb="5">
      <t>シ</t>
    </rPh>
    <rPh sb="5" eb="6">
      <t>ニチ</t>
    </rPh>
    <phoneticPr fontId="2"/>
  </si>
  <si>
    <t>実施校名</t>
    <rPh sb="0" eb="2">
      <t>ジッシ</t>
    </rPh>
    <rPh sb="2" eb="3">
      <t>コウ</t>
    </rPh>
    <rPh sb="3" eb="4">
      <t>メイ</t>
    </rPh>
    <phoneticPr fontId="2"/>
  </si>
  <si>
    <t>ワークショップ
対応方法</t>
    <rPh sb="8" eb="10">
      <t>タイオウ</t>
    </rPh>
    <rPh sb="10" eb="12">
      <t>ホウホウ</t>
    </rPh>
    <phoneticPr fontId="10"/>
  </si>
  <si>
    <t>制作団体所在地</t>
    <rPh sb="0" eb="2">
      <t>セイサク</t>
    </rPh>
    <rPh sb="2" eb="4">
      <t>ダンタイ</t>
    </rPh>
    <rPh sb="4" eb="7">
      <t>ショザイチ</t>
    </rPh>
    <phoneticPr fontId="2"/>
  </si>
  <si>
    <t>制作団体</t>
    <rPh sb="0" eb="2">
      <t>セイサク</t>
    </rPh>
    <rPh sb="2" eb="4">
      <t>ダンタイ</t>
    </rPh>
    <phoneticPr fontId="2"/>
  </si>
  <si>
    <t>印</t>
    <rPh sb="0" eb="1">
      <t>イン</t>
    </rPh>
    <phoneticPr fontId="2"/>
  </si>
  <si>
    <t>代表者</t>
    <rPh sb="0" eb="3">
      <t>ダイヒョウシャ</t>
    </rPh>
    <phoneticPr fontId="2"/>
  </si>
  <si>
    <t>【見積決算比較表】</t>
    <rPh sb="1" eb="3">
      <t>ミツモリ</t>
    </rPh>
    <rPh sb="3" eb="5">
      <t>ケッサン</t>
    </rPh>
    <rPh sb="5" eb="7">
      <t>ヒカク</t>
    </rPh>
    <rPh sb="7" eb="8">
      <t>ヒョウ</t>
    </rPh>
    <phoneticPr fontId="10"/>
  </si>
  <si>
    <t>【総括表】</t>
    <rPh sb="1" eb="3">
      <t>ソウカツ</t>
    </rPh>
    <rPh sb="3" eb="4">
      <t>ヒョウ</t>
    </rPh>
    <phoneticPr fontId="2"/>
  </si>
  <si>
    <t>区分</t>
    <rPh sb="0" eb="2">
      <t>クブン</t>
    </rPh>
    <phoneticPr fontId="10"/>
  </si>
  <si>
    <t>見積確定額</t>
    <rPh sb="0" eb="2">
      <t>ミツモリ</t>
    </rPh>
    <rPh sb="2" eb="4">
      <t>カクテイ</t>
    </rPh>
    <rPh sb="4" eb="5">
      <t>ガク</t>
    </rPh>
    <phoneticPr fontId="10"/>
  </si>
  <si>
    <t>決算金額</t>
    <rPh sb="0" eb="2">
      <t>ケッサン</t>
    </rPh>
    <rPh sb="2" eb="4">
      <t>キンガク</t>
    </rPh>
    <phoneticPr fontId="10"/>
  </si>
  <si>
    <t>差引額</t>
    <rPh sb="0" eb="2">
      <t>サシヒキ</t>
    </rPh>
    <rPh sb="2" eb="3">
      <t>ガク</t>
    </rPh>
    <phoneticPr fontId="10"/>
  </si>
  <si>
    <t>見積金額</t>
    <rPh sb="0" eb="2">
      <t>ミツモリ</t>
    </rPh>
    <rPh sb="2" eb="4">
      <t>キンガク</t>
    </rPh>
    <phoneticPr fontId="10"/>
  </si>
  <si>
    <t>実支出額</t>
    <rPh sb="0" eb="4">
      <t>ジッシシュツガク</t>
    </rPh>
    <phoneticPr fontId="20"/>
  </si>
  <si>
    <t>費目</t>
    <rPh sb="0" eb="2">
      <t>ヒモク</t>
    </rPh>
    <phoneticPr fontId="10"/>
  </si>
  <si>
    <t>項目</t>
    <rPh sb="0" eb="2">
      <t>コウモク</t>
    </rPh>
    <phoneticPr fontId="10"/>
  </si>
  <si>
    <t>当初</t>
    <rPh sb="0" eb="2">
      <t>トウショ</t>
    </rPh>
    <phoneticPr fontId="10"/>
  </si>
  <si>
    <t>追加</t>
    <rPh sb="0" eb="2">
      <t>ツイカ</t>
    </rPh>
    <phoneticPr fontId="10"/>
  </si>
  <si>
    <t>公演費</t>
    <rPh sb="0" eb="2">
      <t>コウエン</t>
    </rPh>
    <rPh sb="2" eb="3">
      <t>ヒ</t>
    </rPh>
    <phoneticPr fontId="20"/>
  </si>
  <si>
    <t>公演費</t>
    <rPh sb="0" eb="2">
      <t>コウエン</t>
    </rPh>
    <rPh sb="2" eb="3">
      <t>ヒ</t>
    </rPh>
    <phoneticPr fontId="10"/>
  </si>
  <si>
    <t>出演料・メインプログラムに係る人件費</t>
    <rPh sb="0" eb="2">
      <t>シュツエン</t>
    </rPh>
    <rPh sb="2" eb="3">
      <t>リョウ</t>
    </rPh>
    <phoneticPr fontId="10"/>
  </si>
  <si>
    <t>派遣費</t>
    <rPh sb="0" eb="2">
      <t>ハケン</t>
    </rPh>
    <rPh sb="2" eb="3">
      <t>ヒ</t>
    </rPh>
    <phoneticPr fontId="20"/>
  </si>
  <si>
    <t>文芸費</t>
    <rPh sb="0" eb="2">
      <t>ブンゲイ</t>
    </rPh>
    <rPh sb="2" eb="3">
      <t>ヒ</t>
    </rPh>
    <phoneticPr fontId="10"/>
  </si>
  <si>
    <t>一般管理費</t>
    <rPh sb="0" eb="5">
      <t>イッパンカンリヒ</t>
    </rPh>
    <phoneticPr fontId="20"/>
  </si>
  <si>
    <t>音楽費・借損料</t>
    <rPh sb="0" eb="2">
      <t>オンガク</t>
    </rPh>
    <rPh sb="2" eb="3">
      <t>ヒ</t>
    </rPh>
    <phoneticPr fontId="10"/>
  </si>
  <si>
    <t>支出計</t>
    <rPh sb="0" eb="2">
      <t>シシュツ</t>
    </rPh>
    <rPh sb="2" eb="3">
      <t>ケイ</t>
    </rPh>
    <phoneticPr fontId="20"/>
  </si>
  <si>
    <t>舞台費・消耗品費</t>
    <phoneticPr fontId="10"/>
  </si>
  <si>
    <t>収入計</t>
    <rPh sb="0" eb="2">
      <t>シュウニュウ</t>
    </rPh>
    <rPh sb="2" eb="3">
      <t>ケイ</t>
    </rPh>
    <phoneticPr fontId="20"/>
  </si>
  <si>
    <t>ワークショップ費</t>
    <rPh sb="7" eb="8">
      <t>ヒ</t>
    </rPh>
    <phoneticPr fontId="10"/>
  </si>
  <si>
    <t>差引額</t>
    <rPh sb="0" eb="2">
      <t>サシヒキ</t>
    </rPh>
    <rPh sb="2" eb="3">
      <t>ガク</t>
    </rPh>
    <phoneticPr fontId="20"/>
  </si>
  <si>
    <t>その他経費</t>
    <rPh sb="2" eb="3">
      <t>タ</t>
    </rPh>
    <rPh sb="3" eb="5">
      <t>ケイヒ</t>
    </rPh>
    <phoneticPr fontId="10"/>
  </si>
  <si>
    <t>プログラム作成費</t>
    <rPh sb="5" eb="7">
      <t>サクセイ</t>
    </rPh>
    <rPh sb="7" eb="8">
      <t>ヒ</t>
    </rPh>
    <phoneticPr fontId="10"/>
  </si>
  <si>
    <t>合計</t>
    <rPh sb="0" eb="2">
      <t>ゴウケイ</t>
    </rPh>
    <phoneticPr fontId="10"/>
  </si>
  <si>
    <t>派遣費</t>
    <rPh sb="0" eb="2">
      <t>ハケン</t>
    </rPh>
    <rPh sb="2" eb="3">
      <t>ヒ</t>
    </rPh>
    <phoneticPr fontId="10"/>
  </si>
  <si>
    <t>運搬費</t>
    <rPh sb="0" eb="2">
      <t>ウンパン</t>
    </rPh>
    <rPh sb="2" eb="3">
      <t>ヒ</t>
    </rPh>
    <phoneticPr fontId="10"/>
  </si>
  <si>
    <t>WS交通費</t>
    <rPh sb="2" eb="5">
      <t>コウツウヒ</t>
    </rPh>
    <phoneticPr fontId="10"/>
  </si>
  <si>
    <t>単位(円)，税込み</t>
    <rPh sb="6" eb="8">
      <t>ゼイコ</t>
    </rPh>
    <phoneticPr fontId="10"/>
  </si>
  <si>
    <t>WS日当</t>
    <rPh sb="2" eb="4">
      <t>ニットウ</t>
    </rPh>
    <phoneticPr fontId="10"/>
  </si>
  <si>
    <t>内訳別添</t>
    <rPh sb="0" eb="2">
      <t>ウチワケ</t>
    </rPh>
    <rPh sb="2" eb="4">
      <t>ベッテン</t>
    </rPh>
    <phoneticPr fontId="2"/>
  </si>
  <si>
    <t>合計金額</t>
    <rPh sb="0" eb="2">
      <t>ゴウケイ</t>
    </rPh>
    <rPh sb="2" eb="4">
      <t>キンガク</t>
    </rPh>
    <phoneticPr fontId="10"/>
  </si>
  <si>
    <t>発注日</t>
    <rPh sb="0" eb="3">
      <t>ハッチュ</t>
    </rPh>
    <phoneticPr fontId="1"/>
  </si>
  <si>
    <t>引取年月日</t>
    <rPh sb="0" eb="1">
      <t>ヒ</t>
    </rPh>
    <rPh sb="1" eb="2">
      <t>トr</t>
    </rPh>
    <rPh sb="2" eb="5">
      <t>ンeンンgappi</t>
    </rPh>
    <phoneticPr fontId="1"/>
  </si>
  <si>
    <t>支払年月日</t>
    <rPh sb="0" eb="5">
      <t>シハラ</t>
    </rPh>
    <phoneticPr fontId="1"/>
  </si>
  <si>
    <t>WS宿泊費</t>
    <rPh sb="2" eb="5">
      <t>シュクハクヒ</t>
    </rPh>
    <phoneticPr fontId="10"/>
  </si>
  <si>
    <t>WS車両交通費</t>
    <rPh sb="2" eb="4">
      <t>シャリョウ</t>
    </rPh>
    <rPh sb="4" eb="7">
      <t>コウツウヒ</t>
    </rPh>
    <phoneticPr fontId="10"/>
  </si>
  <si>
    <t>本公演交通費</t>
    <rPh sb="0" eb="3">
      <t>ホンコウエン</t>
    </rPh>
    <rPh sb="3" eb="6">
      <t>コウツウヒ</t>
    </rPh>
    <phoneticPr fontId="10"/>
  </si>
  <si>
    <t>本公演日当</t>
    <rPh sb="0" eb="3">
      <t>ホンコウエン</t>
    </rPh>
    <rPh sb="3" eb="5">
      <t>ニットウ</t>
    </rPh>
    <phoneticPr fontId="10"/>
  </si>
  <si>
    <t>本公演宿泊費</t>
    <rPh sb="0" eb="3">
      <t>ホンコウエン</t>
    </rPh>
    <rPh sb="3" eb="6">
      <t>シュクハクヒ</t>
    </rPh>
    <phoneticPr fontId="10"/>
  </si>
  <si>
    <t>項目(ワークショップ費(指導謝金))</t>
    <rPh sb="0" eb="2">
      <t>コウモク</t>
    </rPh>
    <rPh sb="10" eb="11">
      <t>ヒ</t>
    </rPh>
    <rPh sb="12" eb="14">
      <t>シドウ</t>
    </rPh>
    <rPh sb="14" eb="16">
      <t>シャキン</t>
    </rPh>
    <phoneticPr fontId="10"/>
  </si>
  <si>
    <t>本公演車両交通費</t>
    <rPh sb="0" eb="3">
      <t>ホンコウエン</t>
    </rPh>
    <rPh sb="3" eb="5">
      <t>シャリョウ</t>
    </rPh>
    <rPh sb="5" eb="8">
      <t>コウツウヒ</t>
    </rPh>
    <phoneticPr fontId="10"/>
  </si>
  <si>
    <t>一般管理費合計１０％以内</t>
    <rPh sb="0" eb="5">
      <t>イッパンカンリヒ</t>
    </rPh>
    <rPh sb="5" eb="7">
      <t>ゴウケイ</t>
    </rPh>
    <rPh sb="10" eb="12">
      <t>イナイ</t>
    </rPh>
    <phoneticPr fontId="2"/>
  </si>
  <si>
    <t>支出合計</t>
    <rPh sb="0" eb="2">
      <t>シシュツ</t>
    </rPh>
    <rPh sb="2" eb="4">
      <t>ゴウケイ</t>
    </rPh>
    <phoneticPr fontId="2"/>
  </si>
  <si>
    <t>収入</t>
    <rPh sb="0" eb="2">
      <t>シュウニュウ</t>
    </rPh>
    <phoneticPr fontId="2"/>
  </si>
  <si>
    <t>差引合計額</t>
    <rPh sb="0" eb="1">
      <t>サ</t>
    </rPh>
    <rPh sb="1" eb="2">
      <t>ヒ</t>
    </rPh>
    <rPh sb="2" eb="5">
      <t>ゴウケイガク</t>
    </rPh>
    <phoneticPr fontId="2"/>
  </si>
  <si>
    <t>項目(文芸費，音楽費・借損料，舞台費・消耗品費，その他経費，プログラム作成費，運搬費)</t>
    <rPh sb="0" eb="2">
      <t>コウモク</t>
    </rPh>
    <rPh sb="3" eb="5">
      <t>ブンゲイ</t>
    </rPh>
    <rPh sb="5" eb="6">
      <t>ヒ</t>
    </rPh>
    <rPh sb="7" eb="9">
      <t>オンガク</t>
    </rPh>
    <rPh sb="9" eb="10">
      <t>ヒ</t>
    </rPh>
    <rPh sb="15" eb="17">
      <t>ブタイ</t>
    </rPh>
    <rPh sb="17" eb="18">
      <t>ヒ</t>
    </rPh>
    <rPh sb="26" eb="27">
      <t>タ</t>
    </rPh>
    <rPh sb="27" eb="29">
      <t>ケイヒ</t>
    </rPh>
    <rPh sb="39" eb="41">
      <t>ウンパン</t>
    </rPh>
    <rPh sb="41" eb="42">
      <t>ヒ</t>
    </rPh>
    <phoneticPr fontId="10"/>
  </si>
  <si>
    <t>資料番号</t>
    <rPh sb="0" eb="2">
      <t>シリョウ</t>
    </rPh>
    <rPh sb="2" eb="4">
      <t>バンゴウ</t>
    </rPh>
    <phoneticPr fontId="2"/>
  </si>
  <si>
    <t>(備考)</t>
    <rPh sb="1" eb="3">
      <t>ビコウ</t>
    </rPh>
    <phoneticPr fontId="2"/>
  </si>
  <si>
    <t>項目(旅費)</t>
    <rPh sb="0" eb="2">
      <t>コウモク</t>
    </rPh>
    <rPh sb="3" eb="4">
      <t>リョ</t>
    </rPh>
    <rPh sb="4" eb="5">
      <t>ヒ</t>
    </rPh>
    <phoneticPr fontId="10"/>
  </si>
  <si>
    <t>対象</t>
    <rPh sb="0" eb="2">
      <t>タイショウ</t>
    </rPh>
    <phoneticPr fontId="2"/>
  </si>
  <si>
    <t>従事期間</t>
    <rPh sb="0" eb="2">
      <t>ジュウジ</t>
    </rPh>
    <rPh sb="2" eb="4">
      <t>キカン</t>
    </rPh>
    <phoneticPr fontId="10"/>
  </si>
  <si>
    <t>内訳別添</t>
    <rPh sb="0" eb="2">
      <t>ウチワケ</t>
    </rPh>
    <rPh sb="2" eb="4">
      <t>ベッテン</t>
    </rPh>
    <phoneticPr fontId="1"/>
  </si>
  <si>
    <t>内訳別添内該当項目</t>
    <rPh sb="0" eb="2">
      <t>ウチワケ</t>
    </rPh>
    <rPh sb="2" eb="4">
      <t>ベッテン</t>
    </rPh>
    <rPh sb="4" eb="5">
      <t>ナイ</t>
    </rPh>
    <rPh sb="5" eb="7">
      <t>ガイトウ</t>
    </rPh>
    <rPh sb="7" eb="9">
      <t>コウモク</t>
    </rPh>
    <phoneticPr fontId="1"/>
  </si>
  <si>
    <t>＊</t>
    <phoneticPr fontId="2"/>
  </si>
  <si>
    <t>ワークショップ</t>
    <phoneticPr fontId="10"/>
  </si>
  <si>
    <t>WS交通費</t>
    <phoneticPr fontId="10"/>
  </si>
  <si>
    <t>緑色の欄には選択項目を設定しています。プルダウンリストから該当項目を選択してください。</t>
    <rPh sb="0" eb="2">
      <t>ミドリイロ</t>
    </rPh>
    <rPh sb="3" eb="4">
      <t>ラン</t>
    </rPh>
    <rPh sb="6" eb="8">
      <t>センタク</t>
    </rPh>
    <rPh sb="8" eb="10">
      <t>コウモク</t>
    </rPh>
    <rPh sb="11" eb="13">
      <t>セッテイ</t>
    </rPh>
    <rPh sb="29" eb="31">
      <t>ガイトウ</t>
    </rPh>
    <rPh sb="31" eb="33">
      <t>コウモク</t>
    </rPh>
    <rPh sb="34" eb="36">
      <t>センタク</t>
    </rPh>
    <phoneticPr fontId="10"/>
  </si>
  <si>
    <t>本公演</t>
    <rPh sb="0" eb="3">
      <t>ホンコウエン</t>
    </rPh>
    <phoneticPr fontId="10"/>
  </si>
  <si>
    <t>本公演交通費</t>
    <phoneticPr fontId="10"/>
  </si>
  <si>
    <t>本公演車両交通費</t>
    <phoneticPr fontId="10"/>
  </si>
  <si>
    <t>様式9</t>
    <rPh sb="0" eb="2">
      <t>ヨウシキ</t>
    </rPh>
    <phoneticPr fontId="2"/>
  </si>
  <si>
    <t>発行日：</t>
    <rPh sb="0" eb="2">
      <t>ハッコウ</t>
    </rPh>
    <rPh sb="2" eb="3">
      <t>ビ</t>
    </rPh>
    <phoneticPr fontId="10"/>
  </si>
  <si>
    <t>代表者：</t>
    <rPh sb="0" eb="3">
      <t>ダイヒョウシャ</t>
    </rPh>
    <phoneticPr fontId="10"/>
  </si>
  <si>
    <t>円</t>
    <rPh sb="0" eb="1">
      <t>エン</t>
    </rPh>
    <phoneticPr fontId="10"/>
  </si>
  <si>
    <t>【内訳】</t>
    <rPh sb="1" eb="3">
      <t>ウチワケ</t>
    </rPh>
    <phoneticPr fontId="2"/>
  </si>
  <si>
    <t>【様式１】</t>
    <rPh sb="1" eb="3">
      <t>ヨウシキ</t>
    </rPh>
    <phoneticPr fontId="1"/>
  </si>
  <si>
    <t>要確認※様式1との一致※</t>
  </si>
  <si>
    <t>制作団体所在地：</t>
    <rPh sb="0" eb="2">
      <t>セイサク</t>
    </rPh>
    <rPh sb="2" eb="4">
      <t>ダンタイ</t>
    </rPh>
    <rPh sb="4" eb="7">
      <t>ショザイチ</t>
    </rPh>
    <phoneticPr fontId="10"/>
  </si>
  <si>
    <t>制作団体：</t>
    <rPh sb="0" eb="2">
      <t>セイサク</t>
    </rPh>
    <rPh sb="2" eb="4">
      <t>ダンタイ</t>
    </rPh>
    <phoneticPr fontId="10"/>
  </si>
  <si>
    <t>ワークショップ謝金</t>
    <rPh sb="7" eb="9">
      <t>シャキン</t>
    </rPh>
    <phoneticPr fontId="2"/>
  </si>
  <si>
    <t>ワークショップ日当</t>
    <rPh sb="7" eb="9">
      <t>ニットウ</t>
    </rPh>
    <phoneticPr fontId="2"/>
  </si>
  <si>
    <t>ワークショップ
謝金・日当
（合計）</t>
    <rPh sb="8" eb="10">
      <t>シャキン</t>
    </rPh>
    <rPh sb="11" eb="13">
      <t>ニットウ</t>
    </rPh>
    <rPh sb="15" eb="17">
      <t>ゴウケイ</t>
    </rPh>
    <phoneticPr fontId="2"/>
  </si>
  <si>
    <t>補助者</t>
    <rPh sb="0" eb="3">
      <t>ホジョシャ</t>
    </rPh>
    <phoneticPr fontId="2"/>
  </si>
  <si>
    <t>合計日数</t>
    <rPh sb="0" eb="2">
      <t>ゴウケイ</t>
    </rPh>
    <rPh sb="2" eb="4">
      <t>ニッスウ</t>
    </rPh>
    <phoneticPr fontId="2"/>
  </si>
  <si>
    <t>＊自家用車を選択しますと、計上不可欄はグレーアウトされます。</t>
    <rPh sb="1" eb="5">
      <t>ジカヨウシャ</t>
    </rPh>
    <rPh sb="6" eb="8">
      <t>センタク</t>
    </rPh>
    <rPh sb="13" eb="15">
      <t>ケイジョウ</t>
    </rPh>
    <rPh sb="15" eb="17">
      <t>フカ</t>
    </rPh>
    <rPh sb="17" eb="18">
      <t>ラン</t>
    </rPh>
    <phoneticPr fontId="10"/>
  </si>
  <si>
    <t>算出根拠</t>
    <rPh sb="0" eb="4">
      <t>サンシュツコンキョ</t>
    </rPh>
    <phoneticPr fontId="1"/>
  </si>
  <si>
    <t>WS車両交通費</t>
    <phoneticPr fontId="10"/>
  </si>
  <si>
    <t>本公演日当</t>
    <rPh sb="3" eb="5">
      <t>ニットウ</t>
    </rPh>
    <phoneticPr fontId="10"/>
  </si>
  <si>
    <t>様式２、様式３</t>
    <rPh sb="0" eb="2">
      <t>ヨウシキ</t>
    </rPh>
    <rPh sb="4" eb="6">
      <t>ヨウシキ</t>
    </rPh>
    <phoneticPr fontId="1"/>
  </si>
  <si>
    <t>様式２、様式１０</t>
    <rPh sb="0" eb="2">
      <t>ヨウシキ</t>
    </rPh>
    <rPh sb="4" eb="6">
      <t>ヨウシキ</t>
    </rPh>
    <phoneticPr fontId="1"/>
  </si>
  <si>
    <t>様式２、様式４</t>
    <rPh sb="0" eb="2">
      <t>ヨウシキ</t>
    </rPh>
    <rPh sb="4" eb="6">
      <t>ヨウシキ</t>
    </rPh>
    <phoneticPr fontId="1"/>
  </si>
  <si>
    <t>様式２、様式５</t>
    <rPh sb="0" eb="2">
      <t>ヨウシキ</t>
    </rPh>
    <rPh sb="4" eb="6">
      <t>ヨウシキ</t>
    </rPh>
    <phoneticPr fontId="1"/>
  </si>
  <si>
    <t>様式２、様式４、様式10</t>
    <rPh sb="0" eb="2">
      <t>ヨウシキ</t>
    </rPh>
    <rPh sb="4" eb="6">
      <t>ヨウシキ</t>
    </rPh>
    <rPh sb="8" eb="10">
      <t>ヨウシキ</t>
    </rPh>
    <phoneticPr fontId="1"/>
  </si>
  <si>
    <t>様式２、様式４、様式9</t>
    <rPh sb="0" eb="2">
      <t>ヨウシキ</t>
    </rPh>
    <rPh sb="4" eb="6">
      <t>ヨウシキ</t>
    </rPh>
    <rPh sb="8" eb="10">
      <t>ヨウシキ</t>
    </rPh>
    <phoneticPr fontId="1"/>
  </si>
  <si>
    <t>制作団体所在地：</t>
    <phoneticPr fontId="2"/>
  </si>
  <si>
    <t>制作団体：</t>
    <phoneticPr fontId="2"/>
  </si>
  <si>
    <t>発行日：</t>
    <rPh sb="0" eb="2">
      <t>ハッコウ</t>
    </rPh>
    <rPh sb="2" eb="3">
      <t>ビ</t>
    </rPh>
    <phoneticPr fontId="10"/>
  </si>
  <si>
    <t>円</t>
    <rPh sb="0" eb="1">
      <t>エン</t>
    </rPh>
    <phoneticPr fontId="10"/>
  </si>
  <si>
    <t>学校芸術教育室　</t>
    <phoneticPr fontId="1"/>
  </si>
  <si>
    <t>本公演宿泊費</t>
    <rPh sb="3" eb="6">
      <t>シュクハクヒ</t>
    </rPh>
    <phoneticPr fontId="10"/>
  </si>
  <si>
    <t>回数</t>
    <rPh sb="0" eb="2">
      <t>カイスウ</t>
    </rPh>
    <phoneticPr fontId="2"/>
  </si>
  <si>
    <t>団体ID：</t>
    <rPh sb="0" eb="2">
      <t>ダンタイ</t>
    </rPh>
    <phoneticPr fontId="1"/>
  </si>
  <si>
    <t>単価</t>
    <rPh sb="0" eb="2">
      <t>タンカ</t>
    </rPh>
    <phoneticPr fontId="1"/>
  </si>
  <si>
    <t>単位(円)，税込み</t>
    <phoneticPr fontId="1"/>
  </si>
  <si>
    <t>様式2，様式４別紙</t>
    <rPh sb="0" eb="2">
      <t>ヨウシキ</t>
    </rPh>
    <rPh sb="4" eb="6">
      <t>ヨウシキ</t>
    </rPh>
    <rPh sb="7" eb="9">
      <t>ベッシ</t>
    </rPh>
    <phoneticPr fontId="1"/>
  </si>
  <si>
    <t>項目(出演費・メインプログラムに係る人件費)　</t>
    <rPh sb="0" eb="2">
      <t>コウモク</t>
    </rPh>
    <rPh sb="3" eb="5">
      <t>シュツエン</t>
    </rPh>
    <rPh sb="5" eb="6">
      <t>ヒ</t>
    </rPh>
    <phoneticPr fontId="10"/>
  </si>
  <si>
    <t>支払先</t>
    <rPh sb="0" eb="3">
      <t>シハライサキ</t>
    </rPh>
    <phoneticPr fontId="2"/>
  </si>
  <si>
    <t>校</t>
    <rPh sb="0" eb="1">
      <t>コウ</t>
    </rPh>
    <phoneticPr fontId="1"/>
  </si>
  <si>
    <t>人</t>
    <rPh sb="0" eb="1">
      <t>ヒト</t>
    </rPh>
    <phoneticPr fontId="1"/>
  </si>
  <si>
    <t>備考</t>
    <rPh sb="0" eb="2">
      <t>ビコウ</t>
    </rPh>
    <phoneticPr fontId="1"/>
  </si>
  <si>
    <t>主指導者</t>
    <rPh sb="0" eb="4">
      <t>シュシドウシャ</t>
    </rPh>
    <phoneticPr fontId="1"/>
  </si>
  <si>
    <t>補助者（1時間）</t>
    <rPh sb="0" eb="3">
      <t>ホジョシャ</t>
    </rPh>
    <rPh sb="5" eb="7">
      <t>ジカン</t>
    </rPh>
    <phoneticPr fontId="1"/>
  </si>
  <si>
    <t>補助者（2時間）</t>
    <rPh sb="0" eb="3">
      <t>ホジョシャ</t>
    </rPh>
    <rPh sb="5" eb="7">
      <t>ジカン</t>
    </rPh>
    <phoneticPr fontId="1"/>
  </si>
  <si>
    <t>補助者（3時間）</t>
    <rPh sb="0" eb="3">
      <t>ホジョシャ</t>
    </rPh>
    <rPh sb="5" eb="7">
      <t>ジカン</t>
    </rPh>
    <phoneticPr fontId="1"/>
  </si>
  <si>
    <t>単位(円)，税込み</t>
    <phoneticPr fontId="1"/>
  </si>
  <si>
    <t>＊青色の欄には計算式が設定されていますので入力しないでください。</t>
    <phoneticPr fontId="2"/>
  </si>
  <si>
    <t>＊緑色の欄には選択項目を設定しています。プルダウンリストから該当項目を選択してください。</t>
    <phoneticPr fontId="1"/>
  </si>
  <si>
    <t>＊単価・金額欄には税込の金額を記入してください。</t>
    <phoneticPr fontId="1"/>
  </si>
  <si>
    <t>＊欄が不足する場合は行を挿入してください。</t>
    <phoneticPr fontId="1"/>
  </si>
  <si>
    <t>WS旅費合計</t>
    <rPh sb="2" eb="4">
      <t>リョヒ</t>
    </rPh>
    <rPh sb="4" eb="6">
      <t>ゴウケイ</t>
    </rPh>
    <phoneticPr fontId="1"/>
  </si>
  <si>
    <t>本公演旅費合計</t>
    <rPh sb="0" eb="3">
      <t>ホンコウエン</t>
    </rPh>
    <rPh sb="3" eb="5">
      <t>リョヒ</t>
    </rPh>
    <rPh sb="5" eb="7">
      <t>ゴウケイ</t>
    </rPh>
    <phoneticPr fontId="1"/>
  </si>
  <si>
    <t>名</t>
    <rPh sb="0" eb="1">
      <t>メイ</t>
    </rPh>
    <phoneticPr fontId="1"/>
  </si>
  <si>
    <t>※主指導者が複数いる場合は所属欄に該当日をご記入ください。</t>
    <rPh sb="1" eb="2">
      <t>シュ</t>
    </rPh>
    <rPh sb="2" eb="5">
      <t>シドウシャ</t>
    </rPh>
    <rPh sb="6" eb="8">
      <t>フクスウ</t>
    </rPh>
    <rPh sb="10" eb="12">
      <t>バアイ</t>
    </rPh>
    <rPh sb="13" eb="15">
      <t>ショゾク</t>
    </rPh>
    <rPh sb="15" eb="16">
      <t>ラン</t>
    </rPh>
    <rPh sb="17" eb="19">
      <t>ガイトウ</t>
    </rPh>
    <rPh sb="19" eb="20">
      <t>ビ</t>
    </rPh>
    <rPh sb="22" eb="24">
      <t>キニュウ</t>
    </rPh>
    <phoneticPr fontId="1"/>
  </si>
  <si>
    <t>日当</t>
    <rPh sb="0" eb="2">
      <t>ニットウ</t>
    </rPh>
    <phoneticPr fontId="1"/>
  </si>
  <si>
    <t>公演日</t>
    <rPh sb="0" eb="3">
      <t>コウエンビ</t>
    </rPh>
    <phoneticPr fontId="1"/>
  </si>
  <si>
    <t>移動日</t>
    <rPh sb="0" eb="3">
      <t>イドウビ</t>
    </rPh>
    <phoneticPr fontId="1"/>
  </si>
  <si>
    <t>○</t>
  </si>
  <si>
    <t>△</t>
  </si>
  <si>
    <t>□</t>
  </si>
  <si>
    <t>◇</t>
  </si>
  <si>
    <t>●</t>
  </si>
  <si>
    <t>▲</t>
  </si>
  <si>
    <t>□</t>
    <phoneticPr fontId="1"/>
  </si>
  <si>
    <t>◇</t>
    <phoneticPr fontId="1"/>
  </si>
  <si>
    <t>●</t>
    <phoneticPr fontId="1"/>
  </si>
  <si>
    <t>▲</t>
    <phoneticPr fontId="1"/>
  </si>
  <si>
    <t>計上なし</t>
    <rPh sb="0" eb="2">
      <t>ケイジョウ</t>
    </rPh>
    <phoneticPr fontId="1"/>
  </si>
  <si>
    <t>公演日1,100円　○</t>
    <rPh sb="0" eb="3">
      <t>コウエンビ</t>
    </rPh>
    <rPh sb="8" eb="9">
      <t>エン</t>
    </rPh>
    <phoneticPr fontId="1"/>
  </si>
  <si>
    <t>移動日1,100円　△</t>
    <rPh sb="0" eb="3">
      <t>イドウビ</t>
    </rPh>
    <rPh sb="8" eb="9">
      <t>エン</t>
    </rPh>
    <phoneticPr fontId="1"/>
  </si>
  <si>
    <t>公演日0円　□</t>
    <rPh sb="0" eb="3">
      <t>コウエンビ</t>
    </rPh>
    <rPh sb="4" eb="5">
      <t>エン</t>
    </rPh>
    <phoneticPr fontId="1"/>
  </si>
  <si>
    <t>移動日0円　◇</t>
    <rPh sb="0" eb="3">
      <t>イドウビ</t>
    </rPh>
    <rPh sb="4" eb="5">
      <t>エン</t>
    </rPh>
    <phoneticPr fontId="1"/>
  </si>
  <si>
    <t>公演日 日当計上なし　●</t>
    <rPh sb="0" eb="3">
      <t>コウエンビ</t>
    </rPh>
    <rPh sb="4" eb="8">
      <t>ニットウケイジョウ</t>
    </rPh>
    <phoneticPr fontId="1"/>
  </si>
  <si>
    <t>移動日 日当計上なし　▲</t>
    <rPh sb="0" eb="3">
      <t>イドウビ</t>
    </rPh>
    <rPh sb="4" eb="8">
      <t>ニットウケイジョウ</t>
    </rPh>
    <phoneticPr fontId="1"/>
  </si>
  <si>
    <t>指導者+スタッフ 合計</t>
    <rPh sb="0" eb="3">
      <t>シドウシャ</t>
    </rPh>
    <rPh sb="9" eb="11">
      <t>ゴウケイ</t>
    </rPh>
    <phoneticPr fontId="1"/>
  </si>
  <si>
    <t>日数</t>
    <rPh sb="0" eb="2">
      <t>ニッスウ</t>
    </rPh>
    <phoneticPr fontId="1"/>
  </si>
  <si>
    <t>合計</t>
    <rPh sb="0" eb="2">
      <t>ゴウケイ</t>
    </rPh>
    <phoneticPr fontId="1"/>
  </si>
  <si>
    <t>0円</t>
    <phoneticPr fontId="1"/>
  </si>
  <si>
    <t>1,100円</t>
    <phoneticPr fontId="1"/>
  </si>
  <si>
    <t>公演日</t>
    <rPh sb="0" eb="2">
      <t>コウエン</t>
    </rPh>
    <rPh sb="2" eb="3">
      <t>ニチ</t>
    </rPh>
    <phoneticPr fontId="1"/>
  </si>
  <si>
    <t>移動日</t>
    <rPh sb="0" eb="2">
      <t>イドウ</t>
    </rPh>
    <phoneticPr fontId="1"/>
  </si>
  <si>
    <t>公演日</t>
    <rPh sb="0" eb="2">
      <t>コウエン</t>
    </rPh>
    <phoneticPr fontId="1"/>
  </si>
  <si>
    <t>WSもしくは本公演と重複日のため計上なし</t>
    <phoneticPr fontId="1"/>
  </si>
  <si>
    <t>役職
（主指導者
/補助者）</t>
    <rPh sb="0" eb="2">
      <t>ヤクショク</t>
    </rPh>
    <rPh sb="4" eb="8">
      <t>シュシドウシャ</t>
    </rPh>
    <rPh sb="10" eb="13">
      <t>ホジョシャ</t>
    </rPh>
    <phoneticPr fontId="2"/>
  </si>
  <si>
    <t>氏名
※芸名は本名の後に（）書き</t>
    <rPh sb="0" eb="2">
      <t>シメイ</t>
    </rPh>
    <rPh sb="4" eb="6">
      <t>ゲイメイ</t>
    </rPh>
    <rPh sb="7" eb="9">
      <t>ホンミョウ</t>
    </rPh>
    <rPh sb="10" eb="11">
      <t>アト</t>
    </rPh>
    <rPh sb="14" eb="15">
      <t>ガ</t>
    </rPh>
    <phoneticPr fontId="2"/>
  </si>
  <si>
    <t>公演回数（事務局参考）</t>
    <rPh sb="0" eb="4">
      <t>コウエンカイスウ</t>
    </rPh>
    <rPh sb="5" eb="8">
      <t>ジムキョク</t>
    </rPh>
    <rPh sb="8" eb="10">
      <t>サンコウ</t>
    </rPh>
    <phoneticPr fontId="1"/>
  </si>
  <si>
    <t>公演回数（事務局参考）</t>
    <phoneticPr fontId="1"/>
  </si>
  <si>
    <t>※移動起点は様式４の出発地とあわせてください。</t>
    <rPh sb="1" eb="5">
      <t>イドウキテン</t>
    </rPh>
    <rPh sb="6" eb="8">
      <t>ヨウシキ</t>
    </rPh>
    <rPh sb="10" eb="13">
      <t>シュッパツチ</t>
    </rPh>
    <phoneticPr fontId="1"/>
  </si>
  <si>
    <t>※移動起点が複数ある場合は、複数ご記入ください。</t>
    <rPh sb="1" eb="5">
      <t>イドウキテン</t>
    </rPh>
    <rPh sb="6" eb="8">
      <t>フクスウ</t>
    </rPh>
    <rPh sb="10" eb="12">
      <t>バアイ</t>
    </rPh>
    <rPh sb="14" eb="16">
      <t>フクスウ</t>
    </rPh>
    <rPh sb="17" eb="19">
      <t>キニュウ</t>
    </rPh>
    <phoneticPr fontId="1"/>
  </si>
  <si>
    <t>交通費最終支払日：</t>
    <rPh sb="0" eb="3">
      <t>コウツウヒ</t>
    </rPh>
    <rPh sb="3" eb="8">
      <t>サイシュウシハライビ</t>
    </rPh>
    <phoneticPr fontId="1"/>
  </si>
  <si>
    <t>宿泊費最終支払日：</t>
    <rPh sb="0" eb="3">
      <t>シュクハクヒ</t>
    </rPh>
    <rPh sb="3" eb="8">
      <t>サイシュウシハライビ</t>
    </rPh>
    <phoneticPr fontId="1"/>
  </si>
  <si>
    <t>駐車代</t>
    <phoneticPr fontId="1"/>
  </si>
  <si>
    <t>資料
番号</t>
    <phoneticPr fontId="1"/>
  </si>
  <si>
    <t>運転手当</t>
    <phoneticPr fontId="1"/>
  </si>
  <si>
    <t>時間</t>
    <phoneticPr fontId="1"/>
  </si>
  <si>
    <t>手当</t>
    <phoneticPr fontId="1"/>
  </si>
  <si>
    <t>車両経費合計：</t>
    <phoneticPr fontId="1"/>
  </si>
  <si>
    <t>近畿日本ツーリスト株式会社</t>
    <rPh sb="9" eb="13">
      <t>カブシキガイシャ</t>
    </rPh>
    <phoneticPr fontId="10"/>
  </si>
  <si>
    <t>令和４年度「文化芸術による子供育成推進事業」
―巡回公演事業―が下記のとおり完了しましたので報告いたします。</t>
    <rPh sb="0" eb="2">
      <t>レイワ</t>
    </rPh>
    <rPh sb="17" eb="19">
      <t>スイシン</t>
    </rPh>
    <rPh sb="19" eb="21">
      <t>ジギョウ</t>
    </rPh>
    <phoneticPr fontId="2"/>
  </si>
  <si>
    <t>令和４年度文化芸術による子供育成推進事業―巡回公演事業―車両行程表兼運転手当支払確認表</t>
    <rPh sb="0" eb="2">
      <t>レイワ</t>
    </rPh>
    <rPh sb="3" eb="5">
      <t>ネンド</t>
    </rPh>
    <rPh sb="5" eb="7">
      <t>ブンカ</t>
    </rPh>
    <rPh sb="7" eb="9">
      <t>ゲイジュツ</t>
    </rPh>
    <rPh sb="12" eb="14">
      <t>コドモ</t>
    </rPh>
    <rPh sb="14" eb="16">
      <t>イクセイ</t>
    </rPh>
    <rPh sb="16" eb="18">
      <t>スイシン</t>
    </rPh>
    <rPh sb="18" eb="20">
      <t>ジギョウ</t>
    </rPh>
    <rPh sb="28" eb="30">
      <t>シャリョウ</t>
    </rPh>
    <rPh sb="30" eb="32">
      <t>コウテイ</t>
    </rPh>
    <rPh sb="32" eb="33">
      <t>ヒョウ</t>
    </rPh>
    <rPh sb="33" eb="34">
      <t>ケン</t>
    </rPh>
    <rPh sb="34" eb="36">
      <t>ウンテン</t>
    </rPh>
    <rPh sb="36" eb="38">
      <t>テアテ</t>
    </rPh>
    <rPh sb="38" eb="40">
      <t>シハラ</t>
    </rPh>
    <rPh sb="40" eb="42">
      <t>カクニン</t>
    </rPh>
    <rPh sb="42" eb="43">
      <t>ヒョウ</t>
    </rPh>
    <phoneticPr fontId="2"/>
  </si>
  <si>
    <t>令和４年度文化芸術による子供育成推進事業―巡回公演事業―旅費算定基礎表</t>
    <phoneticPr fontId="2"/>
  </si>
  <si>
    <t>令和４年度文化芸術による子供育成推進事業―巡回公演事業―車両行程表兼運転手当支払確認表</t>
    <rPh sb="28" eb="30">
      <t>シャリョウ</t>
    </rPh>
    <rPh sb="30" eb="32">
      <t>コウテイ</t>
    </rPh>
    <rPh sb="32" eb="33">
      <t>ヒョウ</t>
    </rPh>
    <rPh sb="33" eb="34">
      <t>ケン</t>
    </rPh>
    <rPh sb="34" eb="36">
      <t>ウンテン</t>
    </rPh>
    <rPh sb="36" eb="38">
      <t>テアテ</t>
    </rPh>
    <rPh sb="38" eb="40">
      <t>シハラ</t>
    </rPh>
    <rPh sb="40" eb="42">
      <t>カクニン</t>
    </rPh>
    <rPh sb="42" eb="43">
      <t>ヒョウ</t>
    </rPh>
    <phoneticPr fontId="2"/>
  </si>
  <si>
    <t>令和４年度文化芸術による子供育成推進事業―巡回公演事業―
出演料・メインプログラムに係る人件費内訳</t>
    <rPh sb="29" eb="31">
      <t>シュツエン</t>
    </rPh>
    <rPh sb="31" eb="32">
      <t>リョウ</t>
    </rPh>
    <rPh sb="42" eb="43">
      <t>カカ</t>
    </rPh>
    <rPh sb="44" eb="47">
      <t>ジンケンヒ</t>
    </rPh>
    <rPh sb="47" eb="49">
      <t>ウチワケ</t>
    </rPh>
    <phoneticPr fontId="2"/>
  </si>
  <si>
    <t>令和４年度文化芸術による子供育成推進事業―巡回公演事業―キャスト表</t>
    <rPh sb="32" eb="33">
      <t>ヒョウ</t>
    </rPh>
    <phoneticPr fontId="2"/>
  </si>
  <si>
    <t>令和４年度文化芸術による子供育成推進事業―巡回公演事業―精算報告書(委託業務完了報告書)</t>
    <rPh sb="28" eb="30">
      <t>セイサン</t>
    </rPh>
    <rPh sb="34" eb="36">
      <t>イタク</t>
    </rPh>
    <rPh sb="36" eb="38">
      <t>ギョウム</t>
    </rPh>
    <rPh sb="38" eb="40">
      <t>カンリョウ</t>
    </rPh>
    <rPh sb="40" eb="43">
      <t>ホウコクショ</t>
    </rPh>
    <phoneticPr fontId="2"/>
  </si>
  <si>
    <t>【出演者】</t>
    <rPh sb="1" eb="4">
      <t>シュツエンシャ</t>
    </rPh>
    <phoneticPr fontId="1"/>
  </si>
  <si>
    <t>【スタッフ】</t>
    <phoneticPr fontId="1"/>
  </si>
  <si>
    <t>1校当たり
の時間</t>
    <rPh sb="1" eb="2">
      <t>コウ</t>
    </rPh>
    <rPh sb="2" eb="3">
      <t>ア</t>
    </rPh>
    <rPh sb="7" eb="9">
      <t>ジカン</t>
    </rPh>
    <phoneticPr fontId="2"/>
  </si>
  <si>
    <t>合計校数</t>
    <rPh sb="0" eb="2">
      <t>ゴウケイ</t>
    </rPh>
    <rPh sb="2" eb="3">
      <t>コウ</t>
    </rPh>
    <rPh sb="3" eb="4">
      <t>スウ</t>
    </rPh>
    <phoneticPr fontId="2"/>
  </si>
  <si>
    <t>付けで下記のとおり支払いました。</t>
    <phoneticPr fontId="10"/>
  </si>
  <si>
    <t>令和４年度文化芸術による子供育成推進事業―巡回公演事業―
ワークショップ謝金・日当・運転手当　支払明細</t>
    <rPh sb="3" eb="5">
      <t>ネンド</t>
    </rPh>
    <rPh sb="5" eb="7">
      <t>ブンカ</t>
    </rPh>
    <rPh sb="7" eb="9">
      <t>ゲイジュツ</t>
    </rPh>
    <rPh sb="12" eb="14">
      <t>コドモ</t>
    </rPh>
    <rPh sb="14" eb="16">
      <t>イクセイ</t>
    </rPh>
    <rPh sb="16" eb="18">
      <t>スイシン</t>
    </rPh>
    <rPh sb="18" eb="20">
      <t>ジギョウ</t>
    </rPh>
    <rPh sb="36" eb="38">
      <t>シャキン</t>
    </rPh>
    <rPh sb="39" eb="41">
      <t>ニットウ</t>
    </rPh>
    <rPh sb="42" eb="46">
      <t>ウンテンテアテ</t>
    </rPh>
    <rPh sb="47" eb="49">
      <t>シハラ</t>
    </rPh>
    <rPh sb="49" eb="51">
      <t>メイサイ</t>
    </rPh>
    <phoneticPr fontId="2"/>
  </si>
  <si>
    <t>印</t>
    <rPh sb="0" eb="1">
      <t>イン</t>
    </rPh>
    <phoneticPr fontId="1"/>
  </si>
  <si>
    <t>～</t>
    <phoneticPr fontId="1"/>
  </si>
  <si>
    <t>～</t>
    <phoneticPr fontId="1"/>
  </si>
  <si>
    <t>事務局確認用</t>
    <rPh sb="0" eb="6">
      <t>ジムキョクカクニンヨウ</t>
    </rPh>
    <phoneticPr fontId="1"/>
  </si>
  <si>
    <t>WS回数（○□●）</t>
    <rPh sb="2" eb="4">
      <t>カイスウ</t>
    </rPh>
    <phoneticPr fontId="1"/>
  </si>
  <si>
    <t>※青色の欄には計算式が設定されていますので入力しないでください。</t>
    <phoneticPr fontId="1"/>
  </si>
  <si>
    <t>出演費最終支払日：</t>
    <rPh sb="0" eb="2">
      <t>シュツエン</t>
    </rPh>
    <rPh sb="2" eb="3">
      <t>ヒ</t>
    </rPh>
    <rPh sb="3" eb="8">
      <t>サイシュウシハライビ</t>
    </rPh>
    <phoneticPr fontId="1"/>
  </si>
  <si>
    <t>理由
（公共交通機関を利用しない理由/宿泊の理由等）</t>
    <rPh sb="0" eb="2">
      <t>リユウ</t>
    </rPh>
    <rPh sb="4" eb="10">
      <t>コウキョウコウツウキカン</t>
    </rPh>
    <rPh sb="11" eb="13">
      <t>リヨウ</t>
    </rPh>
    <rPh sb="16" eb="18">
      <t>リユウ</t>
    </rPh>
    <rPh sb="19" eb="21">
      <t>シュクハク</t>
    </rPh>
    <rPh sb="22" eb="24">
      <t>リユウ</t>
    </rPh>
    <rPh sb="24" eb="25">
      <t>トウ</t>
    </rPh>
    <phoneticPr fontId="2"/>
  </si>
  <si>
    <t>比較
（公共交通機関を利用した場合の金額/時間と比較）</t>
    <rPh sb="0" eb="2">
      <t>ヒカク</t>
    </rPh>
    <rPh sb="11" eb="13">
      <t>リヨウ</t>
    </rPh>
    <rPh sb="15" eb="17">
      <t>バアイ</t>
    </rPh>
    <rPh sb="18" eb="20">
      <t>キンガク</t>
    </rPh>
    <rPh sb="21" eb="23">
      <t>ジカン</t>
    </rPh>
    <rPh sb="24" eb="26">
      <t>ヒカク</t>
    </rPh>
    <phoneticPr fontId="2"/>
  </si>
  <si>
    <t>実施時間</t>
    <rPh sb="0" eb="4">
      <t>ジッシジカン</t>
    </rPh>
    <phoneticPr fontId="1"/>
  </si>
  <si>
    <t>運転者氏名（備考）</t>
    <rPh sb="0" eb="3">
      <t>ウンテンシャ</t>
    </rPh>
    <rPh sb="3" eb="5">
      <t>シメイ</t>
    </rPh>
    <rPh sb="6" eb="8">
      <t>ビコウ</t>
    </rPh>
    <phoneticPr fontId="2"/>
  </si>
  <si>
    <t>有</t>
  </si>
  <si>
    <t>合計日数</t>
    <rPh sb="0" eb="4">
      <t>ゴウケイニッスウ</t>
    </rPh>
    <phoneticPr fontId="1"/>
  </si>
  <si>
    <t>合計時間</t>
    <rPh sb="0" eb="2">
      <t>ゴウケイ</t>
    </rPh>
    <rPh sb="2" eb="4">
      <t>ジカン</t>
    </rPh>
    <phoneticPr fontId="1"/>
  </si>
  <si>
    <t>※青色の欄には計算式が設定されていますので入力しないでください。</t>
    <phoneticPr fontId="1"/>
  </si>
  <si>
    <t>日当合計</t>
    <phoneticPr fontId="1"/>
  </si>
  <si>
    <t>運転手当合計</t>
    <rPh sb="0" eb="4">
      <t>ウンテンテアテ</t>
    </rPh>
    <phoneticPr fontId="1"/>
  </si>
  <si>
    <t>本公演・メインプログラム
運転手当</t>
    <rPh sb="0" eb="3">
      <t>ホンコウエン</t>
    </rPh>
    <rPh sb="13" eb="15">
      <t>ウンテン</t>
    </rPh>
    <rPh sb="15" eb="17">
      <t>テアテ</t>
    </rPh>
    <phoneticPr fontId="2"/>
  </si>
  <si>
    <t>金額</t>
    <phoneticPr fontId="1"/>
  </si>
  <si>
    <t>本公演・メインプログラム
日当・運転手当</t>
    <rPh sb="0" eb="3">
      <t>ホンコウエン</t>
    </rPh>
    <rPh sb="13" eb="15">
      <t>ニットウ</t>
    </rPh>
    <rPh sb="16" eb="20">
      <t>ウンテンテアテ</t>
    </rPh>
    <phoneticPr fontId="2"/>
  </si>
  <si>
    <t>【日当内訳】（様式2・4本公演）　【運転手当内訳】（様式5本公演）</t>
    <rPh sb="1" eb="3">
      <t>ニットウ</t>
    </rPh>
    <rPh sb="3" eb="5">
      <t>ウチワケ</t>
    </rPh>
    <rPh sb="7" eb="9">
      <t>ヨウシキ</t>
    </rPh>
    <rPh sb="12" eb="15">
      <t>ホンコウエン</t>
    </rPh>
    <phoneticPr fontId="2"/>
  </si>
  <si>
    <t>本公演日当・運転手当　合計：</t>
    <rPh sb="6" eb="10">
      <t>ウンテンテアテ</t>
    </rPh>
    <phoneticPr fontId="1"/>
  </si>
  <si>
    <t>事務局確認用（日当）</t>
    <rPh sb="0" eb="3">
      <t>ジムキョク</t>
    </rPh>
    <rPh sb="3" eb="6">
      <t>カクニンヨウ</t>
    </rPh>
    <rPh sb="7" eb="9">
      <t>ニットウ</t>
    </rPh>
    <phoneticPr fontId="1"/>
  </si>
  <si>
    <t>本公演・メインプログラム
日当</t>
    <rPh sb="0" eb="3">
      <t>ホンコウエン</t>
    </rPh>
    <rPh sb="13" eb="15">
      <t>ニットウ</t>
    </rPh>
    <phoneticPr fontId="2"/>
  </si>
  <si>
    <t>合計</t>
    <phoneticPr fontId="1"/>
  </si>
  <si>
    <t>ワークショップ運転手当</t>
    <rPh sb="7" eb="11">
      <t>ウンテンテアテ</t>
    </rPh>
    <phoneticPr fontId="2"/>
  </si>
  <si>
    <t>ワークショップ 謝金・日当・運転手当 合計:</t>
    <rPh sb="8" eb="10">
      <t>シャキン</t>
    </rPh>
    <rPh sb="11" eb="13">
      <t>ニットウ</t>
    </rPh>
    <rPh sb="14" eb="18">
      <t>ウンテンテアテ</t>
    </rPh>
    <rPh sb="19" eb="21">
      <t>ゴウケイ</t>
    </rPh>
    <phoneticPr fontId="2"/>
  </si>
  <si>
    <t>事務局確認用</t>
    <rPh sb="0" eb="3">
      <t>ジムキョク</t>
    </rPh>
    <rPh sb="3" eb="6">
      <t>カクニンヨウ</t>
    </rPh>
    <phoneticPr fontId="1"/>
  </si>
  <si>
    <t>ワークショップ謝金合計</t>
    <rPh sb="7" eb="9">
      <t>シャキン</t>
    </rPh>
    <rPh sb="9" eb="11">
      <t>ゴウケイ</t>
    </rPh>
    <phoneticPr fontId="2"/>
  </si>
  <si>
    <t>日当合計</t>
    <rPh sb="0" eb="2">
      <t>ニットウ</t>
    </rPh>
    <rPh sb="2" eb="4">
      <t>ゴウケイ</t>
    </rPh>
    <phoneticPr fontId="1"/>
  </si>
  <si>
    <t>運転手当合計</t>
    <rPh sb="0" eb="4">
      <t>ウンテンテアテ</t>
    </rPh>
    <rPh sb="4" eb="6">
      <t>ゴウケイ</t>
    </rPh>
    <phoneticPr fontId="1"/>
  </si>
  <si>
    <t>レンタカー代について、手引きを確認し計上対象外の経費は含まれていないことを確認した。</t>
    <rPh sb="5" eb="6">
      <t>ダイ</t>
    </rPh>
    <phoneticPr fontId="1"/>
  </si>
  <si>
    <t>算出根拠/資料番号</t>
    <rPh sb="0" eb="4">
      <t>サンシュツコンキョ</t>
    </rPh>
    <rPh sb="5" eb="7">
      <t>シリョウ</t>
    </rPh>
    <rPh sb="7" eb="9">
      <t>バンゴウ</t>
    </rPh>
    <phoneticPr fontId="2"/>
  </si>
  <si>
    <t>　</t>
  </si>
  <si>
    <t>WS日1,100円　○</t>
    <rPh sb="2" eb="3">
      <t>ヒ</t>
    </rPh>
    <rPh sb="8" eb="9">
      <t>エン</t>
    </rPh>
    <phoneticPr fontId="1"/>
  </si>
  <si>
    <t>WS日0円　□</t>
    <rPh sb="2" eb="3">
      <t>ヒ</t>
    </rPh>
    <rPh sb="4" eb="5">
      <t>エン</t>
    </rPh>
    <phoneticPr fontId="1"/>
  </si>
  <si>
    <t>WS日 日当計上なし　●</t>
    <rPh sb="2" eb="3">
      <t>ヒ</t>
    </rPh>
    <rPh sb="4" eb="8">
      <t>ニットウケイジョウ</t>
    </rPh>
    <phoneticPr fontId="1"/>
  </si>
  <si>
    <t>WS日</t>
    <rPh sb="2" eb="3">
      <t>ニチ</t>
    </rPh>
    <phoneticPr fontId="1"/>
  </si>
  <si>
    <t>WS日</t>
    <rPh sb="2" eb="3">
      <t>ヒ</t>
    </rPh>
    <phoneticPr fontId="1"/>
  </si>
  <si>
    <t>日当日数</t>
    <rPh sb="0" eb="2">
      <t>ニットウ</t>
    </rPh>
    <rPh sb="2" eb="4">
      <t>ニッスウ</t>
    </rPh>
    <phoneticPr fontId="1"/>
  </si>
  <si>
    <t>令和４年度文化芸術による子供育成推進事業―巡回公演事業―見積書</t>
    <rPh sb="28" eb="31">
      <t>ミツモリショ</t>
    </rPh>
    <phoneticPr fontId="2"/>
  </si>
  <si>
    <t>車両交通費最終支払日：</t>
    <rPh sb="0" eb="2">
      <t>シャリョウ</t>
    </rPh>
    <rPh sb="2" eb="5">
      <t>コウツウヒ</t>
    </rPh>
    <rPh sb="5" eb="10">
      <t>サイシュウシハライビ</t>
    </rPh>
    <phoneticPr fontId="1"/>
  </si>
  <si>
    <t>決定通知
発行日</t>
    <rPh sb="0" eb="2">
      <t>ケッテイ</t>
    </rPh>
    <rPh sb="2" eb="4">
      <t>ツウチ</t>
    </rPh>
    <rPh sb="5" eb="7">
      <t>ハッコウ</t>
    </rPh>
    <rPh sb="7" eb="8">
      <t>ヒ</t>
    </rPh>
    <phoneticPr fontId="10"/>
  </si>
  <si>
    <t>要</t>
    <rPh sb="0" eb="1">
      <t>ヨウ</t>
    </rPh>
    <phoneticPr fontId="1"/>
  </si>
  <si>
    <t>不要</t>
    <rPh sb="0" eb="2">
      <t>フヨウ</t>
    </rPh>
    <phoneticPr fontId="1"/>
  </si>
  <si>
    <t>↑どちらかに○を移動して丸をつけてください。</t>
    <rPh sb="8" eb="10">
      <t>イドウ</t>
    </rPh>
    <rPh sb="12" eb="13">
      <t>マル</t>
    </rPh>
    <phoneticPr fontId="1"/>
  </si>
  <si>
    <t>様式１-B</t>
    <rPh sb="0" eb="2">
      <t>ヨウシキ</t>
    </rPh>
    <phoneticPr fontId="2"/>
  </si>
  <si>
    <t>様式２-B</t>
    <rPh sb="0" eb="2">
      <t>ヨウシキ</t>
    </rPh>
    <phoneticPr fontId="2"/>
  </si>
  <si>
    <t>様式３-B</t>
    <rPh sb="0" eb="2">
      <t>ヨウシキ</t>
    </rPh>
    <phoneticPr fontId="2"/>
  </si>
  <si>
    <t>様式４-B</t>
    <rPh sb="0" eb="2">
      <t>ヨウシキ</t>
    </rPh>
    <phoneticPr fontId="2"/>
  </si>
  <si>
    <t>様式５-B</t>
    <rPh sb="0" eb="2">
      <t>ヨウシキ</t>
    </rPh>
    <phoneticPr fontId="2"/>
  </si>
  <si>
    <t>様式７-B</t>
    <rPh sb="0" eb="2">
      <t>ヨウシキ</t>
    </rPh>
    <phoneticPr fontId="2"/>
  </si>
  <si>
    <t>様式８-B</t>
    <rPh sb="0" eb="2">
      <t>ヨウシキ</t>
    </rPh>
    <phoneticPr fontId="2"/>
  </si>
  <si>
    <t>様式9-B</t>
    <rPh sb="0" eb="2">
      <t>ヨウシキ</t>
    </rPh>
    <phoneticPr fontId="2"/>
  </si>
  <si>
    <t>様式10-B</t>
    <rPh sb="0" eb="2">
      <t>ヨウシキ</t>
    </rPh>
    <phoneticPr fontId="2"/>
  </si>
  <si>
    <t>令和４年度文化芸術による子供育成推進事業―巡回公演事業―
実施前調査 日当・運転手当　支払明細</t>
    <rPh sb="0" eb="2">
      <t>レイワ</t>
    </rPh>
    <rPh sb="4" eb="5">
      <t>ド</t>
    </rPh>
    <rPh sb="5" eb="7">
      <t>ブンカ</t>
    </rPh>
    <rPh sb="7" eb="9">
      <t>ゲイジュツ</t>
    </rPh>
    <rPh sb="12" eb="14">
      <t>コドモ</t>
    </rPh>
    <rPh sb="14" eb="16">
      <t>イクセイ</t>
    </rPh>
    <rPh sb="16" eb="18">
      <t>スイシン</t>
    </rPh>
    <rPh sb="18" eb="20">
      <t>ジギョウ</t>
    </rPh>
    <rPh sb="29" eb="31">
      <t>ジッシ</t>
    </rPh>
    <rPh sb="31" eb="32">
      <t>マエ</t>
    </rPh>
    <rPh sb="32" eb="34">
      <t>チョウサ</t>
    </rPh>
    <rPh sb="35" eb="37">
      <t>ニットウ</t>
    </rPh>
    <rPh sb="38" eb="42">
      <t>ウンテンテアテ</t>
    </rPh>
    <rPh sb="43" eb="45">
      <t>シハライ</t>
    </rPh>
    <rPh sb="45" eb="47">
      <t>メイサイ</t>
    </rPh>
    <phoneticPr fontId="2"/>
  </si>
  <si>
    <t>実施前調査旅費</t>
    <phoneticPr fontId="10"/>
  </si>
  <si>
    <t>様式２、様式４、様式9B</t>
    <rPh sb="0" eb="2">
      <t>ヨウシキ</t>
    </rPh>
    <rPh sb="4" eb="6">
      <t>ヨウシキ</t>
    </rPh>
    <rPh sb="8" eb="10">
      <t>ヨウシキ</t>
    </rPh>
    <phoneticPr fontId="1"/>
  </si>
  <si>
    <t>実施前調査交通費</t>
    <phoneticPr fontId="10"/>
  </si>
  <si>
    <t>実施前調査車両交通費</t>
    <phoneticPr fontId="10"/>
  </si>
  <si>
    <t>実施前調査日当</t>
    <rPh sb="5" eb="7">
      <t>ニットウ</t>
    </rPh>
    <phoneticPr fontId="10"/>
  </si>
  <si>
    <t>実施前調査宿泊費</t>
    <rPh sb="5" eb="8">
      <t>シュクハクヒ</t>
    </rPh>
    <phoneticPr fontId="10"/>
  </si>
  <si>
    <t>実施前調査旅費合計</t>
    <rPh sb="5" eb="7">
      <t>リョヒ</t>
    </rPh>
    <rPh sb="7" eb="9">
      <t>ゴウケイ</t>
    </rPh>
    <phoneticPr fontId="1"/>
  </si>
  <si>
    <t>スタッフ 合計</t>
    <rPh sb="5" eb="7">
      <t>ゴウケイ</t>
    </rPh>
    <phoneticPr fontId="1"/>
  </si>
  <si>
    <t>実施前調査</t>
    <rPh sb="0" eb="2">
      <t>ジッシ</t>
    </rPh>
    <rPh sb="2" eb="3">
      <t>マエ</t>
    </rPh>
    <rPh sb="3" eb="5">
      <t>チョウサ</t>
    </rPh>
    <phoneticPr fontId="2"/>
  </si>
  <si>
    <t>実施前調査</t>
    <rPh sb="0" eb="5">
      <t>ジッシマエチョウサ</t>
    </rPh>
    <phoneticPr fontId="2"/>
  </si>
  <si>
    <t>実施前調査</t>
    <rPh sb="0" eb="3">
      <t>ジッシマエ</t>
    </rPh>
    <rPh sb="3" eb="5">
      <t>チョウサ</t>
    </rPh>
    <phoneticPr fontId="2"/>
  </si>
  <si>
    <t>【スタッフ】</t>
    <phoneticPr fontId="1"/>
  </si>
  <si>
    <t>実施前調査日当・運転手当　合計：</t>
    <rPh sb="8" eb="12">
      <t>ウンテンテアテ</t>
    </rPh>
    <phoneticPr fontId="1"/>
  </si>
  <si>
    <t>【日当内訳】（様式2・4実施前調査）　【運転手当内訳】（様式5本公演）</t>
    <rPh sb="1" eb="3">
      <t>ニットウ</t>
    </rPh>
    <rPh sb="3" eb="5">
      <t>ウチワケ</t>
    </rPh>
    <rPh sb="7" eb="9">
      <t>ヨウシキ</t>
    </rPh>
    <rPh sb="12" eb="14">
      <t>ジッシ</t>
    </rPh>
    <rPh sb="14" eb="15">
      <t>マエ</t>
    </rPh>
    <rPh sb="15" eb="17">
      <t>チョウサ</t>
    </rPh>
    <phoneticPr fontId="2"/>
  </si>
  <si>
    <t>令和４年度文化芸術による子供育成推進事業―巡回公演事業―
本公演・メインプログラム日当・運転手当　支払明細</t>
    <rPh sb="0" eb="2">
      <t>レイワ</t>
    </rPh>
    <rPh sb="4" eb="5">
      <t>ド</t>
    </rPh>
    <rPh sb="5" eb="7">
      <t>ブンカ</t>
    </rPh>
    <rPh sb="7" eb="9">
      <t>ゲイジュツ</t>
    </rPh>
    <rPh sb="12" eb="14">
      <t>コドモ</t>
    </rPh>
    <rPh sb="14" eb="16">
      <t>イクセイ</t>
    </rPh>
    <rPh sb="16" eb="18">
      <t>スイシン</t>
    </rPh>
    <rPh sb="18" eb="20">
      <t>ジギョウ</t>
    </rPh>
    <rPh sb="29" eb="30">
      <t>ホン</t>
    </rPh>
    <rPh sb="30" eb="32">
      <t>コウエン</t>
    </rPh>
    <rPh sb="41" eb="43">
      <t>ニットウ</t>
    </rPh>
    <rPh sb="44" eb="48">
      <t>ウンテンテアテ</t>
    </rPh>
    <rPh sb="49" eb="51">
      <t>シハライ</t>
    </rPh>
    <rPh sb="51" eb="53">
      <t>メイサイ</t>
    </rPh>
    <phoneticPr fontId="2"/>
  </si>
  <si>
    <t>実施前調査
日当</t>
    <rPh sb="0" eb="2">
      <t>ジッシ</t>
    </rPh>
    <rPh sb="2" eb="3">
      <t>マエ</t>
    </rPh>
    <rPh sb="3" eb="5">
      <t>チョウサ</t>
    </rPh>
    <rPh sb="6" eb="8">
      <t>ニットウ</t>
    </rPh>
    <phoneticPr fontId="2"/>
  </si>
  <si>
    <t>実施前調査
運転手当</t>
    <rPh sb="0" eb="2">
      <t>ジッシ</t>
    </rPh>
    <rPh sb="2" eb="3">
      <t>マエ</t>
    </rPh>
    <rPh sb="3" eb="5">
      <t>チョウサ</t>
    </rPh>
    <rPh sb="6" eb="8">
      <t>ウンテン</t>
    </rPh>
    <rPh sb="8" eb="10">
      <t>テアテ</t>
    </rPh>
    <phoneticPr fontId="2"/>
  </si>
  <si>
    <t>実施前調査
日当・運転手当</t>
    <rPh sb="0" eb="5">
      <t>ジッシマエチョウサ</t>
    </rPh>
    <rPh sb="6" eb="8">
      <t>ニットウ</t>
    </rPh>
    <rPh sb="9" eb="13">
      <t>ウンテンテアテ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</si>
</sst>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Red]\(#,##0\)"/>
    <numFmt numFmtId="177" formatCode="m/d;@"/>
    <numFmt numFmtId="178" formatCode="#,##0&quot;円&quot;"/>
    <numFmt numFmtId="179" formatCode="#,##0_ "/>
    <numFmt numFmtId="180" formatCode="#,##0&quot;回&quot;"/>
    <numFmt numFmtId="181" formatCode="0;\-0;;@"/>
    <numFmt numFmtId="182" formatCode="0.0&quot;km&quot;_ "/>
    <numFmt numFmtId="183" formatCode="m&quot;月&quot;d&quot;日&quot;;@"/>
    <numFmt numFmtId="184" formatCode="0.0&quot;km&quot;"/>
    <numFmt numFmtId="185" formatCode="m&quot;月&quot;d&quot;日&quot;;;;"/>
    <numFmt numFmtId="186" formatCode="h:mm;@"/>
    <numFmt numFmtId="187" formatCode="[$-411]ggge&quot;年&quot;m&quot;月&quot;d&quot;日&quot;;@"/>
    <numFmt numFmtId="188" formatCode="aaaa"/>
    <numFmt numFmtId="189" formatCode="#,##0.0"/>
    <numFmt numFmtId="190" formatCode="0_);[Red]\(0\)"/>
    <numFmt numFmtId="191" formatCode="0&quot;名&quot;"/>
    <numFmt numFmtId="192" formatCode="h:mm;;"/>
    <numFmt numFmtId="193" formatCode="#,##0&quot;日&quot;"/>
    <numFmt numFmtId="194" formatCode="#,##0&quot;時間&quot;"/>
  </numFmts>
  <fonts count="65">
    <font>
      <sz val="9"/>
      <color theme="1"/>
      <name val="Meiryo UI"/>
      <family val="3"/>
      <charset val="128"/>
    </font>
    <font>
      <sz val="6"/>
      <name val="Meiryo UI"/>
      <family val="3"/>
      <charset val="128"/>
    </font>
    <font>
      <sz val="6"/>
      <name val="ＭＳ Ｐゴシック"/>
      <family val="3"/>
      <charset val="128"/>
    </font>
    <font>
      <sz val="11"/>
      <name val="ＭＳ Ｐゴシック"/>
      <family val="3"/>
      <charset val="128"/>
    </font>
    <font>
      <b/>
      <sz val="14"/>
      <color indexed="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6"/>
      <name val="游ゴシック"/>
      <family val="3"/>
      <charset val="128"/>
    </font>
    <font>
      <sz val="10"/>
      <color indexed="9"/>
      <name val="細明朝体"/>
      <family val="3"/>
      <charset val="128"/>
    </font>
    <font>
      <sz val="12"/>
      <name val="ＭＳ Ｐゴシック"/>
      <family val="3"/>
      <charset val="128"/>
    </font>
    <font>
      <b/>
      <sz val="13"/>
      <name val="ＭＳ Ｐゴシック"/>
      <family val="3"/>
      <charset val="128"/>
    </font>
    <font>
      <sz val="9"/>
      <name val="ＭＳ Ｐゴシック"/>
      <family val="3"/>
      <charset val="128"/>
    </font>
    <font>
      <sz val="9.5"/>
      <name val="ＭＳ Ｐゴシック"/>
      <family val="3"/>
      <charset val="128"/>
    </font>
    <font>
      <b/>
      <sz val="10"/>
      <name val="ＭＳ Ｐゴシック"/>
      <family val="3"/>
      <charset val="128"/>
    </font>
    <font>
      <b/>
      <sz val="9"/>
      <name val="ＭＳ Ｐゴシック"/>
      <family val="3"/>
      <charset val="128"/>
    </font>
    <font>
      <b/>
      <sz val="11"/>
      <color indexed="8"/>
      <name val="ＭＳ Ｐゴシック"/>
      <family val="3"/>
      <charset val="128"/>
    </font>
    <font>
      <b/>
      <sz val="12"/>
      <color indexed="8"/>
      <name val="ＭＳ Ｐゴシック"/>
      <family val="3"/>
      <charset val="128"/>
    </font>
    <font>
      <b/>
      <sz val="18"/>
      <color indexed="56"/>
      <name val="ＭＳ Ｐゴシック"/>
      <family val="3"/>
      <charset val="128"/>
    </font>
    <font>
      <sz val="11"/>
      <color indexed="8"/>
      <name val="ＭＳ Ｐゴシック"/>
      <family val="3"/>
      <charset val="128"/>
    </font>
    <font>
      <sz val="14"/>
      <color indexed="8"/>
      <name val="ＭＳ Ｐゴシック"/>
      <family val="3"/>
      <charset val="128"/>
    </font>
    <font>
      <b/>
      <sz val="14"/>
      <color indexed="8"/>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9"/>
      <name val="ＭＳ ゴシック"/>
      <family val="3"/>
      <charset val="128"/>
    </font>
    <font>
      <sz val="9"/>
      <color theme="1"/>
      <name val="Meiryo UI"/>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0"/>
      <name val="游ゴシック"/>
      <family val="3"/>
      <charset val="128"/>
      <scheme val="minor"/>
    </font>
    <font>
      <sz val="11"/>
      <name val="游ゴシック"/>
      <family val="3"/>
      <charset val="128"/>
      <scheme val="minor"/>
    </font>
    <font>
      <sz val="10"/>
      <color rgb="FFFF0000"/>
      <name val="游ゴシック"/>
      <family val="3"/>
      <charset val="128"/>
      <scheme val="minor"/>
    </font>
    <font>
      <sz val="11"/>
      <color theme="0" tint="-0.499984740745262"/>
      <name val="ＭＳ Ｐゴシック"/>
      <family val="3"/>
      <charset val="128"/>
    </font>
    <font>
      <sz val="11"/>
      <color rgb="FF0000FF"/>
      <name val="ＭＳ Ｐゴシック"/>
      <family val="3"/>
      <charset val="128"/>
    </font>
    <font>
      <sz val="11"/>
      <color theme="1"/>
      <name val="ＭＳ Ｐゴシック"/>
      <family val="3"/>
      <charset val="128"/>
    </font>
    <font>
      <b/>
      <sz val="11"/>
      <color theme="1"/>
      <name val="ＭＳ Ｐゴシック"/>
      <family val="3"/>
      <charset val="128"/>
    </font>
    <font>
      <b/>
      <sz val="14"/>
      <color theme="0"/>
      <name val="ＭＳ ゴシック"/>
      <family val="3"/>
      <charset val="128"/>
    </font>
    <font>
      <sz val="11"/>
      <color theme="1"/>
      <name val="ＭＳ ゴシック"/>
      <family val="3"/>
      <charset val="128"/>
    </font>
    <font>
      <b/>
      <sz val="11"/>
      <color theme="0"/>
      <name val="ＭＳ Ｐゴシック"/>
      <family val="3"/>
      <charset val="128"/>
    </font>
    <font>
      <b/>
      <sz val="14"/>
      <color theme="1"/>
      <name val="ＭＳ Ｐゴシック"/>
      <family val="3"/>
      <charset val="128"/>
    </font>
    <font>
      <sz val="11"/>
      <color rgb="FF0000FF"/>
      <name val="游ゴシック"/>
      <family val="3"/>
      <charset val="128"/>
      <scheme val="minor"/>
    </font>
    <font>
      <sz val="9"/>
      <name val="Meiryo UI"/>
      <family val="3"/>
      <charset val="128"/>
    </font>
    <font>
      <sz val="8"/>
      <color theme="0" tint="-0.499984740745262"/>
      <name val="ＭＳ Ｐゴシック"/>
      <family val="3"/>
      <charset val="128"/>
    </font>
    <font>
      <sz val="10"/>
      <color theme="0" tint="-0.499984740745262"/>
      <name val="ＭＳ Ｐゴシック"/>
      <family val="3"/>
      <charset val="128"/>
    </font>
    <font>
      <sz val="11"/>
      <color theme="1" tint="0.34998626667073579"/>
      <name val="ＭＳ Ｐゴシック"/>
      <family val="3"/>
      <charset val="128"/>
    </font>
    <font>
      <sz val="14"/>
      <color theme="1" tint="0.34998626667073579"/>
      <name val="ＭＳ Ｐゴシック"/>
      <family val="3"/>
      <charset val="128"/>
    </font>
    <font>
      <sz val="11"/>
      <color rgb="FFFF0000"/>
      <name val="ＭＳ Ｐゴシック"/>
      <family val="3"/>
      <charset val="128"/>
    </font>
    <font>
      <b/>
      <sz val="14"/>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11"/>
      <color theme="1" tint="0.499984740745262"/>
      <name val="ＭＳ Ｐゴシック"/>
      <family val="3"/>
      <charset val="128"/>
    </font>
    <font>
      <b/>
      <sz val="12"/>
      <color rgb="FF0000FF"/>
      <name val="ＭＳ ゴシック"/>
      <family val="3"/>
      <charset val="128"/>
    </font>
    <font>
      <b/>
      <sz val="12"/>
      <color rgb="FF0000FF"/>
      <name val="ＭＳ Ｐゴシック"/>
      <family val="3"/>
      <charset val="128"/>
    </font>
    <font>
      <sz val="10"/>
      <color rgb="FF0000FF"/>
      <name val="ＭＳ Ｐゴシック"/>
      <family val="3"/>
      <charset val="128"/>
    </font>
    <font>
      <sz val="11"/>
      <color theme="1" tint="0.34998626667073579"/>
      <name val="ＭＳ ゴシック"/>
      <family val="3"/>
      <charset val="128"/>
    </font>
    <font>
      <b/>
      <sz val="14"/>
      <name val="ＭＳ ゴシック"/>
      <family val="3"/>
      <charset val="128"/>
    </font>
    <font>
      <b/>
      <sz val="12"/>
      <name val="ＭＳ ゴシック"/>
      <family val="3"/>
      <charset val="128"/>
    </font>
    <font>
      <sz val="9"/>
      <name val="ＭＳ ゴシック"/>
      <family val="3"/>
      <charset val="128"/>
    </font>
    <font>
      <b/>
      <sz val="10"/>
      <color rgb="FFFF0000"/>
      <name val="游ゴシック"/>
      <family val="3"/>
      <charset val="128"/>
      <scheme val="minor"/>
    </font>
    <font>
      <b/>
      <sz val="12"/>
      <color theme="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6" tint="0.79998168889431442"/>
        <bgColor indexed="64"/>
      </patternFill>
    </fill>
  </fills>
  <borders count="2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bottom style="dashed">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bottom/>
      <diagonal/>
    </border>
    <border>
      <left style="dashed">
        <color indexed="64"/>
      </left>
      <right style="medium">
        <color indexed="64"/>
      </right>
      <top/>
      <bottom/>
      <diagonal/>
    </border>
    <border>
      <left/>
      <right style="thin">
        <color indexed="64"/>
      </right>
      <top/>
      <bottom/>
      <diagonal/>
    </border>
    <border>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bottom style="double">
        <color indexed="64"/>
      </bottom>
      <diagonal/>
    </border>
    <border>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ashed">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thin">
        <color indexed="64"/>
      </left>
      <right/>
      <top style="double">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top/>
      <bottom style="thin">
        <color theme="0" tint="-0.34998626667073579"/>
      </bottom>
      <diagonal/>
    </border>
    <border>
      <left/>
      <right style="hair">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dashed">
        <color indexed="64"/>
      </top>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medium">
        <color indexed="64"/>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bottom style="double">
        <color indexed="64"/>
      </bottom>
      <diagonal/>
    </border>
    <border>
      <left/>
      <right style="medium">
        <color indexed="64"/>
      </right>
      <top/>
      <bottom style="double">
        <color indexed="64"/>
      </bottom>
      <diagonal/>
    </border>
    <border>
      <left/>
      <right style="hair">
        <color indexed="64"/>
      </right>
      <top style="medium">
        <color indexed="64"/>
      </top>
      <bottom style="medium">
        <color indexed="64"/>
      </bottom>
      <diagonal/>
    </border>
    <border>
      <left style="hair">
        <color indexed="64"/>
      </left>
      <right style="thin">
        <color indexed="64"/>
      </right>
      <top style="hair">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s>
  <cellStyleXfs count="9">
    <xf numFmtId="0" fontId="0" fillId="0" borderId="0">
      <alignment vertical="center"/>
    </xf>
    <xf numFmtId="38" fontId="29" fillId="0" borderId="0" applyFont="0" applyFill="0" applyBorder="0" applyAlignment="0" applyProtection="0">
      <alignment vertical="center"/>
    </xf>
    <xf numFmtId="38" fontId="3" fillId="0" borderId="0" applyFont="0" applyFill="0" applyBorder="0" applyAlignment="0" applyProtection="0"/>
    <xf numFmtId="38" fontId="28" fillId="0" borderId="0" applyFont="0" applyFill="0" applyBorder="0" applyAlignment="0" applyProtection="0">
      <alignment vertical="center"/>
    </xf>
    <xf numFmtId="38" fontId="21"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xf numFmtId="0" fontId="29" fillId="0" borderId="0">
      <alignment vertical="center"/>
    </xf>
    <xf numFmtId="0" fontId="3" fillId="0" borderId="0"/>
  </cellStyleXfs>
  <cellXfs count="1456">
    <xf numFmtId="0" fontId="0" fillId="0" borderId="0" xfId="0">
      <alignment vertical="center"/>
    </xf>
    <xf numFmtId="0" fontId="33" fillId="0" borderId="0" xfId="0" applyFont="1" applyFill="1">
      <alignment vertical="center"/>
    </xf>
    <xf numFmtId="3" fontId="33" fillId="0" borderId="0" xfId="0" applyNumberFormat="1" applyFont="1" applyFill="1" applyBorder="1" applyAlignment="1">
      <alignment vertical="center"/>
    </xf>
    <xf numFmtId="3" fontId="36" fillId="0" borderId="0" xfId="0" applyNumberFormat="1" applyFont="1" applyFill="1" applyBorder="1" applyAlignment="1">
      <alignment vertical="center"/>
    </xf>
    <xf numFmtId="3" fontId="36" fillId="0" borderId="0" xfId="0" applyNumberFormat="1" applyFont="1" applyFill="1" applyBorder="1" applyAlignment="1">
      <alignment horizontal="right" vertical="center"/>
    </xf>
    <xf numFmtId="0" fontId="4" fillId="7" borderId="0" xfId="6" applyFont="1" applyFill="1" applyAlignment="1">
      <alignment horizontal="center" vertical="center" shrinkToFit="1"/>
    </xf>
    <xf numFmtId="0" fontId="3" fillId="0" borderId="0" xfId="6" applyFont="1" applyAlignment="1">
      <alignment horizontal="right" vertical="center"/>
    </xf>
    <xf numFmtId="0" fontId="3" fillId="0" borderId="0" xfId="6" applyFont="1" applyAlignment="1">
      <alignment vertical="center"/>
    </xf>
    <xf numFmtId="176" fontId="7" fillId="4" borderId="36" xfId="8" applyNumberFormat="1" applyFont="1" applyFill="1" applyBorder="1" applyAlignment="1">
      <alignment horizontal="center" vertical="center"/>
    </xf>
    <xf numFmtId="0" fontId="3" fillId="0" borderId="0" xfId="6" applyFont="1" applyBorder="1" applyAlignment="1">
      <alignment vertical="center"/>
    </xf>
    <xf numFmtId="0" fontId="7" fillId="4" borderId="37" xfId="6" applyFont="1" applyFill="1" applyBorder="1" applyAlignment="1">
      <alignment horizontal="center" vertical="center"/>
    </xf>
    <xf numFmtId="0" fontId="7" fillId="0" borderId="37" xfId="6" applyFont="1" applyFill="1" applyBorder="1" applyAlignment="1">
      <alignment horizontal="right" vertical="center"/>
    </xf>
    <xf numFmtId="0" fontId="7" fillId="0" borderId="31" xfId="6" applyFont="1" applyFill="1" applyBorder="1" applyAlignment="1">
      <alignment vertical="center"/>
    </xf>
    <xf numFmtId="0" fontId="3" fillId="0" borderId="39" xfId="6" applyFont="1" applyBorder="1" applyAlignment="1">
      <alignment vertical="center"/>
    </xf>
    <xf numFmtId="0" fontId="7" fillId="0" borderId="39" xfId="6" applyFont="1" applyFill="1" applyBorder="1" applyAlignment="1">
      <alignment vertical="center"/>
    </xf>
    <xf numFmtId="0" fontId="7" fillId="0" borderId="39" xfId="6" applyFont="1" applyBorder="1" applyAlignment="1">
      <alignment vertical="center"/>
    </xf>
    <xf numFmtId="0" fontId="9" fillId="8" borderId="42" xfId="6" applyNumberFormat="1" applyFont="1" applyFill="1" applyBorder="1" applyAlignment="1">
      <alignment horizontal="center" vertical="center"/>
    </xf>
    <xf numFmtId="0" fontId="3" fillId="0" borderId="42" xfId="6" applyFont="1" applyBorder="1" applyAlignment="1">
      <alignment horizontal="center" vertical="center"/>
    </xf>
    <xf numFmtId="0" fontId="3" fillId="0" borderId="46" xfId="6" applyFont="1" applyBorder="1" applyAlignment="1">
      <alignment horizontal="left" vertical="center"/>
    </xf>
    <xf numFmtId="0" fontId="3" fillId="0" borderId="48" xfId="6" applyFont="1" applyBorder="1" applyAlignment="1">
      <alignment horizontal="center" vertical="center"/>
    </xf>
    <xf numFmtId="0" fontId="3" fillId="0" borderId="0" xfId="6" applyFont="1" applyAlignment="1">
      <alignment horizontal="center" vertical="center"/>
    </xf>
    <xf numFmtId="0" fontId="3" fillId="0" borderId="45" xfId="6" applyFont="1" applyBorder="1" applyAlignment="1">
      <alignment horizontal="center" vertical="center"/>
    </xf>
    <xf numFmtId="0" fontId="3" fillId="0" borderId="39" xfId="6" applyFont="1" applyFill="1" applyBorder="1" applyAlignment="1">
      <alignment vertical="center"/>
    </xf>
    <xf numFmtId="0" fontId="3" fillId="0" borderId="59" xfId="6" applyFont="1" applyBorder="1" applyAlignment="1">
      <alignment horizontal="left" vertical="center"/>
    </xf>
    <xf numFmtId="0" fontId="7" fillId="4" borderId="60" xfId="6" applyFont="1" applyFill="1" applyBorder="1" applyAlignment="1">
      <alignment horizontal="center" vertical="center" wrapText="1"/>
    </xf>
    <xf numFmtId="0" fontId="7" fillId="0" borderId="60" xfId="6" applyFont="1" applyFill="1" applyBorder="1" applyAlignment="1">
      <alignment horizontal="right" vertical="center"/>
    </xf>
    <xf numFmtId="0" fontId="7" fillId="0" borderId="0" xfId="6" applyFont="1" applyFill="1" applyBorder="1" applyAlignment="1">
      <alignment vertical="center"/>
    </xf>
    <xf numFmtId="0" fontId="3" fillId="0" borderId="0" xfId="6" applyFont="1" applyBorder="1" applyAlignment="1">
      <alignment horizontal="left" vertical="center"/>
    </xf>
    <xf numFmtId="0" fontId="7" fillId="0" borderId="39" xfId="6" applyFont="1" applyFill="1" applyBorder="1" applyAlignment="1">
      <alignment horizontal="center" vertical="center"/>
    </xf>
    <xf numFmtId="0" fontId="3" fillId="0" borderId="0" xfId="6" applyFont="1" applyBorder="1" applyAlignment="1">
      <alignment horizontal="center" vertical="center"/>
    </xf>
    <xf numFmtId="0" fontId="5" fillId="0" borderId="0" xfId="6" applyFont="1" applyBorder="1" applyAlignment="1">
      <alignment vertical="center" shrinkToFit="1"/>
    </xf>
    <xf numFmtId="0" fontId="5" fillId="0" borderId="0" xfId="6" applyFont="1" applyAlignment="1">
      <alignment vertical="center" shrinkToFit="1"/>
    </xf>
    <xf numFmtId="0" fontId="7" fillId="4" borderId="63" xfId="6" applyFont="1" applyFill="1" applyBorder="1" applyAlignment="1">
      <alignment vertical="center"/>
    </xf>
    <xf numFmtId="178" fontId="7" fillId="4" borderId="64" xfId="6" applyNumberFormat="1" applyFont="1" applyFill="1" applyBorder="1" applyAlignment="1">
      <alignment horizontal="center" vertical="center"/>
    </xf>
    <xf numFmtId="0" fontId="7" fillId="4" borderId="64" xfId="6" applyFont="1" applyFill="1" applyBorder="1" applyAlignment="1">
      <alignment horizontal="center" vertical="center" shrinkToFit="1"/>
    </xf>
    <xf numFmtId="179" fontId="3" fillId="0" borderId="66" xfId="6" applyNumberFormat="1" applyFont="1" applyFill="1" applyBorder="1" applyAlignment="1">
      <alignment horizontal="center" vertical="center"/>
    </xf>
    <xf numFmtId="178" fontId="3" fillId="5" borderId="66" xfId="6" applyNumberFormat="1" applyFont="1" applyFill="1" applyBorder="1" applyAlignment="1">
      <alignment horizontal="right" vertical="center"/>
    </xf>
    <xf numFmtId="179" fontId="3" fillId="0" borderId="47" xfId="6" applyNumberFormat="1" applyFont="1" applyFill="1" applyBorder="1" applyAlignment="1">
      <alignment horizontal="center" vertical="center"/>
    </xf>
    <xf numFmtId="178" fontId="3" fillId="5" borderId="47" xfId="6" applyNumberFormat="1" applyFont="1" applyFill="1" applyBorder="1" applyAlignment="1">
      <alignment horizontal="right" vertical="center"/>
    </xf>
    <xf numFmtId="180" fontId="3" fillId="0" borderId="50" xfId="6" applyNumberFormat="1" applyFont="1" applyFill="1" applyBorder="1" applyAlignment="1">
      <alignment horizontal="center" vertical="center"/>
    </xf>
    <xf numFmtId="179" fontId="3" fillId="0" borderId="47" xfId="6" applyNumberFormat="1" applyFont="1" applyBorder="1" applyAlignment="1">
      <alignment horizontal="center" vertical="center"/>
    </xf>
    <xf numFmtId="180" fontId="3" fillId="0" borderId="50" xfId="6" applyNumberFormat="1" applyFont="1" applyBorder="1" applyAlignment="1">
      <alignment horizontal="center" vertical="center"/>
    </xf>
    <xf numFmtId="179" fontId="3" fillId="0" borderId="54" xfId="6" applyNumberFormat="1" applyFont="1" applyBorder="1" applyAlignment="1">
      <alignment horizontal="center" vertical="center"/>
    </xf>
    <xf numFmtId="180" fontId="3" fillId="0" borderId="44" xfId="6" applyNumberFormat="1" applyFont="1" applyBorder="1" applyAlignment="1">
      <alignment horizontal="center" vertical="center"/>
    </xf>
    <xf numFmtId="178" fontId="3" fillId="5" borderId="54" xfId="6" applyNumberFormat="1" applyFont="1" applyFill="1" applyBorder="1" applyAlignment="1">
      <alignment horizontal="right" vertical="center"/>
    </xf>
    <xf numFmtId="178" fontId="7" fillId="5" borderId="64" xfId="6" applyNumberFormat="1" applyFont="1" applyFill="1" applyBorder="1" applyAlignment="1">
      <alignment horizontal="right" vertical="center"/>
    </xf>
    <xf numFmtId="0" fontId="3" fillId="0" borderId="0" xfId="6" applyFont="1" applyFill="1" applyBorder="1" applyAlignment="1">
      <alignment vertical="center"/>
    </xf>
    <xf numFmtId="0" fontId="3" fillId="0" borderId="0" xfId="6" applyFont="1" applyFill="1" applyBorder="1" applyAlignment="1">
      <alignment vertical="center" shrinkToFit="1"/>
    </xf>
    <xf numFmtId="38" fontId="3" fillId="0" borderId="0" xfId="2" applyFont="1" applyAlignment="1">
      <alignment vertical="center"/>
    </xf>
    <xf numFmtId="3" fontId="38" fillId="0" borderId="0" xfId="6" applyNumberFormat="1" applyFont="1" applyFill="1" applyAlignment="1">
      <alignment horizontal="right" vertical="center"/>
    </xf>
    <xf numFmtId="178" fontId="3" fillId="0" borderId="0" xfId="6" applyNumberFormat="1" applyFont="1" applyAlignment="1">
      <alignment vertical="center"/>
    </xf>
    <xf numFmtId="0" fontId="3" fillId="0" borderId="0" xfId="8" applyFont="1" applyAlignment="1">
      <alignment horizontal="right" vertical="center"/>
    </xf>
    <xf numFmtId="176" fontId="3" fillId="0" borderId="0" xfId="8" applyNumberFormat="1" applyFont="1" applyAlignment="1">
      <alignment horizontal="center" vertical="center"/>
    </xf>
    <xf numFmtId="0" fontId="3" fillId="0" borderId="0" xfId="8" applyFont="1" applyAlignment="1">
      <alignment vertical="center"/>
    </xf>
    <xf numFmtId="0" fontId="3" fillId="0" borderId="0" xfId="8" applyFont="1" applyFill="1" applyAlignment="1">
      <alignment vertical="center"/>
    </xf>
    <xf numFmtId="181" fontId="3" fillId="0" borderId="0" xfId="8" applyNumberFormat="1" applyFont="1" applyFill="1" applyAlignment="1">
      <alignment vertical="center" shrinkToFit="1"/>
    </xf>
    <xf numFmtId="0" fontId="3" fillId="0" borderId="0" xfId="8" applyFont="1" applyAlignment="1">
      <alignment horizontal="center" vertical="center"/>
    </xf>
    <xf numFmtId="176" fontId="3" fillId="0" borderId="39" xfId="8" applyNumberFormat="1" applyFont="1" applyFill="1" applyBorder="1" applyAlignment="1">
      <alignment horizontal="center" vertical="center"/>
    </xf>
    <xf numFmtId="0" fontId="12" fillId="0" borderId="39" xfId="6" applyFont="1" applyFill="1" applyBorder="1" applyAlignment="1">
      <alignment horizontal="center" vertical="center"/>
    </xf>
    <xf numFmtId="0" fontId="13" fillId="0" borderId="39" xfId="8" applyFont="1" applyBorder="1" applyAlignment="1">
      <alignment vertical="center"/>
    </xf>
    <xf numFmtId="0" fontId="5" fillId="0" borderId="39" xfId="8" applyFont="1" applyBorder="1" applyAlignment="1">
      <alignment vertical="center"/>
    </xf>
    <xf numFmtId="181" fontId="3" fillId="9" borderId="37" xfId="8" applyNumberFormat="1" applyFont="1" applyFill="1" applyBorder="1" applyAlignment="1">
      <alignment horizontal="center" vertical="center"/>
    </xf>
    <xf numFmtId="0" fontId="3" fillId="4" borderId="65" xfId="8" applyFont="1" applyFill="1" applyBorder="1" applyAlignment="1">
      <alignment horizontal="center" vertical="center" shrinkToFit="1"/>
    </xf>
    <xf numFmtId="0" fontId="3" fillId="0" borderId="0" xfId="8" applyFont="1" applyAlignment="1">
      <alignment horizontal="center" vertical="center" shrinkToFit="1"/>
    </xf>
    <xf numFmtId="176" fontId="3" fillId="4" borderId="53" xfId="8" applyNumberFormat="1" applyFont="1" applyFill="1" applyBorder="1" applyAlignment="1">
      <alignment horizontal="center" vertical="center" shrinkToFit="1"/>
    </xf>
    <xf numFmtId="176" fontId="3" fillId="4" borderId="54" xfId="8" applyNumberFormat="1" applyFont="1" applyFill="1" applyBorder="1" applyAlignment="1">
      <alignment horizontal="center" vertical="center" wrapText="1" shrinkToFit="1"/>
    </xf>
    <xf numFmtId="176" fontId="3" fillId="4" borderId="54" xfId="8" applyNumberFormat="1" applyFont="1" applyFill="1" applyBorder="1" applyAlignment="1">
      <alignment horizontal="center" vertical="center" shrinkToFit="1"/>
    </xf>
    <xf numFmtId="176" fontId="3" fillId="4" borderId="59" xfId="8" applyNumberFormat="1" applyFont="1" applyFill="1" applyBorder="1" applyAlignment="1">
      <alignment horizontal="center" vertical="center" shrinkToFit="1"/>
    </xf>
    <xf numFmtId="0" fontId="3" fillId="4" borderId="59" xfId="8" applyFont="1" applyFill="1" applyBorder="1" applyAlignment="1">
      <alignment horizontal="center" vertical="center" shrinkToFit="1"/>
    </xf>
    <xf numFmtId="183" fontId="3" fillId="0" borderId="70" xfId="8" applyNumberFormat="1" applyFont="1" applyFill="1" applyBorder="1" applyAlignment="1">
      <alignment horizontal="center" vertical="center" shrinkToFit="1"/>
    </xf>
    <xf numFmtId="0" fontId="3" fillId="9" borderId="62" xfId="8" applyFont="1" applyFill="1" applyBorder="1" applyAlignment="1">
      <alignment horizontal="center" vertical="center" shrinkToFit="1"/>
    </xf>
    <xf numFmtId="0" fontId="3" fillId="0" borderId="70" xfId="8" applyFont="1" applyFill="1" applyBorder="1" applyAlignment="1">
      <alignment horizontal="center" vertical="center" shrinkToFit="1"/>
    </xf>
    <xf numFmtId="0" fontId="3" fillId="0" borderId="71" xfId="8" applyFont="1" applyFill="1" applyBorder="1" applyAlignment="1">
      <alignment horizontal="left" vertical="center" shrinkToFit="1"/>
    </xf>
    <xf numFmtId="0" fontId="3" fillId="0" borderId="71" xfId="8" applyFont="1" applyFill="1" applyBorder="1" applyAlignment="1">
      <alignment horizontal="center" vertical="center" shrinkToFit="1"/>
    </xf>
    <xf numFmtId="184" fontId="3" fillId="0" borderId="72" xfId="8" applyNumberFormat="1" applyFont="1" applyFill="1" applyBorder="1" applyAlignment="1">
      <alignment horizontal="right" vertical="center" shrinkToFit="1"/>
    </xf>
    <xf numFmtId="3" fontId="3" fillId="0" borderId="51" xfId="8" applyNumberFormat="1" applyFont="1" applyFill="1" applyBorder="1" applyAlignment="1">
      <alignment horizontal="right" vertical="center" shrinkToFit="1"/>
    </xf>
    <xf numFmtId="3" fontId="3" fillId="9" borderId="71" xfId="2" applyNumberFormat="1" applyFont="1" applyFill="1" applyBorder="1" applyAlignment="1">
      <alignment horizontal="right" vertical="center" shrinkToFit="1"/>
    </xf>
    <xf numFmtId="3" fontId="3" fillId="0" borderId="75" xfId="2" applyNumberFormat="1" applyFont="1" applyFill="1" applyBorder="1" applyAlignment="1">
      <alignment horizontal="right" vertical="center"/>
    </xf>
    <xf numFmtId="0" fontId="3" fillId="0" borderId="75" xfId="2" applyNumberFormat="1" applyFont="1" applyFill="1" applyBorder="1" applyAlignment="1">
      <alignment horizontal="center" vertical="center" shrinkToFit="1"/>
    </xf>
    <xf numFmtId="181" fontId="3" fillId="9" borderId="62" xfId="8" applyNumberFormat="1" applyFont="1" applyFill="1" applyBorder="1" applyAlignment="1" applyProtection="1">
      <alignment horizontal="center" vertical="center" shrinkToFit="1"/>
    </xf>
    <xf numFmtId="0" fontId="3" fillId="0" borderId="0" xfId="8" applyFont="1" applyFill="1" applyAlignment="1">
      <alignment horizontal="center" vertical="center"/>
    </xf>
    <xf numFmtId="183" fontId="3" fillId="0" borderId="46" xfId="8" applyNumberFormat="1" applyFont="1" applyBorder="1" applyAlignment="1">
      <alignment horizontal="center" vertical="center" shrinkToFit="1"/>
    </xf>
    <xf numFmtId="0" fontId="3" fillId="0" borderId="46" xfId="8" applyFont="1" applyBorder="1" applyAlignment="1">
      <alignment horizontal="center" vertical="center" shrinkToFit="1"/>
    </xf>
    <xf numFmtId="0" fontId="3" fillId="0" borderId="47" xfId="8" applyFont="1" applyBorder="1" applyAlignment="1">
      <alignment horizontal="left" vertical="center" shrinkToFit="1"/>
    </xf>
    <xf numFmtId="0" fontId="3" fillId="0" borderId="47" xfId="8" applyFont="1" applyBorder="1" applyAlignment="1">
      <alignment horizontal="center" vertical="center" shrinkToFit="1"/>
    </xf>
    <xf numFmtId="184" fontId="3" fillId="0" borderId="72" xfId="8" applyNumberFormat="1" applyFont="1" applyBorder="1" applyAlignment="1">
      <alignment horizontal="right" vertical="center" shrinkToFit="1"/>
    </xf>
    <xf numFmtId="3" fontId="3" fillId="0" borderId="52" xfId="8" applyNumberFormat="1" applyFont="1" applyBorder="1" applyAlignment="1">
      <alignment horizontal="right" vertical="center" shrinkToFit="1"/>
    </xf>
    <xf numFmtId="3" fontId="3" fillId="9" borderId="47" xfId="2" applyNumberFormat="1" applyFont="1" applyFill="1" applyBorder="1" applyAlignment="1">
      <alignment horizontal="right" vertical="center" shrinkToFit="1"/>
    </xf>
    <xf numFmtId="3" fontId="3" fillId="0" borderId="72" xfId="2" applyNumberFormat="1" applyFont="1" applyFill="1" applyBorder="1" applyAlignment="1">
      <alignment horizontal="right" vertical="center"/>
    </xf>
    <xf numFmtId="3" fontId="3" fillId="0" borderId="68" xfId="2" applyNumberFormat="1" applyFont="1" applyFill="1" applyBorder="1" applyAlignment="1">
      <alignment horizontal="right" vertical="center"/>
    </xf>
    <xf numFmtId="0" fontId="3" fillId="0" borderId="72" xfId="2" applyNumberFormat="1" applyFont="1" applyBorder="1" applyAlignment="1">
      <alignment horizontal="center" vertical="center" shrinkToFit="1"/>
    </xf>
    <xf numFmtId="0" fontId="3" fillId="0" borderId="46" xfId="8" applyFont="1" applyFill="1" applyBorder="1" applyAlignment="1">
      <alignment horizontal="center" vertical="center" shrinkToFit="1"/>
    </xf>
    <xf numFmtId="0" fontId="3" fillId="0" borderId="47" xfId="8" applyFont="1" applyFill="1" applyBorder="1" applyAlignment="1">
      <alignment horizontal="center" vertical="center" shrinkToFit="1"/>
    </xf>
    <xf numFmtId="183" fontId="3" fillId="0" borderId="49" xfId="8" applyNumberFormat="1" applyFont="1" applyBorder="1" applyAlignment="1">
      <alignment horizontal="center" vertical="center" shrinkToFit="1"/>
    </xf>
    <xf numFmtId="0" fontId="3" fillId="0" borderId="49" xfId="8" applyFont="1" applyBorder="1" applyAlignment="1">
      <alignment horizontal="center" vertical="center" shrinkToFit="1"/>
    </xf>
    <xf numFmtId="0" fontId="3" fillId="0" borderId="50" xfId="8" applyFont="1" applyBorder="1" applyAlignment="1">
      <alignment horizontal="left" vertical="center" shrinkToFit="1"/>
    </xf>
    <xf numFmtId="0" fontId="3" fillId="0" borderId="49" xfId="8" applyFont="1" applyFill="1" applyBorder="1" applyAlignment="1">
      <alignment horizontal="center" vertical="center" shrinkToFit="1"/>
    </xf>
    <xf numFmtId="0" fontId="3" fillId="0" borderId="50" xfId="8" applyFont="1" applyFill="1" applyBorder="1" applyAlignment="1">
      <alignment horizontal="center" vertical="center" shrinkToFit="1"/>
    </xf>
    <xf numFmtId="3" fontId="3" fillId="0" borderId="47" xfId="8" applyNumberFormat="1" applyFont="1" applyBorder="1" applyAlignment="1">
      <alignment horizontal="right" vertical="center" shrinkToFit="1"/>
    </xf>
    <xf numFmtId="3" fontId="3" fillId="0" borderId="49" xfId="2" applyNumberFormat="1" applyFont="1" applyFill="1" applyBorder="1" applyAlignment="1">
      <alignment horizontal="right" vertical="center"/>
    </xf>
    <xf numFmtId="3" fontId="3" fillId="9" borderId="50" xfId="2" applyNumberFormat="1" applyFont="1" applyFill="1" applyBorder="1" applyAlignment="1">
      <alignment horizontal="right" vertical="center" shrinkToFit="1"/>
    </xf>
    <xf numFmtId="183" fontId="3" fillId="0" borderId="77" xfId="8" applyNumberFormat="1" applyFont="1" applyBorder="1" applyAlignment="1">
      <alignment horizontal="center" vertical="center" shrinkToFit="1"/>
    </xf>
    <xf numFmtId="0" fontId="3" fillId="9" borderId="78" xfId="8" applyFont="1" applyFill="1" applyBorder="1" applyAlignment="1">
      <alignment horizontal="center" vertical="center" shrinkToFit="1"/>
    </xf>
    <xf numFmtId="0" fontId="3" fillId="0" borderId="77" xfId="8" applyFont="1" applyBorder="1" applyAlignment="1">
      <alignment horizontal="center" vertical="center" shrinkToFit="1"/>
    </xf>
    <xf numFmtId="0" fontId="3" fillId="0" borderId="79" xfId="8" applyFont="1" applyBorder="1" applyAlignment="1">
      <alignment horizontal="left" vertical="center" shrinkToFit="1"/>
    </xf>
    <xf numFmtId="0" fontId="3" fillId="0" borderId="77" xfId="8" applyFont="1" applyFill="1" applyBorder="1" applyAlignment="1">
      <alignment horizontal="center" vertical="center" shrinkToFit="1"/>
    </xf>
    <xf numFmtId="0" fontId="3" fillId="0" borderId="79" xfId="8" applyFont="1" applyFill="1" applyBorder="1" applyAlignment="1">
      <alignment horizontal="center" vertical="center" shrinkToFit="1"/>
    </xf>
    <xf numFmtId="184" fontId="3" fillId="0" borderId="80" xfId="8" applyNumberFormat="1" applyFont="1" applyFill="1" applyBorder="1" applyAlignment="1">
      <alignment horizontal="right" vertical="center" shrinkToFit="1"/>
    </xf>
    <xf numFmtId="3" fontId="3" fillId="0" borderId="81" xfId="8" applyNumberFormat="1" applyFont="1" applyFill="1" applyBorder="1" applyAlignment="1">
      <alignment horizontal="right" vertical="center" shrinkToFit="1"/>
    </xf>
    <xf numFmtId="3" fontId="3" fillId="9" borderId="79" xfId="2" applyNumberFormat="1" applyFont="1" applyFill="1" applyBorder="1" applyAlignment="1">
      <alignment horizontal="right" vertical="center" shrinkToFit="1"/>
    </xf>
    <xf numFmtId="3" fontId="3" fillId="0" borderId="82" xfId="2" applyNumberFormat="1" applyFont="1" applyFill="1" applyBorder="1" applyAlignment="1">
      <alignment horizontal="right" vertical="center"/>
    </xf>
    <xf numFmtId="0" fontId="3" fillId="0" borderId="80" xfId="2" applyNumberFormat="1" applyFont="1" applyBorder="1" applyAlignment="1">
      <alignment horizontal="center" vertical="center" shrinkToFit="1"/>
    </xf>
    <xf numFmtId="181" fontId="3" fillId="9" borderId="83" xfId="8" applyNumberFormat="1" applyFont="1" applyFill="1" applyBorder="1" applyAlignment="1" applyProtection="1">
      <alignment horizontal="center" vertical="center" shrinkToFit="1"/>
    </xf>
    <xf numFmtId="183" fontId="3" fillId="4" borderId="84" xfId="8" applyNumberFormat="1" applyFont="1" applyFill="1" applyBorder="1" applyAlignment="1">
      <alignment horizontal="center" vertical="center" shrinkToFit="1"/>
    </xf>
    <xf numFmtId="0" fontId="3" fillId="4" borderId="85" xfId="8" applyFont="1" applyFill="1" applyBorder="1" applyAlignment="1">
      <alignment horizontal="center" vertical="center" shrinkToFit="1"/>
    </xf>
    <xf numFmtId="0" fontId="3" fillId="4" borderId="84" xfId="8" applyFont="1" applyFill="1" applyBorder="1" applyAlignment="1">
      <alignment horizontal="center" vertical="center" shrinkToFit="1"/>
    </xf>
    <xf numFmtId="0" fontId="3" fillId="4" borderId="86" xfId="8" applyFont="1" applyFill="1" applyBorder="1" applyAlignment="1">
      <alignment horizontal="left" vertical="center" shrinkToFit="1"/>
    </xf>
    <xf numFmtId="0" fontId="3" fillId="4" borderId="86" xfId="8" applyFont="1" applyFill="1" applyBorder="1" applyAlignment="1">
      <alignment horizontal="center" vertical="center" shrinkToFit="1"/>
    </xf>
    <xf numFmtId="184" fontId="3" fillId="4" borderId="87" xfId="8" applyNumberFormat="1" applyFont="1" applyFill="1" applyBorder="1" applyAlignment="1">
      <alignment horizontal="right" vertical="center" shrinkToFit="1"/>
    </xf>
    <xf numFmtId="3" fontId="3" fillId="4" borderId="88" xfId="8" applyNumberFormat="1" applyFont="1" applyFill="1" applyBorder="1" applyAlignment="1">
      <alignment horizontal="right" vertical="center" shrinkToFit="1"/>
    </xf>
    <xf numFmtId="3" fontId="3" fillId="4" borderId="86" xfId="2" applyNumberFormat="1" applyFont="1" applyFill="1" applyBorder="1" applyAlignment="1">
      <alignment horizontal="center" vertical="center" shrinkToFit="1"/>
    </xf>
    <xf numFmtId="3" fontId="3" fillId="4" borderId="86" xfId="2" applyNumberFormat="1" applyFont="1" applyFill="1" applyBorder="1" applyAlignment="1">
      <alignment horizontal="right" vertical="center" shrinkToFit="1"/>
    </xf>
    <xf numFmtId="3" fontId="3" fillId="9" borderId="86" xfId="2" applyNumberFormat="1" applyFont="1" applyFill="1" applyBorder="1" applyAlignment="1">
      <alignment horizontal="right" vertical="center" shrinkToFit="1"/>
    </xf>
    <xf numFmtId="3" fontId="3" fillId="4" borderId="86" xfId="8" applyNumberFormat="1" applyFont="1" applyFill="1" applyBorder="1" applyAlignment="1">
      <alignment horizontal="center" vertical="center" shrinkToFit="1"/>
    </xf>
    <xf numFmtId="3" fontId="3" fillId="4" borderId="86" xfId="8" applyNumberFormat="1" applyFont="1" applyFill="1" applyBorder="1" applyAlignment="1">
      <alignment horizontal="right" vertical="center" shrinkToFit="1"/>
    </xf>
    <xf numFmtId="3" fontId="3" fillId="4" borderId="87" xfId="2" applyNumberFormat="1" applyFont="1" applyFill="1" applyBorder="1" applyAlignment="1">
      <alignment horizontal="right" vertical="center"/>
    </xf>
    <xf numFmtId="3" fontId="3" fillId="4" borderId="89" xfId="2" applyNumberFormat="1" applyFont="1" applyFill="1" applyBorder="1" applyAlignment="1">
      <alignment horizontal="right" vertical="center"/>
    </xf>
    <xf numFmtId="0" fontId="3" fillId="4" borderId="87" xfId="2" applyNumberFormat="1" applyFont="1" applyFill="1" applyBorder="1" applyAlignment="1">
      <alignment horizontal="center" vertical="center" shrinkToFit="1"/>
    </xf>
    <xf numFmtId="0" fontId="3" fillId="0" borderId="0" xfId="8" applyFont="1" applyBorder="1" applyAlignment="1">
      <alignment horizontal="center" vertical="center" shrinkToFit="1"/>
    </xf>
    <xf numFmtId="182" fontId="3" fillId="0" borderId="0" xfId="8" applyNumberFormat="1" applyFont="1" applyAlignment="1">
      <alignment horizontal="center" vertical="center" shrinkToFit="1"/>
    </xf>
    <xf numFmtId="176" fontId="3" fillId="0" borderId="0" xfId="2" applyNumberFormat="1" applyFont="1" applyAlignment="1">
      <alignment horizontal="center" vertical="center"/>
    </xf>
    <xf numFmtId="38" fontId="3" fillId="0" borderId="0" xfId="2" applyFont="1" applyAlignment="1">
      <alignment horizontal="center" vertical="center"/>
    </xf>
    <xf numFmtId="176" fontId="3" fillId="0" borderId="0" xfId="8" applyNumberFormat="1" applyFont="1" applyBorder="1" applyAlignment="1">
      <alignment horizontal="center" vertical="center"/>
    </xf>
    <xf numFmtId="14" fontId="3" fillId="0" borderId="0" xfId="8" applyNumberFormat="1" applyFont="1" applyAlignment="1">
      <alignment horizontal="center" vertical="center"/>
    </xf>
    <xf numFmtId="183" fontId="3" fillId="0" borderId="0" xfId="6" applyNumberFormat="1" applyFont="1" applyFill="1" applyAlignment="1">
      <alignment horizontal="center" vertical="center"/>
    </xf>
    <xf numFmtId="0" fontId="3" fillId="0" borderId="0" xfId="6" applyFont="1" applyFill="1" applyAlignment="1">
      <alignment horizontal="center" vertical="center"/>
    </xf>
    <xf numFmtId="0" fontId="3" fillId="0" borderId="90" xfId="8" applyFont="1" applyFill="1" applyBorder="1" applyAlignment="1">
      <alignment vertical="center" shrinkToFit="1"/>
    </xf>
    <xf numFmtId="0" fontId="4" fillId="0" borderId="0" xfId="8" applyFont="1" applyFill="1" applyBorder="1" applyAlignment="1">
      <alignment horizontal="center" vertical="center" shrinkToFit="1"/>
    </xf>
    <xf numFmtId="0" fontId="4" fillId="0" borderId="0" xfId="6" applyFont="1" applyFill="1" applyAlignment="1">
      <alignment horizontal="center" vertical="center" shrinkToFit="1"/>
    </xf>
    <xf numFmtId="176" fontId="3" fillId="0" borderId="92" xfId="8" applyNumberFormat="1" applyFont="1" applyFill="1" applyBorder="1" applyAlignment="1">
      <alignment horizontal="center" vertical="center"/>
    </xf>
    <xf numFmtId="176" fontId="7" fillId="0" borderId="92" xfId="8" applyNumberFormat="1" applyFont="1" applyFill="1" applyBorder="1" applyAlignment="1">
      <alignment horizontal="center" vertical="center"/>
    </xf>
    <xf numFmtId="183"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0" fontId="3" fillId="0" borderId="0" xfId="6" applyFont="1" applyFill="1" applyAlignment="1">
      <alignment horizontal="center" vertical="center" shrinkToFit="1"/>
    </xf>
    <xf numFmtId="183" fontId="3" fillId="0" borderId="70" xfId="6" applyNumberFormat="1" applyFont="1" applyFill="1" applyBorder="1" applyAlignment="1">
      <alignment horizontal="center" vertical="center" shrinkToFit="1"/>
    </xf>
    <xf numFmtId="183" fontId="3" fillId="8" borderId="62" xfId="6" applyNumberFormat="1" applyFont="1" applyFill="1" applyBorder="1" applyAlignment="1">
      <alignment horizontal="center" vertical="center" shrinkToFit="1"/>
    </xf>
    <xf numFmtId="0" fontId="3" fillId="0" borderId="70" xfId="6" applyFont="1" applyFill="1" applyBorder="1" applyAlignment="1">
      <alignment vertical="center" shrinkToFit="1"/>
    </xf>
    <xf numFmtId="0" fontId="3" fillId="0" borderId="71" xfId="6" applyFont="1" applyFill="1" applyBorder="1" applyAlignment="1">
      <alignment vertical="center" shrinkToFit="1"/>
    </xf>
    <xf numFmtId="3" fontId="3" fillId="0" borderId="51" xfId="6" applyNumberFormat="1" applyFont="1" applyFill="1" applyBorder="1" applyAlignment="1">
      <alignment horizontal="right" vertical="center" shrinkToFit="1"/>
    </xf>
    <xf numFmtId="183" fontId="3" fillId="0" borderId="46" xfId="6" applyNumberFormat="1" applyFont="1" applyFill="1" applyBorder="1" applyAlignment="1">
      <alignment horizontal="center" vertical="center" shrinkToFit="1"/>
    </xf>
    <xf numFmtId="0" fontId="3" fillId="0" borderId="46" xfId="6" applyFont="1" applyFill="1" applyBorder="1" applyAlignment="1">
      <alignment vertical="center" shrinkToFit="1"/>
    </xf>
    <xf numFmtId="0" fontId="3" fillId="0" borderId="47" xfId="6" applyFont="1" applyFill="1" applyBorder="1" applyAlignment="1">
      <alignment vertical="center" shrinkToFit="1"/>
    </xf>
    <xf numFmtId="3" fontId="3" fillId="0" borderId="52" xfId="6" applyNumberFormat="1" applyFont="1" applyFill="1" applyBorder="1" applyAlignment="1">
      <alignment horizontal="right" vertical="center" shrinkToFit="1"/>
    </xf>
    <xf numFmtId="183" fontId="3" fillId="0" borderId="77" xfId="6" applyNumberFormat="1" applyFont="1" applyFill="1" applyBorder="1" applyAlignment="1">
      <alignment horizontal="center" vertical="center" shrinkToFit="1"/>
    </xf>
    <xf numFmtId="183" fontId="3" fillId="8" borderId="78" xfId="6" applyNumberFormat="1" applyFont="1" applyFill="1" applyBorder="1" applyAlignment="1">
      <alignment horizontal="center" vertical="center" shrinkToFit="1"/>
    </xf>
    <xf numFmtId="0" fontId="3" fillId="0" borderId="77" xfId="6" applyFont="1" applyFill="1" applyBorder="1" applyAlignment="1">
      <alignment vertical="center" shrinkToFit="1"/>
    </xf>
    <xf numFmtId="0" fontId="3" fillId="0" borderId="79" xfId="6" applyFont="1" applyFill="1" applyBorder="1" applyAlignment="1">
      <alignment vertical="center" shrinkToFit="1"/>
    </xf>
    <xf numFmtId="3" fontId="3" fillId="0" borderId="81" xfId="6" applyNumberFormat="1" applyFont="1" applyFill="1" applyBorder="1" applyAlignment="1">
      <alignment horizontal="right" vertical="center" shrinkToFit="1"/>
    </xf>
    <xf numFmtId="183" fontId="3" fillId="4" borderId="96" xfId="6" applyNumberFormat="1" applyFont="1" applyFill="1" applyBorder="1" applyAlignment="1">
      <alignment horizontal="center" vertical="center" shrinkToFit="1"/>
    </xf>
    <xf numFmtId="0" fontId="3" fillId="4" borderId="83" xfId="6" applyFont="1" applyFill="1" applyBorder="1" applyAlignment="1">
      <alignment horizontal="center" vertical="center" shrinkToFit="1"/>
    </xf>
    <xf numFmtId="0" fontId="3" fillId="4" borderId="96" xfId="6" applyFont="1" applyFill="1" applyBorder="1" applyAlignment="1">
      <alignment vertical="center" shrinkToFit="1"/>
    </xf>
    <xf numFmtId="0" fontId="3" fillId="4" borderId="97" xfId="6" applyFont="1" applyFill="1" applyBorder="1" applyAlignment="1">
      <alignment vertical="center" shrinkToFit="1"/>
    </xf>
    <xf numFmtId="3" fontId="3" fillId="8" borderId="98" xfId="6" applyNumberFormat="1" applyFont="1" applyFill="1" applyBorder="1" applyAlignment="1">
      <alignment horizontal="right" vertical="center" shrinkToFit="1"/>
    </xf>
    <xf numFmtId="0" fontId="7" fillId="0" borderId="0" xfId="6" applyFont="1" applyFill="1" applyAlignment="1">
      <alignment horizontal="right" vertical="center"/>
    </xf>
    <xf numFmtId="3" fontId="3" fillId="0" borderId="0" xfId="6" applyNumberFormat="1" applyFont="1" applyFill="1" applyBorder="1" applyAlignment="1">
      <alignment horizontal="right" vertical="center"/>
    </xf>
    <xf numFmtId="0" fontId="3" fillId="0" borderId="0" xfId="6" applyFont="1" applyFill="1" applyBorder="1" applyAlignment="1">
      <alignment horizontal="right" vertical="center"/>
    </xf>
    <xf numFmtId="0" fontId="6" fillId="0" borderId="0" xfId="6" applyFont="1" applyFill="1" applyAlignment="1">
      <alignment horizontal="center" vertical="center"/>
    </xf>
    <xf numFmtId="0" fontId="6" fillId="0" borderId="0" xfId="6" applyFont="1" applyFill="1" applyBorder="1" applyAlignment="1">
      <alignment horizontal="center" vertical="center"/>
    </xf>
    <xf numFmtId="0" fontId="3" fillId="4" borderId="70" xfId="6" applyFont="1" applyFill="1" applyBorder="1" applyAlignment="1">
      <alignment vertical="center"/>
    </xf>
    <xf numFmtId="0" fontId="3" fillId="4" borderId="46" xfId="6" applyFont="1" applyFill="1" applyBorder="1" applyAlignment="1">
      <alignment vertical="center"/>
    </xf>
    <xf numFmtId="0" fontId="3" fillId="4" borderId="96" xfId="6" applyFont="1" applyFill="1" applyBorder="1" applyAlignment="1">
      <alignment vertical="center"/>
    </xf>
    <xf numFmtId="0" fontId="0" fillId="0" borderId="0" xfId="0" applyBorder="1" applyAlignment="1">
      <alignment horizontal="left" vertical="center"/>
    </xf>
    <xf numFmtId="0" fontId="3" fillId="0" borderId="0" xfId="6" applyAlignment="1">
      <alignment vertical="center"/>
    </xf>
    <xf numFmtId="0" fontId="3" fillId="0" borderId="0" xfId="6" applyFont="1" applyFill="1" applyAlignment="1">
      <alignment vertical="center"/>
    </xf>
    <xf numFmtId="0" fontId="3" fillId="0" borderId="0" xfId="6" applyAlignment="1"/>
    <xf numFmtId="0" fontId="3" fillId="0" borderId="220" xfId="6" applyFont="1" applyBorder="1" applyAlignment="1">
      <alignment vertical="center"/>
    </xf>
    <xf numFmtId="0" fontId="3" fillId="0" borderId="0" xfId="6" applyBorder="1" applyAlignment="1">
      <alignment horizontal="center" vertical="center"/>
    </xf>
    <xf numFmtId="0" fontId="3" fillId="0" borderId="0" xfId="6" applyBorder="1" applyAlignment="1">
      <alignment horizontal="left" vertical="center"/>
    </xf>
    <xf numFmtId="0" fontId="3" fillId="4" borderId="36" xfId="6" applyFont="1" applyFill="1" applyBorder="1" applyAlignment="1">
      <alignment horizontal="center" vertical="center" wrapText="1"/>
    </xf>
    <xf numFmtId="0" fontId="6" fillId="0" borderId="0" xfId="6" applyFont="1" applyAlignment="1">
      <alignment horizontal="center" vertical="center"/>
    </xf>
    <xf numFmtId="0" fontId="6" fillId="0" borderId="0" xfId="6" applyFont="1" applyBorder="1" applyAlignment="1">
      <alignment horizontal="center" vertical="center"/>
    </xf>
    <xf numFmtId="0" fontId="6" fillId="0" borderId="0" xfId="6" applyFont="1" applyBorder="1" applyAlignment="1">
      <alignment horizontal="left" vertical="center"/>
    </xf>
    <xf numFmtId="0" fontId="3" fillId="0" borderId="0" xfId="6" applyFill="1" applyAlignment="1">
      <alignment vertical="center"/>
    </xf>
    <xf numFmtId="0" fontId="3" fillId="0" borderId="0" xfId="6" applyFill="1" applyBorder="1" applyAlignment="1">
      <alignment vertical="center"/>
    </xf>
    <xf numFmtId="0" fontId="3" fillId="0" borderId="0" xfId="6"/>
    <xf numFmtId="0" fontId="3" fillId="0" borderId="0" xfId="6" applyFill="1"/>
    <xf numFmtId="0" fontId="3" fillId="0" borderId="0" xfId="6" applyFill="1" applyBorder="1"/>
    <xf numFmtId="0" fontId="29" fillId="0" borderId="0" xfId="7" applyFont="1" applyAlignment="1">
      <alignment horizontal="right" vertical="center"/>
    </xf>
    <xf numFmtId="0" fontId="29" fillId="0" borderId="0" xfId="7">
      <alignment vertical="center"/>
    </xf>
    <xf numFmtId="0" fontId="5" fillId="0" borderId="0" xfId="7" applyFont="1" applyAlignment="1">
      <alignment vertical="center"/>
    </xf>
    <xf numFmtId="0" fontId="5" fillId="0" borderId="0" xfId="7" applyFont="1" applyAlignment="1">
      <alignment horizontal="center" vertical="center"/>
    </xf>
    <xf numFmtId="0" fontId="39" fillId="0" borderId="0" xfId="7" applyFont="1">
      <alignment vertical="center"/>
    </xf>
    <xf numFmtId="0" fontId="18" fillId="0" borderId="0" xfId="7" applyFont="1">
      <alignment vertical="center"/>
    </xf>
    <xf numFmtId="0" fontId="39" fillId="6" borderId="103" xfId="7" applyFont="1" applyFill="1" applyBorder="1" applyAlignment="1">
      <alignment horizontal="center" vertical="center"/>
    </xf>
    <xf numFmtId="0" fontId="39" fillId="6" borderId="104" xfId="7" applyFont="1" applyFill="1" applyBorder="1" applyAlignment="1">
      <alignment horizontal="center" vertical="center"/>
    </xf>
    <xf numFmtId="0" fontId="39" fillId="6" borderId="105" xfId="7" applyFont="1" applyFill="1" applyBorder="1" applyAlignment="1">
      <alignment horizontal="center" vertical="center"/>
    </xf>
    <xf numFmtId="0" fontId="39" fillId="6" borderId="106" xfId="7" applyFont="1" applyFill="1" applyBorder="1" applyAlignment="1">
      <alignment horizontal="center" vertical="center"/>
    </xf>
    <xf numFmtId="0" fontId="39" fillId="0" borderId="20" xfId="7" applyFont="1" applyBorder="1" applyAlignment="1">
      <alignment vertical="center" shrinkToFit="1"/>
    </xf>
    <xf numFmtId="3" fontId="39" fillId="0" borderId="108" xfId="7" applyNumberFormat="1" applyFont="1" applyFill="1" applyBorder="1">
      <alignment vertical="center"/>
    </xf>
    <xf numFmtId="38" fontId="39" fillId="5" borderId="18" xfId="1" applyFont="1" applyFill="1" applyBorder="1">
      <alignment vertical="center"/>
    </xf>
    <xf numFmtId="0" fontId="39" fillId="0" borderId="9" xfId="7" applyFont="1" applyBorder="1">
      <alignment vertical="center"/>
    </xf>
    <xf numFmtId="3" fontId="39" fillId="0" borderId="111" xfId="7" applyNumberFormat="1" applyFont="1" applyFill="1" applyBorder="1">
      <alignment vertical="center"/>
    </xf>
    <xf numFmtId="38" fontId="39" fillId="5" borderId="7" xfId="7" applyNumberFormat="1" applyFont="1" applyFill="1" applyBorder="1">
      <alignment vertical="center"/>
    </xf>
    <xf numFmtId="38" fontId="39" fillId="5" borderId="112" xfId="7" applyNumberFormat="1" applyFont="1" applyFill="1" applyBorder="1">
      <alignment vertical="center"/>
    </xf>
    <xf numFmtId="0" fontId="39" fillId="0" borderId="14" xfId="7" applyFont="1" applyBorder="1">
      <alignment vertical="center"/>
    </xf>
    <xf numFmtId="3" fontId="39" fillId="0" borderId="114" xfId="7" applyNumberFormat="1" applyFont="1" applyFill="1" applyBorder="1">
      <alignment vertical="center"/>
    </xf>
    <xf numFmtId="38" fontId="39" fillId="5" borderId="12" xfId="7" applyNumberFormat="1" applyFont="1" applyFill="1" applyBorder="1">
      <alignment vertical="center"/>
    </xf>
    <xf numFmtId="0" fontId="39" fillId="0" borderId="117" xfId="7" applyFont="1" applyBorder="1">
      <alignment vertical="center"/>
    </xf>
    <xf numFmtId="3" fontId="39" fillId="0" borderId="119" xfId="7" applyNumberFormat="1" applyFont="1" applyFill="1" applyBorder="1">
      <alignment vertical="center"/>
    </xf>
    <xf numFmtId="38" fontId="39" fillId="5" borderId="120" xfId="1" applyFont="1" applyFill="1" applyBorder="1">
      <alignment vertical="center"/>
    </xf>
    <xf numFmtId="38" fontId="39" fillId="5" borderId="121" xfId="7" applyNumberFormat="1" applyFont="1" applyFill="1" applyBorder="1">
      <alignment vertical="center"/>
    </xf>
    <xf numFmtId="0" fontId="39" fillId="8" borderId="122" xfId="7" applyFont="1" applyFill="1" applyBorder="1" applyAlignment="1">
      <alignment horizontal="center" vertical="center"/>
    </xf>
    <xf numFmtId="3" fontId="40" fillId="8" borderId="123" xfId="7" applyNumberFormat="1" applyFont="1" applyFill="1" applyBorder="1" applyAlignment="1">
      <alignment vertical="center"/>
    </xf>
    <xf numFmtId="3" fontId="40" fillId="8" borderId="124" xfId="7" applyNumberFormat="1" applyFont="1" applyFill="1" applyBorder="1" applyAlignment="1">
      <alignment vertical="center"/>
    </xf>
    <xf numFmtId="38" fontId="40" fillId="8" borderId="24" xfId="1" applyFont="1" applyFill="1" applyBorder="1">
      <alignment vertical="center"/>
    </xf>
    <xf numFmtId="38" fontId="40" fillId="8" borderId="125" xfId="7" applyNumberFormat="1" applyFont="1" applyFill="1" applyBorder="1">
      <alignment vertical="center"/>
    </xf>
    <xf numFmtId="0" fontId="39" fillId="0" borderId="32" xfId="7" applyFont="1" applyBorder="1">
      <alignment vertical="center"/>
    </xf>
    <xf numFmtId="3" fontId="39" fillId="0" borderId="127" xfId="7" applyNumberFormat="1" applyFont="1" applyFill="1" applyBorder="1">
      <alignment vertical="center"/>
    </xf>
    <xf numFmtId="38" fontId="39" fillId="5" borderId="128" xfId="1" applyFont="1" applyFill="1" applyBorder="1">
      <alignment vertical="center"/>
    </xf>
    <xf numFmtId="0" fontId="39" fillId="0" borderId="15" xfId="7" applyFont="1" applyBorder="1">
      <alignment vertical="center"/>
    </xf>
    <xf numFmtId="3" fontId="39" fillId="0" borderId="130" xfId="7" applyNumberFormat="1" applyFont="1" applyFill="1" applyBorder="1">
      <alignment vertical="center"/>
    </xf>
    <xf numFmtId="3" fontId="39" fillId="5" borderId="131" xfId="7" applyNumberFormat="1" applyFont="1" applyFill="1" applyBorder="1">
      <alignment vertical="center"/>
    </xf>
    <xf numFmtId="38" fontId="39" fillId="5" borderId="90" xfId="7" applyNumberFormat="1" applyFont="1" applyFill="1" applyBorder="1">
      <alignment vertical="center"/>
    </xf>
    <xf numFmtId="3" fontId="39" fillId="5" borderId="12" xfId="7" applyNumberFormat="1" applyFont="1" applyFill="1" applyBorder="1">
      <alignment vertical="center"/>
    </xf>
    <xf numFmtId="38" fontId="39" fillId="5" borderId="132" xfId="7" applyNumberFormat="1" applyFont="1" applyFill="1" applyBorder="1">
      <alignment vertical="center"/>
    </xf>
    <xf numFmtId="0" fontId="40" fillId="4" borderId="102" xfId="7" applyFont="1" applyFill="1" applyBorder="1" applyAlignment="1">
      <alignment horizontal="center" vertical="center" shrinkToFit="1"/>
    </xf>
    <xf numFmtId="3" fontId="40" fillId="4" borderId="1" xfId="7" applyNumberFormat="1" applyFont="1" applyFill="1" applyBorder="1" applyAlignment="1">
      <alignment horizontal="center" vertical="center" shrinkToFit="1"/>
    </xf>
    <xf numFmtId="3" fontId="40" fillId="4" borderId="4" xfId="7" applyNumberFormat="1" applyFont="1" applyFill="1" applyBorder="1" applyAlignment="1">
      <alignment horizontal="center" vertical="center" shrinkToFit="1"/>
    </xf>
    <xf numFmtId="0" fontId="39" fillId="11" borderId="133" xfId="7" applyFont="1" applyFill="1" applyBorder="1" applyAlignment="1">
      <alignment vertical="center" shrinkToFit="1"/>
    </xf>
    <xf numFmtId="0" fontId="39" fillId="0" borderId="134" xfId="7" applyFont="1" applyBorder="1">
      <alignment vertical="center"/>
    </xf>
    <xf numFmtId="14" fontId="39" fillId="0" borderId="35" xfId="7" applyNumberFormat="1" applyFont="1" applyBorder="1" applyAlignment="1">
      <alignment vertical="center"/>
    </xf>
    <xf numFmtId="3" fontId="39" fillId="5" borderId="135" xfId="7" applyNumberFormat="1" applyFont="1" applyFill="1" applyBorder="1">
      <alignment vertical="center"/>
    </xf>
    <xf numFmtId="38" fontId="39" fillId="5" borderId="32" xfId="7" applyNumberFormat="1" applyFont="1" applyFill="1" applyBorder="1">
      <alignment vertical="center"/>
    </xf>
    <xf numFmtId="0" fontId="39" fillId="11" borderId="136" xfId="7" applyFont="1" applyFill="1" applyBorder="1" applyAlignment="1">
      <alignment vertical="center" shrinkToFit="1"/>
    </xf>
    <xf numFmtId="0" fontId="39" fillId="0" borderId="137" xfId="7" applyFont="1" applyBorder="1">
      <alignment vertical="center"/>
    </xf>
    <xf numFmtId="14" fontId="39" fillId="0" borderId="117" xfId="7" applyNumberFormat="1" applyFont="1" applyBorder="1" applyAlignment="1">
      <alignment vertical="center"/>
    </xf>
    <xf numFmtId="0" fontId="37" fillId="6" borderId="116" xfId="7" applyFont="1" applyFill="1" applyBorder="1">
      <alignment vertical="center"/>
    </xf>
    <xf numFmtId="0" fontId="37" fillId="6" borderId="23" xfId="7" applyFont="1" applyFill="1" applyBorder="1">
      <alignment vertical="center"/>
    </xf>
    <xf numFmtId="0" fontId="37" fillId="6" borderId="25" xfId="7" applyFont="1" applyFill="1" applyBorder="1" applyAlignment="1">
      <alignment vertical="center"/>
    </xf>
    <xf numFmtId="38" fontId="39" fillId="5" borderId="14" xfId="7" applyNumberFormat="1" applyFont="1" applyFill="1" applyBorder="1">
      <alignment vertical="center"/>
    </xf>
    <xf numFmtId="0" fontId="39" fillId="0" borderId="0" xfId="7" applyFont="1" applyBorder="1" applyAlignment="1">
      <alignment horizontal="left" vertical="center" shrinkToFit="1"/>
    </xf>
    <xf numFmtId="0" fontId="29" fillId="0" borderId="0" xfId="7" applyFont="1" applyBorder="1" applyAlignment="1">
      <alignment horizontal="left" vertical="center" shrinkToFit="1"/>
    </xf>
    <xf numFmtId="0" fontId="39" fillId="0" borderId="139" xfId="7" applyFont="1" applyBorder="1">
      <alignment vertical="center"/>
    </xf>
    <xf numFmtId="3" fontId="39" fillId="0" borderId="141" xfId="7" applyNumberFormat="1" applyFont="1" applyFill="1" applyBorder="1" applyAlignment="1">
      <alignment vertical="center" shrinkToFit="1"/>
    </xf>
    <xf numFmtId="3" fontId="39" fillId="5" borderId="142" xfId="7" applyNumberFormat="1" applyFont="1" applyFill="1" applyBorder="1">
      <alignment vertical="center"/>
    </xf>
    <xf numFmtId="38" fontId="39" fillId="5" borderId="139" xfId="7" applyNumberFormat="1" applyFont="1" applyFill="1" applyBorder="1">
      <alignment vertical="center"/>
    </xf>
    <xf numFmtId="0" fontId="39" fillId="8" borderId="143" xfId="7" applyFont="1" applyFill="1" applyBorder="1" applyAlignment="1">
      <alignment horizontal="center" vertical="center"/>
    </xf>
    <xf numFmtId="3" fontId="40" fillId="8" borderId="144" xfId="7" applyNumberFormat="1" applyFont="1" applyFill="1" applyBorder="1" applyAlignment="1">
      <alignment vertical="center"/>
    </xf>
    <xf numFmtId="3" fontId="40" fillId="8" borderId="145" xfId="7" applyNumberFormat="1" applyFont="1" applyFill="1" applyBorder="1" applyAlignment="1">
      <alignment vertical="center"/>
    </xf>
    <xf numFmtId="38" fontId="40" fillId="8" borderId="39" xfId="1" applyFont="1" applyFill="1" applyBorder="1">
      <alignment vertical="center"/>
    </xf>
    <xf numFmtId="38" fontId="40" fillId="8" borderId="15" xfId="7" applyNumberFormat="1" applyFont="1" applyFill="1" applyBorder="1">
      <alignment vertical="center"/>
    </xf>
    <xf numFmtId="0" fontId="7" fillId="8" borderId="146" xfId="7" applyFont="1" applyFill="1" applyBorder="1" applyAlignment="1">
      <alignment vertical="center"/>
    </xf>
    <xf numFmtId="0" fontId="7" fillId="8" borderId="147" xfId="7" applyFont="1" applyFill="1" applyBorder="1" applyAlignment="1">
      <alignment vertical="center"/>
    </xf>
    <xf numFmtId="38" fontId="40" fillId="8" borderId="148" xfId="1" applyFont="1" applyFill="1" applyBorder="1" applyAlignment="1">
      <alignment horizontal="right" vertical="center" shrinkToFit="1"/>
    </xf>
    <xf numFmtId="38" fontId="40" fillId="8" borderId="149" xfId="7" applyNumberFormat="1" applyFont="1" applyFill="1" applyBorder="1">
      <alignment vertical="center"/>
    </xf>
    <xf numFmtId="0" fontId="7" fillId="6" borderId="150" xfId="7" applyFont="1" applyFill="1" applyBorder="1" applyAlignment="1">
      <alignment vertical="center"/>
    </xf>
    <xf numFmtId="0" fontId="7" fillId="6" borderId="151" xfId="7" applyFont="1" applyFill="1" applyBorder="1" applyAlignment="1">
      <alignment vertical="center"/>
    </xf>
    <xf numFmtId="38" fontId="40" fillId="6" borderId="101" xfId="1" applyFont="1" applyFill="1" applyBorder="1" applyAlignment="1">
      <alignment horizontal="right" vertical="center" shrinkToFit="1"/>
    </xf>
    <xf numFmtId="38" fontId="40" fillId="6" borderId="152" xfId="7" applyNumberFormat="1" applyFont="1" applyFill="1" applyBorder="1" applyAlignment="1">
      <alignment horizontal="right" vertical="center" shrinkToFit="1"/>
    </xf>
    <xf numFmtId="38" fontId="40" fillId="0" borderId="101" xfId="1" applyFont="1" applyFill="1" applyBorder="1" applyAlignment="1">
      <alignment horizontal="right" vertical="center" shrinkToFit="1"/>
    </xf>
    <xf numFmtId="0" fontId="29" fillId="0" borderId="0" xfId="7" applyFont="1" applyBorder="1">
      <alignment vertical="center"/>
    </xf>
    <xf numFmtId="0" fontId="29" fillId="0" borderId="0" xfId="7" applyBorder="1">
      <alignment vertical="center"/>
    </xf>
    <xf numFmtId="0" fontId="29" fillId="0" borderId="0" xfId="7" applyBorder="1" applyAlignment="1">
      <alignment vertical="center"/>
    </xf>
    <xf numFmtId="38" fontId="40" fillId="6" borderId="28" xfId="1" applyFont="1" applyFill="1" applyBorder="1" applyAlignment="1">
      <alignment horizontal="right" vertical="center" shrinkToFit="1"/>
    </xf>
    <xf numFmtId="38" fontId="40" fillId="6" borderId="153" xfId="7" applyNumberFormat="1" applyFont="1" applyFill="1" applyBorder="1" applyAlignment="1">
      <alignment horizontal="right" vertical="center" shrinkToFit="1"/>
    </xf>
    <xf numFmtId="0" fontId="40" fillId="4" borderId="1" xfId="7" applyFont="1" applyFill="1" applyBorder="1" applyAlignment="1">
      <alignment horizontal="center" vertical="center" shrinkToFit="1"/>
    </xf>
    <xf numFmtId="3" fontId="40" fillId="4" borderId="3" xfId="7" applyNumberFormat="1" applyFont="1" applyFill="1" applyBorder="1" applyAlignment="1">
      <alignment horizontal="center" vertical="center" shrinkToFit="1"/>
    </xf>
    <xf numFmtId="0" fontId="29" fillId="0" borderId="0" xfId="7" applyAlignment="1">
      <alignment vertical="center" shrinkToFit="1"/>
    </xf>
    <xf numFmtId="0" fontId="39" fillId="11" borderId="5" xfId="7" applyFont="1" applyFill="1" applyBorder="1" applyAlignment="1">
      <alignment horizontal="left" vertical="center" shrinkToFit="1"/>
    </xf>
    <xf numFmtId="0" fontId="39" fillId="0" borderId="5" xfId="7" applyFont="1" applyBorder="1" applyAlignment="1">
      <alignment horizontal="left" vertical="center" shrinkToFit="1"/>
    </xf>
    <xf numFmtId="0" fontId="39" fillId="0" borderId="7" xfId="7" applyFont="1" applyFill="1" applyBorder="1" applyAlignment="1">
      <alignment horizontal="right" vertical="center" shrinkToFit="1"/>
    </xf>
    <xf numFmtId="3" fontId="39" fillId="0" borderId="8" xfId="7" applyNumberFormat="1" applyFont="1" applyFill="1" applyBorder="1" applyAlignment="1">
      <alignment horizontal="right" vertical="center" shrinkToFit="1"/>
    </xf>
    <xf numFmtId="3" fontId="39" fillId="5" borderId="8" xfId="7" applyNumberFormat="1" applyFont="1" applyFill="1" applyBorder="1" applyAlignment="1">
      <alignment horizontal="right" vertical="center" shrinkToFit="1"/>
    </xf>
    <xf numFmtId="14" fontId="39" fillId="0" borderId="6" xfId="7" applyNumberFormat="1" applyFont="1" applyFill="1" applyBorder="1" applyAlignment="1">
      <alignment horizontal="right" vertical="center" shrinkToFit="1"/>
    </xf>
    <xf numFmtId="14" fontId="39" fillId="0" borderId="9" xfId="7" applyNumberFormat="1" applyFont="1" applyFill="1" applyBorder="1" applyAlignment="1">
      <alignment horizontal="right" vertical="center" shrinkToFit="1"/>
    </xf>
    <xf numFmtId="0" fontId="39" fillId="0" borderId="112" xfId="7" applyFont="1" applyBorder="1" applyAlignment="1">
      <alignment horizontal="left" vertical="center"/>
    </xf>
    <xf numFmtId="0" fontId="39" fillId="11" borderId="10" xfId="7" applyFont="1" applyFill="1" applyBorder="1" applyAlignment="1">
      <alignment horizontal="left" vertical="center" shrinkToFit="1"/>
    </xf>
    <xf numFmtId="0" fontId="39" fillId="0" borderId="21" xfId="7" applyFont="1" applyBorder="1" applyAlignment="1">
      <alignment horizontal="left" vertical="center" shrinkToFit="1"/>
    </xf>
    <xf numFmtId="0" fontId="39" fillId="0" borderId="10" xfId="7" applyFont="1" applyBorder="1" applyAlignment="1">
      <alignment horizontal="left" vertical="center" shrinkToFit="1"/>
    </xf>
    <xf numFmtId="0" fontId="39" fillId="0" borderId="157" xfId="7" applyFont="1" applyFill="1" applyBorder="1" applyAlignment="1">
      <alignment horizontal="right" vertical="center" shrinkToFit="1"/>
    </xf>
    <xf numFmtId="3" fontId="39" fillId="0" borderId="13" xfId="7" applyNumberFormat="1" applyFont="1" applyBorder="1" applyAlignment="1">
      <alignment horizontal="right" vertical="center" shrinkToFit="1"/>
    </xf>
    <xf numFmtId="3" fontId="39" fillId="5" borderId="13" xfId="7" applyNumberFormat="1" applyFont="1" applyFill="1" applyBorder="1" applyAlignment="1">
      <alignment horizontal="right" vertical="center" shrinkToFit="1"/>
    </xf>
    <xf numFmtId="14" fontId="39" fillId="0" borderId="11" xfId="7" applyNumberFormat="1" applyFont="1" applyBorder="1" applyAlignment="1">
      <alignment horizontal="right" vertical="center" shrinkToFit="1"/>
    </xf>
    <xf numFmtId="14" fontId="39" fillId="0" borderId="14" xfId="7" applyNumberFormat="1" applyFont="1" applyBorder="1" applyAlignment="1">
      <alignment horizontal="right" vertical="center" shrinkToFit="1"/>
    </xf>
    <xf numFmtId="0" fontId="39" fillId="0" borderId="132" xfId="7" applyFont="1" applyBorder="1" applyAlignment="1">
      <alignment horizontal="left" vertical="center"/>
    </xf>
    <xf numFmtId="0" fontId="39" fillId="0" borderId="12" xfId="7" applyFont="1" applyFill="1" applyBorder="1" applyAlignment="1">
      <alignment horizontal="right" vertical="center" shrinkToFit="1"/>
    </xf>
    <xf numFmtId="3" fontId="39" fillId="0" borderId="12" xfId="7" applyNumberFormat="1" applyFont="1" applyBorder="1" applyAlignment="1">
      <alignment horizontal="right" vertical="center" shrinkToFit="1"/>
    </xf>
    <xf numFmtId="0" fontId="39" fillId="0" borderId="113" xfId="7" applyFont="1" applyFill="1" applyBorder="1" applyAlignment="1">
      <alignment horizontal="right" vertical="center" shrinkToFit="1"/>
    </xf>
    <xf numFmtId="0" fontId="39" fillId="11" borderId="27" xfId="7" applyFont="1" applyFill="1" applyBorder="1" applyAlignment="1">
      <alignment horizontal="left" vertical="center" shrinkToFit="1"/>
    </xf>
    <xf numFmtId="0" fontId="39" fillId="0" borderId="27" xfId="7" applyFont="1" applyBorder="1" applyAlignment="1">
      <alignment horizontal="left" vertical="center" shrinkToFit="1"/>
    </xf>
    <xf numFmtId="3" fontId="39" fillId="0" borderId="159" xfId="7" applyNumberFormat="1" applyFont="1" applyBorder="1" applyAlignment="1">
      <alignment horizontal="right" vertical="center" shrinkToFit="1"/>
    </xf>
    <xf numFmtId="3" fontId="39" fillId="5" borderId="6" xfId="7" applyNumberFormat="1" applyFont="1" applyFill="1" applyBorder="1" applyAlignment="1">
      <alignment horizontal="right" vertical="center" shrinkToFit="1"/>
    </xf>
    <xf numFmtId="3" fontId="39" fillId="0" borderId="22" xfId="7" applyNumberFormat="1" applyFont="1" applyBorder="1" applyAlignment="1">
      <alignment horizontal="right" vertical="center" shrinkToFit="1"/>
    </xf>
    <xf numFmtId="3" fontId="39" fillId="5" borderId="11" xfId="7" applyNumberFormat="1" applyFont="1" applyFill="1" applyBorder="1" applyAlignment="1">
      <alignment horizontal="right" vertical="center" shrinkToFit="1"/>
    </xf>
    <xf numFmtId="14" fontId="39" fillId="0" borderId="13" xfId="7" applyNumberFormat="1" applyFont="1" applyBorder="1" applyAlignment="1">
      <alignment horizontal="right" vertical="center" wrapText="1" shrinkToFit="1"/>
    </xf>
    <xf numFmtId="0" fontId="39" fillId="11" borderId="10" xfId="7" applyFont="1" applyFill="1" applyBorder="1" applyAlignment="1">
      <alignment horizontal="left" vertical="center" wrapText="1" shrinkToFit="1"/>
    </xf>
    <xf numFmtId="3" fontId="39" fillId="0" borderId="12" xfId="7" applyNumberFormat="1" applyFont="1" applyFill="1" applyBorder="1" applyAlignment="1">
      <alignment horizontal="right" vertical="center" shrinkToFit="1"/>
    </xf>
    <xf numFmtId="0" fontId="39" fillId="11" borderId="137" xfId="7" applyFont="1" applyFill="1" applyBorder="1" applyAlignment="1">
      <alignment horizontal="left" vertical="center" shrinkToFit="1"/>
    </xf>
    <xf numFmtId="0" fontId="39" fillId="0" borderId="137" xfId="7" applyFont="1" applyBorder="1" applyAlignment="1">
      <alignment horizontal="left" vertical="center" shrinkToFit="1"/>
    </xf>
    <xf numFmtId="0" fontId="39" fillId="0" borderId="120" xfId="7" applyFont="1" applyFill="1" applyBorder="1" applyAlignment="1">
      <alignment horizontal="right" vertical="center" shrinkToFit="1"/>
    </xf>
    <xf numFmtId="3" fontId="39" fillId="0" borderId="120" xfId="7" applyNumberFormat="1" applyFont="1" applyBorder="1" applyAlignment="1">
      <alignment horizontal="right" vertical="center" shrinkToFit="1"/>
    </xf>
    <xf numFmtId="3" fontId="39" fillId="5" borderId="138" xfId="7" applyNumberFormat="1" applyFont="1" applyFill="1" applyBorder="1" applyAlignment="1">
      <alignment horizontal="right" vertical="center" shrinkToFit="1"/>
    </xf>
    <xf numFmtId="14" fontId="39" fillId="0" borderId="162" xfId="7" applyNumberFormat="1" applyFont="1" applyBorder="1" applyAlignment="1">
      <alignment horizontal="right" vertical="center" shrinkToFit="1"/>
    </xf>
    <xf numFmtId="14" fontId="39" fillId="0" borderId="117" xfId="7" applyNumberFormat="1" applyFont="1" applyBorder="1" applyAlignment="1">
      <alignment horizontal="right" vertical="center" shrinkToFit="1"/>
    </xf>
    <xf numFmtId="0" fontId="39" fillId="0" borderId="121" xfId="7" applyFont="1" applyBorder="1" applyAlignment="1">
      <alignment horizontal="left" vertical="center"/>
    </xf>
    <xf numFmtId="0" fontId="39" fillId="6" borderId="123" xfId="7" applyFont="1" applyFill="1" applyBorder="1" applyAlignment="1">
      <alignment horizontal="left" vertical="center" shrinkToFit="1"/>
    </xf>
    <xf numFmtId="0" fontId="39" fillId="6" borderId="164" xfId="7" applyFont="1" applyFill="1" applyBorder="1" applyAlignment="1">
      <alignment horizontal="left" vertical="center" shrinkToFit="1"/>
    </xf>
    <xf numFmtId="0" fontId="39" fillId="6" borderId="165" xfId="7" applyFont="1" applyFill="1" applyBorder="1" applyAlignment="1">
      <alignment horizontal="left" vertical="center" shrinkToFit="1"/>
    </xf>
    <xf numFmtId="0" fontId="39" fillId="6" borderId="166" xfId="7" applyFont="1" applyFill="1" applyBorder="1" applyAlignment="1">
      <alignment horizontal="left" vertical="center" shrinkToFit="1"/>
    </xf>
    <xf numFmtId="3" fontId="40" fillId="6" borderId="166" xfId="7" applyNumberFormat="1" applyFont="1" applyFill="1" applyBorder="1" applyAlignment="1">
      <alignment horizontal="right" vertical="center" shrinkToFit="1"/>
    </xf>
    <xf numFmtId="0" fontId="39" fillId="6" borderId="167" xfId="7" applyFont="1" applyFill="1" applyBorder="1" applyAlignment="1">
      <alignment horizontal="left" vertical="center" shrinkToFit="1"/>
    </xf>
    <xf numFmtId="0" fontId="39" fillId="6" borderId="168" xfId="7" applyFont="1" applyFill="1" applyBorder="1" applyAlignment="1">
      <alignment horizontal="left" vertical="center" shrinkToFit="1"/>
    </xf>
    <xf numFmtId="0" fontId="39" fillId="6" borderId="125" xfId="7" applyFont="1" applyFill="1" applyBorder="1" applyAlignment="1">
      <alignment horizontal="left" vertical="center" shrinkToFit="1"/>
    </xf>
    <xf numFmtId="0" fontId="29" fillId="0" borderId="0" xfId="7" applyFont="1">
      <alignment vertical="center"/>
    </xf>
    <xf numFmtId="0" fontId="29" fillId="0" borderId="0" xfId="7" applyFont="1" applyBorder="1" applyAlignment="1">
      <alignment vertical="center"/>
    </xf>
    <xf numFmtId="0" fontId="31" fillId="4" borderId="102" xfId="7" applyFont="1" applyFill="1" applyBorder="1" applyAlignment="1">
      <alignment horizontal="center" vertical="center" shrinkToFit="1"/>
    </xf>
    <xf numFmtId="3" fontId="31" fillId="4" borderId="102" xfId="7" applyNumberFormat="1" applyFont="1" applyFill="1" applyBorder="1" applyAlignment="1">
      <alignment horizontal="center" vertical="center" shrinkToFit="1"/>
    </xf>
    <xf numFmtId="3" fontId="31" fillId="4" borderId="91" xfId="7" applyNumberFormat="1" applyFont="1" applyFill="1" applyBorder="1" applyAlignment="1">
      <alignment horizontal="center" vertical="center" shrinkToFit="1"/>
    </xf>
    <xf numFmtId="0" fontId="31" fillId="4" borderId="102" xfId="7" applyFont="1" applyFill="1" applyBorder="1" applyAlignment="1">
      <alignment horizontal="center" vertical="center"/>
    </xf>
    <xf numFmtId="3" fontId="31" fillId="4" borderId="154" xfId="7" applyNumberFormat="1" applyFont="1" applyFill="1" applyBorder="1" applyAlignment="1">
      <alignment horizontal="center" vertical="center" shrinkToFit="1"/>
    </xf>
    <xf numFmtId="0" fontId="29" fillId="0" borderId="0" xfId="7" applyFont="1" applyBorder="1" applyAlignment="1">
      <alignment horizontal="right" vertical="center"/>
    </xf>
    <xf numFmtId="0" fontId="32" fillId="5" borderId="0" xfId="7" applyFont="1" applyFill="1" applyBorder="1">
      <alignment vertical="center"/>
    </xf>
    <xf numFmtId="0" fontId="29" fillId="5" borderId="0" xfId="7" applyFill="1">
      <alignment vertical="center"/>
    </xf>
    <xf numFmtId="14" fontId="39" fillId="0" borderId="112" xfId="7" applyNumberFormat="1" applyFont="1" applyBorder="1" applyAlignment="1">
      <alignment vertical="center"/>
    </xf>
    <xf numFmtId="0" fontId="29" fillId="0" borderId="0" xfId="7" applyBorder="1" applyAlignment="1">
      <alignment horizontal="right" vertical="center"/>
    </xf>
    <xf numFmtId="14" fontId="39" fillId="0" borderId="132" xfId="7" applyNumberFormat="1" applyFont="1" applyBorder="1" applyAlignment="1">
      <alignment vertical="center"/>
    </xf>
    <xf numFmtId="0" fontId="36" fillId="0" borderId="0" xfId="7" applyFont="1" applyBorder="1">
      <alignment vertical="center"/>
    </xf>
    <xf numFmtId="0" fontId="32" fillId="0" borderId="0" xfId="7" applyFont="1" applyBorder="1">
      <alignment vertical="center"/>
    </xf>
    <xf numFmtId="0" fontId="39" fillId="6" borderId="116" xfId="7" applyFont="1" applyFill="1" applyBorder="1" applyAlignment="1">
      <alignment horizontal="center" vertical="center"/>
    </xf>
    <xf numFmtId="3" fontId="40" fillId="6" borderId="116" xfId="7" applyNumberFormat="1" applyFont="1" applyFill="1" applyBorder="1">
      <alignment vertical="center"/>
    </xf>
    <xf numFmtId="3" fontId="39" fillId="6" borderId="125" xfId="7" applyNumberFormat="1" applyFont="1" applyFill="1" applyBorder="1" applyAlignment="1">
      <alignment horizontal="right" vertical="center" shrinkToFit="1"/>
    </xf>
    <xf numFmtId="0" fontId="3" fillId="0" borderId="0" xfId="6" applyFont="1" applyAlignment="1">
      <alignment horizontal="center" vertical="center" shrinkToFit="1"/>
    </xf>
    <xf numFmtId="0" fontId="3" fillId="0" borderId="0" xfId="6" applyFont="1" applyAlignment="1">
      <alignment vertical="center" shrinkToFit="1"/>
    </xf>
    <xf numFmtId="0" fontId="3" fillId="0" borderId="0" xfId="7" applyFont="1" applyFill="1" applyAlignment="1">
      <alignment horizontal="right" vertical="center"/>
    </xf>
    <xf numFmtId="0" fontId="3" fillId="0" borderId="0" xfId="7" applyFont="1" applyAlignment="1">
      <alignment horizontal="right" vertical="center"/>
    </xf>
    <xf numFmtId="0" fontId="3" fillId="0" borderId="0" xfId="6" applyFont="1" applyFill="1" applyAlignment="1">
      <alignment horizontal="left" vertical="center"/>
    </xf>
    <xf numFmtId="0" fontId="3" fillId="0" borderId="0" xfId="7" applyFont="1" applyAlignment="1">
      <alignment horizontal="center" vertical="center"/>
    </xf>
    <xf numFmtId="0" fontId="12" fillId="0" borderId="0" xfId="6" applyFont="1" applyFill="1" applyAlignment="1">
      <alignment vertical="center"/>
    </xf>
    <xf numFmtId="178" fontId="12" fillId="0" borderId="92" xfId="6" applyNumberFormat="1" applyFont="1" applyFill="1" applyBorder="1" applyAlignment="1">
      <alignment vertical="center"/>
    </xf>
    <xf numFmtId="178" fontId="38" fillId="0" borderId="0" xfId="6" applyNumberFormat="1" applyFont="1" applyFill="1" applyBorder="1" applyAlignment="1">
      <alignment vertical="center"/>
    </xf>
    <xf numFmtId="178" fontId="38" fillId="0" borderId="0" xfId="6" applyNumberFormat="1" applyFont="1" applyFill="1" applyBorder="1" applyAlignment="1">
      <alignment horizontal="right" vertical="center"/>
    </xf>
    <xf numFmtId="0" fontId="41" fillId="7" borderId="0" xfId="6" applyFont="1" applyFill="1" applyAlignment="1">
      <alignment horizontal="center" vertical="center" shrinkToFit="1"/>
    </xf>
    <xf numFmtId="0" fontId="24" fillId="0" borderId="0" xfId="6" applyFont="1" applyFill="1" applyAlignment="1">
      <alignment vertical="center"/>
    </xf>
    <xf numFmtId="0" fontId="24" fillId="0" borderId="0" xfId="6" applyFont="1" applyAlignment="1">
      <alignment vertical="center"/>
    </xf>
    <xf numFmtId="0" fontId="24" fillId="0" borderId="0" xfId="6" applyFont="1" applyAlignment="1">
      <alignment horizontal="center" vertical="center" shrinkToFit="1"/>
    </xf>
    <xf numFmtId="0" fontId="24" fillId="0" borderId="0" xfId="6" applyFont="1" applyAlignment="1">
      <alignment vertical="center" shrinkToFit="1"/>
    </xf>
    <xf numFmtId="0" fontId="24" fillId="0" borderId="0" xfId="6" applyFont="1" applyAlignment="1">
      <alignment horizontal="center" vertical="center"/>
    </xf>
    <xf numFmtId="0" fontId="42" fillId="0" borderId="0" xfId="7" applyFont="1" applyAlignment="1">
      <alignment horizontal="right" vertical="center"/>
    </xf>
    <xf numFmtId="0" fontId="24" fillId="0" borderId="0" xfId="6" applyFont="1" applyAlignment="1">
      <alignment horizontal="right" vertical="center"/>
    </xf>
    <xf numFmtId="0" fontId="24" fillId="0" borderId="92" xfId="6" applyFont="1" applyBorder="1" applyAlignment="1">
      <alignment vertical="center"/>
    </xf>
    <xf numFmtId="0" fontId="25" fillId="0" borderId="92" xfId="6" applyFont="1" applyBorder="1" applyAlignment="1">
      <alignment horizontal="right" vertical="center"/>
    </xf>
    <xf numFmtId="0" fontId="24" fillId="0" borderId="0" xfId="6" applyFont="1" applyBorder="1" applyAlignment="1">
      <alignment horizontal="right" vertical="center"/>
    </xf>
    <xf numFmtId="0" fontId="24" fillId="0" borderId="39" xfId="6" applyFont="1" applyBorder="1" applyAlignment="1">
      <alignment vertical="center"/>
    </xf>
    <xf numFmtId="0" fontId="24" fillId="4" borderId="99" xfId="6" applyFont="1" applyFill="1" applyBorder="1" applyAlignment="1">
      <alignment horizontal="center" vertical="center"/>
    </xf>
    <xf numFmtId="0" fontId="24" fillId="0" borderId="0" xfId="6" applyFont="1" applyFill="1" applyBorder="1" applyAlignment="1">
      <alignment vertical="center"/>
    </xf>
    <xf numFmtId="0" fontId="3" fillId="0" borderId="0" xfId="6" applyFont="1" applyFill="1" applyAlignment="1">
      <alignment horizontal="center" vertical="center"/>
    </xf>
    <xf numFmtId="0" fontId="16" fillId="4" borderId="39" xfId="6" applyFont="1" applyFill="1" applyBorder="1" applyAlignment="1">
      <alignment horizontal="center" vertical="center"/>
    </xf>
    <xf numFmtId="3" fontId="3" fillId="0" borderId="51" xfId="6" applyNumberFormat="1" applyFont="1" applyFill="1" applyBorder="1" applyAlignment="1">
      <alignment horizontal="right" vertical="center" shrinkToFit="1"/>
    </xf>
    <xf numFmtId="0" fontId="3" fillId="0" borderId="0" xfId="6" applyFont="1" applyAlignment="1">
      <alignment vertical="center"/>
    </xf>
    <xf numFmtId="0" fontId="5" fillId="0" borderId="0" xfId="6" applyFont="1" applyAlignment="1">
      <alignment horizontal="center" vertical="center" shrinkToFit="1"/>
    </xf>
    <xf numFmtId="0" fontId="24" fillId="4" borderId="59" xfId="6" applyFont="1" applyFill="1" applyBorder="1" applyAlignment="1">
      <alignment horizontal="center" vertical="center" shrinkToFit="1"/>
    </xf>
    <xf numFmtId="189" fontId="3" fillId="0" borderId="81" xfId="6" applyNumberFormat="1" applyFont="1" applyFill="1" applyBorder="1" applyAlignment="1">
      <alignment horizontal="right" vertical="center" shrinkToFit="1"/>
    </xf>
    <xf numFmtId="0" fontId="7" fillId="4" borderId="38" xfId="6" applyFont="1" applyFill="1" applyBorder="1" applyAlignment="1">
      <alignment horizontal="center" vertical="center" wrapText="1"/>
    </xf>
    <xf numFmtId="178" fontId="7" fillId="4" borderId="64" xfId="6" applyNumberFormat="1" applyFont="1" applyFill="1" applyBorder="1" applyAlignment="1">
      <alignment horizontal="right" vertical="center"/>
    </xf>
    <xf numFmtId="0" fontId="39" fillId="0" borderId="169" xfId="7" applyFont="1" applyBorder="1" applyAlignment="1">
      <alignment horizontal="left" vertical="center" shrinkToFit="1"/>
    </xf>
    <xf numFmtId="0" fontId="24" fillId="0" borderId="0" xfId="6" applyFont="1" applyAlignment="1">
      <alignment horizontal="right" vertical="center" shrinkToFit="1"/>
    </xf>
    <xf numFmtId="0" fontId="3" fillId="0" borderId="65" xfId="6" applyFont="1" applyBorder="1" applyAlignment="1">
      <alignment horizontal="center" vertical="center"/>
    </xf>
    <xf numFmtId="0" fontId="3" fillId="0" borderId="46" xfId="6" applyFont="1" applyBorder="1" applyAlignment="1">
      <alignment horizontal="center" vertical="center"/>
    </xf>
    <xf numFmtId="0" fontId="3" fillId="0" borderId="59" xfId="6" applyFont="1" applyBorder="1" applyAlignment="1">
      <alignment horizontal="center" vertical="center"/>
    </xf>
    <xf numFmtId="38" fontId="39" fillId="5" borderId="109" xfId="7" applyNumberFormat="1" applyFont="1" applyFill="1" applyBorder="1">
      <alignment vertical="center"/>
    </xf>
    <xf numFmtId="38" fontId="39" fillId="5" borderId="34" xfId="7" applyNumberFormat="1" applyFont="1" applyFill="1" applyBorder="1">
      <alignment vertical="center"/>
    </xf>
    <xf numFmtId="0" fontId="3" fillId="0" borderId="0" xfId="6" applyFont="1" applyBorder="1" applyAlignment="1">
      <alignment vertical="center"/>
    </xf>
    <xf numFmtId="0" fontId="3" fillId="0" borderId="0" xfId="6" applyFont="1" applyAlignment="1">
      <alignment vertical="center"/>
    </xf>
    <xf numFmtId="0" fontId="3" fillId="0" borderId="0" xfId="6" applyFont="1" applyFill="1" applyAlignment="1">
      <alignment horizontal="center" vertical="center"/>
    </xf>
    <xf numFmtId="3" fontId="3" fillId="8" borderId="98" xfId="6" applyNumberFormat="1" applyFont="1" applyFill="1" applyBorder="1" applyAlignment="1">
      <alignment horizontal="right" vertical="center" shrinkToFit="1"/>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0" fontId="39" fillId="0" borderId="92" xfId="7" applyFont="1" applyBorder="1" applyAlignment="1">
      <alignment horizontal="center" vertical="center"/>
    </xf>
    <xf numFmtId="3" fontId="40" fillId="4" borderId="2" xfId="7" applyNumberFormat="1" applyFont="1" applyFill="1" applyBorder="1" applyAlignment="1">
      <alignment horizontal="center" vertical="center" shrinkToFit="1"/>
    </xf>
    <xf numFmtId="0" fontId="3" fillId="0" borderId="0" xfId="6" applyFont="1" applyBorder="1" applyAlignment="1">
      <alignment vertical="center"/>
    </xf>
    <xf numFmtId="0" fontId="3" fillId="0" borderId="0" xfId="6" applyFont="1" applyAlignment="1">
      <alignment vertical="center"/>
    </xf>
    <xf numFmtId="0" fontId="3" fillId="0" borderId="0" xfId="8" applyFont="1" applyAlignment="1">
      <alignment horizontal="right" vertical="center"/>
    </xf>
    <xf numFmtId="0" fontId="3" fillId="4" borderId="65" xfId="8" applyFont="1" applyFill="1" applyBorder="1" applyAlignment="1">
      <alignment horizontal="center" vertical="center" shrinkToFit="1"/>
    </xf>
    <xf numFmtId="0" fontId="3" fillId="4" borderId="59" xfId="8" applyFont="1" applyFill="1" applyBorder="1" applyAlignment="1">
      <alignment horizontal="center" vertical="center" shrinkToFit="1"/>
    </xf>
    <xf numFmtId="0" fontId="3" fillId="0" borderId="0" xfId="8" applyFont="1" applyBorder="1" applyAlignment="1">
      <alignment horizontal="center" vertical="center" shrinkToFit="1"/>
    </xf>
    <xf numFmtId="3" fontId="3" fillId="0" borderId="51" xfId="6" applyNumberFormat="1" applyFont="1" applyFill="1" applyBorder="1" applyAlignment="1">
      <alignment horizontal="right" vertical="center" shrinkToFit="1"/>
    </xf>
    <xf numFmtId="3" fontId="3" fillId="8" borderId="98" xfId="6" applyNumberFormat="1" applyFont="1" applyFill="1" applyBorder="1" applyAlignment="1">
      <alignment horizontal="right" vertical="center" shrinkToFit="1"/>
    </xf>
    <xf numFmtId="0" fontId="16" fillId="4" borderId="39" xfId="6" applyFont="1" applyFill="1" applyBorder="1" applyAlignment="1">
      <alignment horizontal="center" vertical="center"/>
    </xf>
    <xf numFmtId="0" fontId="3" fillId="0" borderId="0" xfId="6" applyFont="1" applyFill="1" applyAlignment="1">
      <alignment horizontal="center" vertical="center"/>
    </xf>
    <xf numFmtId="3" fontId="3" fillId="0" borderId="81" xfId="6" applyNumberFormat="1" applyFont="1" applyFill="1" applyBorder="1" applyAlignment="1">
      <alignment horizontal="right" vertical="center" shrinkToFit="1"/>
    </xf>
    <xf numFmtId="3" fontId="40" fillId="4" borderId="2" xfId="7" applyNumberFormat="1" applyFont="1" applyFill="1" applyBorder="1" applyAlignment="1">
      <alignment horizontal="center" vertical="center" shrinkToFit="1"/>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178" fontId="7" fillId="4" borderId="101" xfId="6" applyNumberFormat="1" applyFont="1" applyFill="1" applyBorder="1" applyAlignment="1">
      <alignment horizontal="center" vertical="center"/>
    </xf>
    <xf numFmtId="181" fontId="45" fillId="0" borderId="0" xfId="7" applyNumberFormat="1" applyFont="1" applyFill="1" applyAlignment="1">
      <alignment vertical="center"/>
    </xf>
    <xf numFmtId="0" fontId="32" fillId="0" borderId="0" xfId="7" applyFont="1" applyAlignment="1">
      <alignment horizontal="right" vertical="center"/>
    </xf>
    <xf numFmtId="3" fontId="40" fillId="4" borderId="3" xfId="7" applyNumberFormat="1" applyFont="1" applyFill="1" applyBorder="1" applyAlignment="1">
      <alignment horizontal="center" vertical="center" shrinkToFit="1"/>
    </xf>
    <xf numFmtId="3" fontId="31" fillId="4" borderId="91" xfId="7" applyNumberFormat="1" applyFont="1" applyFill="1" applyBorder="1" applyAlignment="1">
      <alignment horizontal="center" vertical="center" shrinkToFit="1"/>
    </xf>
    <xf numFmtId="3" fontId="31" fillId="4" borderId="154" xfId="7" applyNumberFormat="1" applyFont="1" applyFill="1" applyBorder="1" applyAlignment="1">
      <alignment horizontal="center" vertical="center" shrinkToFit="1"/>
    </xf>
    <xf numFmtId="0" fontId="37" fillId="6" borderId="123" xfId="7" applyFont="1" applyFill="1" applyBorder="1">
      <alignment vertical="center"/>
    </xf>
    <xf numFmtId="0" fontId="39" fillId="0" borderId="92" xfId="7" applyFont="1" applyBorder="1" applyAlignment="1">
      <alignment vertical="center"/>
    </xf>
    <xf numFmtId="0" fontId="39" fillId="0" borderId="0" xfId="7" applyFont="1" applyBorder="1" applyAlignment="1">
      <alignment vertical="center"/>
    </xf>
    <xf numFmtId="0" fontId="40" fillId="0" borderId="0" xfId="7" applyFont="1">
      <alignment vertical="center"/>
    </xf>
    <xf numFmtId="3" fontId="40" fillId="4" borderId="223" xfId="7" applyNumberFormat="1" applyFont="1" applyFill="1" applyBorder="1" applyAlignment="1">
      <alignment horizontal="center" vertical="center" shrinkToFit="1"/>
    </xf>
    <xf numFmtId="14" fontId="39" fillId="0" borderId="18" xfId="7" applyNumberFormat="1" applyFont="1" applyBorder="1">
      <alignment vertical="center"/>
    </xf>
    <xf numFmtId="14" fontId="39" fillId="0" borderId="120" xfId="7" applyNumberFormat="1" applyFont="1" applyBorder="1">
      <alignment vertical="center"/>
    </xf>
    <xf numFmtId="0" fontId="37" fillId="6" borderId="24" xfId="7" applyFont="1" applyFill="1" applyBorder="1">
      <alignment vertical="center"/>
    </xf>
    <xf numFmtId="0" fontId="39" fillId="11" borderId="5" xfId="7" applyFont="1" applyFill="1" applyBorder="1" applyAlignment="1">
      <alignment vertical="center" shrinkToFit="1"/>
    </xf>
    <xf numFmtId="0" fontId="39" fillId="11" borderId="160" xfId="7" applyFont="1" applyFill="1" applyBorder="1" applyAlignment="1">
      <alignment vertical="center" shrinkToFit="1"/>
    </xf>
    <xf numFmtId="3" fontId="40" fillId="4" borderId="102" xfId="7" applyNumberFormat="1" applyFont="1" applyFill="1" applyBorder="1" applyAlignment="1">
      <alignment horizontal="center" vertical="center" shrinkToFit="1"/>
    </xf>
    <xf numFmtId="0" fontId="39" fillId="0" borderId="170" xfId="7" applyFont="1" applyBorder="1">
      <alignment vertical="center"/>
    </xf>
    <xf numFmtId="0" fontId="39" fillId="0" borderId="136" xfId="7" applyFont="1" applyBorder="1">
      <alignment vertical="center"/>
    </xf>
    <xf numFmtId="0" fontId="39" fillId="11" borderId="155" xfId="7" applyFont="1" applyFill="1" applyBorder="1" applyAlignment="1">
      <alignment horizontal="left" vertical="center"/>
    </xf>
    <xf numFmtId="0" fontId="39" fillId="11" borderId="158" xfId="7" applyFont="1" applyFill="1" applyBorder="1" applyAlignment="1">
      <alignment horizontal="left" vertical="center"/>
    </xf>
    <xf numFmtId="0" fontId="39" fillId="11" borderId="163" xfId="7" applyFont="1" applyFill="1" applyBorder="1" applyAlignment="1">
      <alignment horizontal="left" vertical="center"/>
    </xf>
    <xf numFmtId="0" fontId="39" fillId="0" borderId="0" xfId="7" applyFont="1" applyBorder="1" applyAlignment="1">
      <alignment horizontal="center" vertical="center"/>
    </xf>
    <xf numFmtId="0" fontId="39" fillId="11" borderId="21" xfId="7" applyFont="1" applyFill="1" applyBorder="1" applyAlignment="1">
      <alignment vertical="center" shrinkToFit="1"/>
    </xf>
    <xf numFmtId="3" fontId="39" fillId="5" borderId="133" xfId="7" applyNumberFormat="1" applyFont="1" applyFill="1" applyBorder="1">
      <alignment vertical="center"/>
    </xf>
    <xf numFmtId="3" fontId="39" fillId="5" borderId="169" xfId="7" applyNumberFormat="1" applyFont="1" applyFill="1" applyBorder="1">
      <alignment vertical="center"/>
    </xf>
    <xf numFmtId="0" fontId="29" fillId="0" borderId="0" xfId="7" applyBorder="1" applyAlignment="1">
      <alignment horizontal="left" vertical="center"/>
    </xf>
    <xf numFmtId="0" fontId="29" fillId="5" borderId="0" xfId="7" applyFont="1" applyFill="1" applyBorder="1" applyAlignment="1">
      <alignment horizontal="left" vertical="center"/>
    </xf>
    <xf numFmtId="0" fontId="29" fillId="11" borderId="0" xfId="7" applyFill="1" applyBorder="1" applyAlignment="1">
      <alignment horizontal="left" vertical="center"/>
    </xf>
    <xf numFmtId="0" fontId="29" fillId="11" borderId="0" xfId="7" applyFont="1" applyFill="1">
      <alignment vertical="center"/>
    </xf>
    <xf numFmtId="0" fontId="5" fillId="11" borderId="0" xfId="7" applyFont="1" applyFill="1" applyAlignment="1">
      <alignment vertical="center"/>
    </xf>
    <xf numFmtId="0" fontId="5" fillId="11" borderId="0" xfId="7" applyFont="1" applyFill="1" applyAlignment="1">
      <alignment horizontal="center" vertical="center"/>
    </xf>
    <xf numFmtId="3" fontId="39" fillId="5" borderId="107" xfId="7" applyNumberFormat="1" applyFont="1" applyFill="1" applyBorder="1">
      <alignment vertical="center"/>
    </xf>
    <xf numFmtId="3" fontId="39" fillId="5" borderId="110" xfId="7" applyNumberFormat="1" applyFont="1" applyFill="1" applyBorder="1">
      <alignment vertical="center"/>
    </xf>
    <xf numFmtId="3" fontId="39" fillId="5" borderId="113" xfId="7" applyNumberFormat="1" applyFont="1" applyFill="1" applyBorder="1">
      <alignment vertical="center"/>
    </xf>
    <xf numFmtId="3" fontId="39" fillId="5" borderId="118" xfId="7" applyNumberFormat="1" applyFont="1" applyFill="1" applyBorder="1">
      <alignment vertical="center"/>
    </xf>
    <xf numFmtId="3" fontId="39" fillId="5" borderId="126" xfId="7" applyNumberFormat="1" applyFont="1" applyFill="1" applyBorder="1">
      <alignment vertical="center"/>
    </xf>
    <xf numFmtId="3" fontId="39" fillId="5" borderId="129" xfId="7" applyNumberFormat="1" applyFont="1" applyFill="1" applyBorder="1">
      <alignment vertical="center"/>
    </xf>
    <xf numFmtId="3" fontId="39" fillId="5" borderId="140" xfId="7" applyNumberFormat="1" applyFont="1" applyFill="1" applyBorder="1" applyAlignment="1">
      <alignment horizontal="right" vertical="center" shrinkToFit="1"/>
    </xf>
    <xf numFmtId="0" fontId="39" fillId="0" borderId="228" xfId="7" applyFont="1" applyBorder="1" applyAlignment="1">
      <alignment horizontal="left" vertical="center" shrinkToFit="1"/>
    </xf>
    <xf numFmtId="3" fontId="39" fillId="5" borderId="228" xfId="7" applyNumberFormat="1" applyFont="1" applyFill="1" applyBorder="1">
      <alignment vertical="center"/>
    </xf>
    <xf numFmtId="14" fontId="39" fillId="0" borderId="224" xfId="7" quotePrefix="1" applyNumberFormat="1" applyFont="1" applyFill="1" applyBorder="1" applyAlignment="1">
      <alignment horizontal="right" vertical="center" shrinkToFit="1"/>
    </xf>
    <xf numFmtId="0" fontId="39" fillId="0" borderId="103" xfId="7" applyFont="1" applyBorder="1" applyAlignment="1">
      <alignment horizontal="left" vertical="center" shrinkToFit="1"/>
    </xf>
    <xf numFmtId="14" fontId="39" fillId="0" borderId="224" xfId="7" applyNumberFormat="1" applyFont="1" applyFill="1" applyBorder="1" applyAlignment="1">
      <alignment horizontal="right" vertical="center" shrinkToFit="1"/>
    </xf>
    <xf numFmtId="0" fontId="39" fillId="0" borderId="133" xfId="7" applyFont="1" applyBorder="1" applyAlignment="1">
      <alignment horizontal="left" vertical="center" shrinkToFit="1"/>
    </xf>
    <xf numFmtId="0" fontId="39" fillId="8" borderId="231" xfId="7" applyFont="1" applyFill="1" applyBorder="1" applyAlignment="1">
      <alignment horizontal="left" vertical="center" shrinkToFit="1"/>
    </xf>
    <xf numFmtId="0" fontId="39" fillId="8" borderId="231" xfId="7" applyFont="1" applyFill="1" applyBorder="1" applyAlignment="1">
      <alignment horizontal="left" vertical="center"/>
    </xf>
    <xf numFmtId="0" fontId="39" fillId="8" borderId="164" xfId="7" applyFont="1" applyFill="1" applyBorder="1" applyAlignment="1">
      <alignment horizontal="center" vertical="center"/>
    </xf>
    <xf numFmtId="0" fontId="39" fillId="8" borderId="222" xfId="7" applyFont="1" applyFill="1" applyBorder="1" applyAlignment="1">
      <alignment horizontal="center" vertical="center"/>
    </xf>
    <xf numFmtId="0" fontId="39" fillId="8" borderId="168" xfId="7" applyFont="1" applyFill="1" applyBorder="1" applyAlignment="1">
      <alignment horizontal="center" vertical="center"/>
    </xf>
    <xf numFmtId="0" fontId="39" fillId="8" borderId="164" xfId="7" applyFont="1" applyFill="1" applyBorder="1" applyAlignment="1">
      <alignment horizontal="left" vertical="center" shrinkToFit="1"/>
    </xf>
    <xf numFmtId="3" fontId="39" fillId="8" borderId="231" xfId="7" applyNumberFormat="1" applyFont="1" applyFill="1" applyBorder="1">
      <alignment vertical="center"/>
    </xf>
    <xf numFmtId="14" fontId="39" fillId="8" borderId="168" xfId="7" quotePrefix="1" applyNumberFormat="1" applyFont="1" applyFill="1" applyBorder="1" applyAlignment="1">
      <alignment horizontal="right" vertical="center" shrinkToFit="1"/>
    </xf>
    <xf numFmtId="0" fontId="39" fillId="8" borderId="225" xfId="7" applyFont="1" applyFill="1" applyBorder="1" applyAlignment="1">
      <alignment horizontal="left" vertical="center" shrinkToFit="1"/>
    </xf>
    <xf numFmtId="0" fontId="39" fillId="8" borderId="225" xfId="7" applyFont="1" applyFill="1" applyBorder="1" applyAlignment="1">
      <alignment horizontal="left" vertical="center"/>
    </xf>
    <xf numFmtId="0" fontId="39" fillId="8" borderId="226" xfId="7" applyFont="1" applyFill="1" applyBorder="1" applyAlignment="1">
      <alignment horizontal="center" vertical="center"/>
    </xf>
    <xf numFmtId="0" fontId="39" fillId="8" borderId="227" xfId="7" applyFont="1" applyFill="1" applyBorder="1" applyAlignment="1">
      <alignment horizontal="center" vertical="center"/>
    </xf>
    <xf numFmtId="0" fontId="39" fillId="8" borderId="145" xfId="7" applyFont="1" applyFill="1" applyBorder="1" applyAlignment="1">
      <alignment horizontal="center" vertical="center"/>
    </xf>
    <xf numFmtId="0" fontId="39" fillId="8" borderId="226" xfId="7" applyFont="1" applyFill="1" applyBorder="1" applyAlignment="1">
      <alignment horizontal="left" vertical="center" shrinkToFit="1"/>
    </xf>
    <xf numFmtId="3" fontId="39" fillId="8" borderId="225" xfId="7" applyNumberFormat="1" applyFont="1" applyFill="1" applyBorder="1">
      <alignment vertical="center"/>
    </xf>
    <xf numFmtId="14" fontId="39" fillId="8" borderId="145" xfId="7" quotePrefix="1" applyNumberFormat="1" applyFont="1" applyFill="1" applyBorder="1" applyAlignment="1">
      <alignment horizontal="right" vertical="center" shrinkToFit="1"/>
    </xf>
    <xf numFmtId="0" fontId="29" fillId="11" borderId="0" xfId="7" applyFill="1">
      <alignment vertical="center"/>
    </xf>
    <xf numFmtId="0" fontId="30" fillId="11" borderId="0" xfId="7" applyFont="1" applyFill="1">
      <alignment vertical="center"/>
    </xf>
    <xf numFmtId="0" fontId="30" fillId="0" borderId="0" xfId="7" applyFont="1" applyBorder="1" applyAlignment="1">
      <alignment horizontal="left" vertical="center"/>
    </xf>
    <xf numFmtId="0" fontId="39" fillId="10" borderId="6" xfId="7" applyFont="1" applyFill="1" applyBorder="1" applyAlignment="1">
      <alignment horizontal="right" vertical="center" shrinkToFit="1"/>
    </xf>
    <xf numFmtId="0" fontId="39" fillId="10" borderId="156" xfId="7" applyFont="1" applyFill="1" applyBorder="1" applyAlignment="1">
      <alignment horizontal="right" vertical="center" shrinkToFit="1"/>
    </xf>
    <xf numFmtId="0" fontId="39" fillId="10" borderId="11" xfId="7" applyFont="1" applyFill="1" applyBorder="1" applyAlignment="1">
      <alignment horizontal="right" vertical="center" shrinkToFit="1"/>
    </xf>
    <xf numFmtId="0" fontId="39" fillId="10" borderId="159" xfId="7" applyFont="1" applyFill="1" applyBorder="1" applyAlignment="1">
      <alignment horizontal="right" vertical="center" shrinkToFit="1"/>
    </xf>
    <xf numFmtId="0" fontId="39" fillId="10" borderId="22" xfId="7" applyFont="1" applyFill="1" applyBorder="1" applyAlignment="1">
      <alignment horizontal="right" vertical="center" shrinkToFit="1"/>
    </xf>
    <xf numFmtId="0" fontId="39" fillId="10" borderId="161" xfId="7" applyFont="1" applyFill="1" applyBorder="1" applyAlignment="1">
      <alignment horizontal="right" vertical="center" shrinkToFit="1"/>
    </xf>
    <xf numFmtId="190" fontId="7" fillId="10" borderId="221" xfId="6" applyNumberFormat="1" applyFont="1" applyFill="1" applyBorder="1" applyAlignment="1">
      <alignment horizontal="right" vertical="center"/>
    </xf>
    <xf numFmtId="177" fontId="9" fillId="10" borderId="45" xfId="6" applyNumberFormat="1" applyFont="1" applyFill="1" applyBorder="1" applyAlignment="1">
      <alignment horizontal="center" vertical="center"/>
    </xf>
    <xf numFmtId="0" fontId="3" fillId="0" borderId="0" xfId="6" applyFont="1" applyAlignment="1">
      <alignment vertical="center" wrapText="1"/>
    </xf>
    <xf numFmtId="0" fontId="3" fillId="0" borderId="189" xfId="6" applyFont="1" applyBorder="1" applyAlignment="1">
      <alignment horizontal="right" vertical="center"/>
    </xf>
    <xf numFmtId="0" fontId="38" fillId="0" borderId="0" xfId="6" applyFont="1" applyAlignment="1">
      <alignment vertical="center"/>
    </xf>
    <xf numFmtId="0" fontId="3" fillId="11" borderId="40" xfId="6" applyFont="1" applyFill="1" applyBorder="1" applyAlignment="1">
      <alignment horizontal="left" vertical="center"/>
    </xf>
    <xf numFmtId="0" fontId="3" fillId="11" borderId="49" xfId="6" applyFont="1" applyFill="1" applyBorder="1" applyAlignment="1">
      <alignment horizontal="left" vertical="center"/>
    </xf>
    <xf numFmtId="0" fontId="3" fillId="11" borderId="43" xfId="6" applyFont="1" applyFill="1" applyBorder="1" applyAlignment="1">
      <alignment horizontal="left" vertical="center"/>
    </xf>
    <xf numFmtId="0" fontId="7" fillId="0" borderId="182" xfId="6" applyFont="1" applyFill="1" applyBorder="1" applyAlignment="1">
      <alignment vertical="center"/>
    </xf>
    <xf numFmtId="0" fontId="37" fillId="0" borderId="59" xfId="6" applyFont="1" applyBorder="1" applyAlignment="1">
      <alignment horizontal="center" vertical="center"/>
    </xf>
    <xf numFmtId="0" fontId="37" fillId="0" borderId="54" xfId="6" applyFont="1" applyBorder="1" applyAlignment="1">
      <alignment horizontal="center" vertical="center"/>
    </xf>
    <xf numFmtId="0" fontId="37" fillId="4" borderId="45" xfId="6" applyFont="1" applyFill="1" applyBorder="1" applyAlignment="1">
      <alignment horizontal="center" vertical="center"/>
    </xf>
    <xf numFmtId="0" fontId="9" fillId="8" borderId="65" xfId="6" applyNumberFormat="1" applyFont="1" applyFill="1" applyBorder="1" applyAlignment="1">
      <alignment horizontal="center" vertical="center"/>
    </xf>
    <xf numFmtId="0" fontId="9" fillId="8" borderId="66" xfId="6" applyNumberFormat="1" applyFont="1" applyFill="1" applyBorder="1" applyAlignment="1">
      <alignment horizontal="center" vertical="center"/>
    </xf>
    <xf numFmtId="177" fontId="9" fillId="10" borderId="59" xfId="6" applyNumberFormat="1" applyFont="1" applyFill="1" applyBorder="1" applyAlignment="1">
      <alignment horizontal="center" vertical="center"/>
    </xf>
    <xf numFmtId="177" fontId="9" fillId="10" borderId="54" xfId="6" applyNumberFormat="1" applyFont="1" applyFill="1" applyBorder="1" applyAlignment="1">
      <alignment horizontal="center" vertical="center"/>
    </xf>
    <xf numFmtId="0" fontId="37" fillId="0" borderId="45" xfId="6" applyFont="1" applyBorder="1" applyAlignment="1">
      <alignment horizontal="center" vertical="center"/>
    </xf>
    <xf numFmtId="38" fontId="47" fillId="0" borderId="46" xfId="1" applyFont="1" applyBorder="1" applyAlignment="1">
      <alignment horizontal="center" vertical="center"/>
    </xf>
    <xf numFmtId="38" fontId="47" fillId="0" borderId="47" xfId="1" applyFont="1" applyBorder="1" applyAlignment="1">
      <alignment horizontal="center" vertical="center"/>
    </xf>
    <xf numFmtId="0" fontId="48" fillId="0" borderId="65" xfId="6" applyFont="1" applyBorder="1" applyAlignment="1">
      <alignment horizontal="center" vertical="center"/>
    </xf>
    <xf numFmtId="0" fontId="48" fillId="0" borderId="66" xfId="6" applyFont="1" applyBorder="1" applyAlignment="1">
      <alignment horizontal="center" vertical="center"/>
    </xf>
    <xf numFmtId="0" fontId="37" fillId="0" borderId="65" xfId="6" applyFont="1" applyBorder="1" applyAlignment="1">
      <alignment horizontal="right" vertical="center"/>
    </xf>
    <xf numFmtId="0" fontId="37" fillId="5" borderId="66" xfId="6" applyFont="1" applyFill="1" applyBorder="1" applyAlignment="1">
      <alignment horizontal="center" vertical="center"/>
    </xf>
    <xf numFmtId="0" fontId="37" fillId="5" borderId="42" xfId="6" applyFont="1" applyFill="1" applyBorder="1" applyAlignment="1">
      <alignment horizontal="center" vertical="center"/>
    </xf>
    <xf numFmtId="0" fontId="37" fillId="0" borderId="46" xfId="6" applyFont="1" applyBorder="1" applyAlignment="1">
      <alignment horizontal="right" vertical="center"/>
    </xf>
    <xf numFmtId="0" fontId="37" fillId="5" borderId="47" xfId="6" applyFont="1" applyFill="1" applyBorder="1" applyAlignment="1">
      <alignment horizontal="center" vertical="center"/>
    </xf>
    <xf numFmtId="0" fontId="37" fillId="5" borderId="48" xfId="6" applyFont="1" applyFill="1" applyBorder="1" applyAlignment="1">
      <alignment horizontal="center" vertical="center"/>
    </xf>
    <xf numFmtId="0" fontId="37" fillId="5" borderId="54" xfId="6" applyFont="1" applyFill="1" applyBorder="1" applyAlignment="1">
      <alignment horizontal="center" vertical="center"/>
    </xf>
    <xf numFmtId="0" fontId="37" fillId="5" borderId="45" xfId="6" applyFont="1" applyFill="1" applyBorder="1" applyAlignment="1">
      <alignment horizontal="center" vertical="center"/>
    </xf>
    <xf numFmtId="0" fontId="48" fillId="0" borderId="46" xfId="6" applyFont="1" applyBorder="1" applyAlignment="1">
      <alignment horizontal="right" vertical="center"/>
    </xf>
    <xf numFmtId="0" fontId="48" fillId="0" borderId="59" xfId="6" applyFont="1" applyBorder="1" applyAlignment="1">
      <alignment horizontal="right" vertical="center"/>
    </xf>
    <xf numFmtId="0" fontId="37" fillId="0" borderId="37" xfId="6" applyFont="1" applyBorder="1" applyAlignment="1">
      <alignment horizontal="right" vertical="center"/>
    </xf>
    <xf numFmtId="0" fontId="37" fillId="6" borderId="221" xfId="6" applyFont="1" applyFill="1" applyBorder="1" applyAlignment="1">
      <alignment horizontal="center" vertical="center"/>
    </xf>
    <xf numFmtId="0" fontId="37" fillId="6" borderId="38" xfId="6" applyFont="1" applyFill="1" applyBorder="1" applyAlignment="1">
      <alignment horizontal="center" vertical="center"/>
    </xf>
    <xf numFmtId="0" fontId="37" fillId="5" borderId="70" xfId="6" applyFont="1" applyFill="1" applyBorder="1" applyAlignment="1">
      <alignment horizontal="center" vertical="center"/>
    </xf>
    <xf numFmtId="0" fontId="37" fillId="5" borderId="71" xfId="6" applyFont="1" applyFill="1" applyBorder="1" applyAlignment="1">
      <alignment horizontal="center" vertical="center"/>
    </xf>
    <xf numFmtId="0" fontId="37" fillId="5" borderId="46" xfId="6" applyFont="1" applyFill="1" applyBorder="1" applyAlignment="1">
      <alignment horizontal="center" vertical="center"/>
    </xf>
    <xf numFmtId="0" fontId="37" fillId="5" borderId="59" xfId="6" applyFont="1" applyFill="1" applyBorder="1" applyAlignment="1">
      <alignment horizontal="center" vertical="center"/>
    </xf>
    <xf numFmtId="0" fontId="37" fillId="5" borderId="62" xfId="6" applyFont="1" applyFill="1" applyBorder="1" applyAlignment="1">
      <alignment horizontal="center" vertical="center"/>
    </xf>
    <xf numFmtId="0" fontId="37" fillId="6" borderId="42" xfId="6" applyFont="1" applyFill="1" applyBorder="1" applyAlignment="1">
      <alignment vertical="center"/>
    </xf>
    <xf numFmtId="0" fontId="37" fillId="6" borderId="48" xfId="6" applyFont="1" applyFill="1" applyBorder="1" applyAlignment="1">
      <alignment vertical="center"/>
    </xf>
    <xf numFmtId="0" fontId="37" fillId="6" borderId="45" xfId="6" applyFont="1" applyFill="1" applyBorder="1" applyAlignment="1">
      <alignment vertical="center"/>
    </xf>
    <xf numFmtId="0" fontId="37" fillId="6" borderId="64" xfId="6" applyFont="1" applyFill="1" applyBorder="1" applyAlignment="1">
      <alignment horizontal="center" vertical="center"/>
    </xf>
    <xf numFmtId="0" fontId="37" fillId="4" borderId="51" xfId="6" applyFont="1" applyFill="1" applyBorder="1" applyAlignment="1">
      <alignment horizontal="center" vertical="center"/>
    </xf>
    <xf numFmtId="0" fontId="37" fillId="4" borderId="53" xfId="6" applyFont="1" applyFill="1" applyBorder="1" applyAlignment="1">
      <alignment horizontal="center" vertical="center"/>
    </xf>
    <xf numFmtId="0" fontId="37" fillId="6" borderId="193" xfId="6" applyFont="1" applyFill="1" applyBorder="1" applyAlignment="1">
      <alignment horizontal="center" vertical="center"/>
    </xf>
    <xf numFmtId="0" fontId="37" fillId="6" borderId="52" xfId="6" applyFont="1" applyFill="1" applyBorder="1" applyAlignment="1">
      <alignment horizontal="center" vertical="center"/>
    </xf>
    <xf numFmtId="0" fontId="37" fillId="6" borderId="53" xfId="6" applyFont="1" applyFill="1" applyBorder="1" applyAlignment="1">
      <alignment horizontal="center" vertical="center"/>
    </xf>
    <xf numFmtId="0" fontId="37" fillId="4" borderId="193" xfId="6" applyFont="1" applyFill="1" applyBorder="1" applyAlignment="1">
      <alignment horizontal="center" vertical="center"/>
    </xf>
    <xf numFmtId="0" fontId="48" fillId="0" borderId="42" xfId="6" applyFont="1" applyBorder="1" applyAlignment="1">
      <alignment horizontal="center" vertical="center"/>
    </xf>
    <xf numFmtId="38" fontId="47" fillId="0" borderId="48" xfId="1" applyFont="1" applyBorder="1" applyAlignment="1">
      <alignment horizontal="center" vertical="center"/>
    </xf>
    <xf numFmtId="0" fontId="12" fillId="0" borderId="0" xfId="6" applyFont="1" applyFill="1" applyBorder="1" applyAlignment="1">
      <alignment vertical="center" shrinkToFit="1"/>
    </xf>
    <xf numFmtId="0" fontId="6" fillId="0" borderId="0" xfId="6" applyFont="1" applyFill="1" applyBorder="1" applyAlignment="1">
      <alignment vertical="center" wrapText="1" shrinkToFit="1"/>
    </xf>
    <xf numFmtId="0" fontId="12" fillId="0" borderId="0" xfId="6" applyFont="1" applyFill="1" applyBorder="1" applyAlignment="1">
      <alignment vertical="center"/>
    </xf>
    <xf numFmtId="0" fontId="12" fillId="0" borderId="0" xfId="6" applyFont="1" applyFill="1" applyBorder="1" applyAlignment="1">
      <alignment vertical="center" wrapText="1" shrinkToFit="1"/>
    </xf>
    <xf numFmtId="0" fontId="3" fillId="0" borderId="65" xfId="6" applyFont="1" applyBorder="1" applyAlignment="1">
      <alignment horizontal="left" vertical="center"/>
    </xf>
    <xf numFmtId="38" fontId="47" fillId="0" borderId="52" xfId="1" applyFont="1" applyBorder="1" applyAlignment="1">
      <alignment horizontal="center" vertical="center"/>
    </xf>
    <xf numFmtId="0" fontId="37" fillId="0" borderId="53" xfId="6" applyFont="1" applyBorder="1" applyAlignment="1">
      <alignment horizontal="center" vertical="center"/>
    </xf>
    <xf numFmtId="0" fontId="37" fillId="5" borderId="193" xfId="6" applyFont="1" applyFill="1" applyBorder="1" applyAlignment="1">
      <alignment horizontal="center" vertical="center"/>
    </xf>
    <xf numFmtId="0" fontId="37" fillId="5" borderId="53" xfId="6" applyFont="1" applyFill="1" applyBorder="1" applyAlignment="1">
      <alignment horizontal="center" vertical="center"/>
    </xf>
    <xf numFmtId="0" fontId="37" fillId="5" borderId="65" xfId="6" applyFont="1" applyFill="1" applyBorder="1" applyAlignment="1">
      <alignment horizontal="center" vertical="center"/>
    </xf>
    <xf numFmtId="0" fontId="37" fillId="0" borderId="63" xfId="6" applyFont="1" applyBorder="1" applyAlignment="1">
      <alignment horizontal="right" vertical="center"/>
    </xf>
    <xf numFmtId="0" fontId="37" fillId="6" borderId="58" xfId="6" applyFont="1" applyFill="1" applyBorder="1" applyAlignment="1">
      <alignment horizontal="center" vertical="center"/>
    </xf>
    <xf numFmtId="0" fontId="9" fillId="8" borderId="193" xfId="6" applyNumberFormat="1" applyFont="1" applyFill="1" applyBorder="1" applyAlignment="1">
      <alignment horizontal="center" vertical="center"/>
    </xf>
    <xf numFmtId="177" fontId="9" fillId="10" borderId="53" xfId="6" applyNumberFormat="1" applyFont="1" applyFill="1" applyBorder="1" applyAlignment="1">
      <alignment horizontal="center" vertical="center"/>
    </xf>
    <xf numFmtId="0" fontId="29" fillId="0" borderId="0" xfId="7" applyFill="1" applyAlignment="1">
      <alignment horizontal="left" vertical="center"/>
    </xf>
    <xf numFmtId="0" fontId="49" fillId="0" borderId="0" xfId="6" applyFont="1" applyAlignment="1">
      <alignment vertical="center"/>
    </xf>
    <xf numFmtId="178" fontId="14" fillId="11" borderId="71" xfId="6" applyNumberFormat="1" applyFont="1" applyFill="1" applyBorder="1" applyAlignment="1">
      <alignment horizontal="center" vertical="center"/>
    </xf>
    <xf numFmtId="3" fontId="3" fillId="11" borderId="51" xfId="8" applyNumberFormat="1" applyFont="1" applyFill="1" applyBorder="1" applyAlignment="1">
      <alignment horizontal="right" vertical="center" shrinkToFit="1"/>
    </xf>
    <xf numFmtId="3" fontId="3" fillId="0" borderId="190" xfId="2" applyNumberFormat="1" applyFont="1" applyFill="1" applyBorder="1" applyAlignment="1">
      <alignment horizontal="right" vertical="center"/>
    </xf>
    <xf numFmtId="3" fontId="3" fillId="0" borderId="76" xfId="2" applyNumberFormat="1" applyFont="1" applyFill="1" applyBorder="1" applyAlignment="1">
      <alignment horizontal="right" vertical="center"/>
    </xf>
    <xf numFmtId="3" fontId="3" fillId="11" borderId="75" xfId="2" applyNumberFormat="1" applyFont="1" applyFill="1" applyBorder="1" applyAlignment="1">
      <alignment horizontal="right" vertical="center"/>
    </xf>
    <xf numFmtId="3" fontId="3" fillId="11" borderId="72" xfId="2" applyNumberFormat="1" applyFont="1" applyFill="1" applyBorder="1" applyAlignment="1">
      <alignment horizontal="right" vertical="center"/>
    </xf>
    <xf numFmtId="3" fontId="3" fillId="11" borderId="80" xfId="2" applyNumberFormat="1" applyFont="1" applyFill="1" applyBorder="1" applyAlignment="1">
      <alignment horizontal="right" vertical="center"/>
    </xf>
    <xf numFmtId="0" fontId="3" fillId="11" borderId="71" xfId="8" applyFont="1" applyFill="1" applyBorder="1" applyAlignment="1">
      <alignment horizontal="center" vertical="center" shrinkToFit="1"/>
    </xf>
    <xf numFmtId="0" fontId="3" fillId="11" borderId="79" xfId="8" applyFont="1" applyFill="1" applyBorder="1" applyAlignment="1">
      <alignment horizontal="center" vertical="center" shrinkToFit="1"/>
    </xf>
    <xf numFmtId="177" fontId="3" fillId="10" borderId="232" xfId="2" applyNumberFormat="1" applyFont="1" applyFill="1" applyBorder="1" applyAlignment="1">
      <alignment horizontal="center" vertical="center"/>
    </xf>
    <xf numFmtId="192" fontId="3" fillId="9" borderId="75" xfId="8" applyNumberFormat="1" applyFont="1" applyFill="1" applyBorder="1" applyAlignment="1">
      <alignment horizontal="center" vertical="center" shrinkToFit="1"/>
    </xf>
    <xf numFmtId="192" fontId="3" fillId="9" borderId="72" xfId="8" applyNumberFormat="1" applyFont="1" applyFill="1" applyBorder="1" applyAlignment="1">
      <alignment horizontal="center" vertical="center" shrinkToFit="1"/>
    </xf>
    <xf numFmtId="192" fontId="3" fillId="9" borderId="196" xfId="8" applyNumberFormat="1" applyFont="1" applyFill="1" applyBorder="1" applyAlignment="1">
      <alignment horizontal="center" vertical="center" shrinkToFit="1"/>
    </xf>
    <xf numFmtId="0" fontId="3" fillId="11" borderId="36" xfId="8" applyFont="1" applyFill="1" applyBorder="1" applyAlignment="1">
      <alignment horizontal="center" vertical="center"/>
    </xf>
    <xf numFmtId="0" fontId="12" fillId="11" borderId="36" xfId="6" applyFont="1" applyFill="1" applyBorder="1" applyAlignment="1">
      <alignment horizontal="center" vertical="center" shrinkToFit="1"/>
    </xf>
    <xf numFmtId="0" fontId="3" fillId="11" borderId="91" xfId="6" applyFont="1" applyFill="1" applyBorder="1" applyAlignment="1">
      <alignment horizontal="center" vertical="center"/>
    </xf>
    <xf numFmtId="0" fontId="3" fillId="11" borderId="93" xfId="6" applyFont="1" applyFill="1" applyBorder="1" applyAlignment="1">
      <alignment horizontal="center" vertical="center"/>
    </xf>
    <xf numFmtId="0" fontId="3" fillId="11" borderId="95" xfId="6" applyFont="1" applyFill="1" applyBorder="1" applyAlignment="1">
      <alignment horizontal="center" vertical="center"/>
    </xf>
    <xf numFmtId="0" fontId="3" fillId="11" borderId="94" xfId="6" applyFont="1" applyFill="1" applyBorder="1" applyAlignment="1">
      <alignment horizontal="center" vertical="center"/>
    </xf>
    <xf numFmtId="0" fontId="3" fillId="0" borderId="65" xfId="6" applyFont="1" applyFill="1" applyBorder="1" applyAlignment="1">
      <alignment horizontal="center" vertical="center"/>
    </xf>
    <xf numFmtId="0" fontId="3" fillId="0" borderId="46" xfId="6" applyFont="1" applyFill="1" applyBorder="1" applyAlignment="1">
      <alignment horizontal="center" vertical="center"/>
    </xf>
    <xf numFmtId="0" fontId="3" fillId="0" borderId="77" xfId="6" applyFont="1" applyFill="1" applyBorder="1" applyAlignment="1">
      <alignment horizontal="center" vertical="center"/>
    </xf>
    <xf numFmtId="0" fontId="3" fillId="4" borderId="87" xfId="8" applyFont="1" applyFill="1" applyBorder="1" applyAlignment="1">
      <alignment horizontal="center" vertical="center" shrinkToFit="1"/>
    </xf>
    <xf numFmtId="0" fontId="3" fillId="4" borderId="98" xfId="6" applyFont="1" applyFill="1" applyBorder="1" applyAlignment="1">
      <alignment vertical="center" shrinkToFit="1"/>
    </xf>
    <xf numFmtId="181" fontId="29" fillId="0" borderId="0" xfId="7" applyNumberFormat="1" applyFill="1" applyAlignment="1">
      <alignment horizontal="left" vertical="center"/>
    </xf>
    <xf numFmtId="184" fontId="3" fillId="0" borderId="75" xfId="6" applyNumberFormat="1" applyFont="1" applyFill="1" applyBorder="1" applyAlignment="1">
      <alignment horizontal="right" vertical="center" shrinkToFit="1"/>
    </xf>
    <xf numFmtId="184" fontId="3" fillId="0" borderId="72" xfId="6" applyNumberFormat="1" applyFont="1" applyFill="1" applyBorder="1" applyAlignment="1">
      <alignment horizontal="right" vertical="center" shrinkToFit="1"/>
    </xf>
    <xf numFmtId="184" fontId="3" fillId="0" borderId="80" xfId="6" applyNumberFormat="1" applyFont="1" applyFill="1" applyBorder="1" applyAlignment="1">
      <alignment horizontal="right" vertical="center" shrinkToFit="1"/>
    </xf>
    <xf numFmtId="184" fontId="3" fillId="8" borderId="195" xfId="6" applyNumberFormat="1" applyFont="1" applyFill="1" applyBorder="1" applyAlignment="1">
      <alignment horizontal="right" vertical="center" shrinkToFit="1"/>
    </xf>
    <xf numFmtId="0" fontId="16" fillId="4" borderId="221" xfId="6" applyFont="1" applyFill="1" applyBorder="1" applyAlignment="1">
      <alignment horizontal="center" vertical="center"/>
    </xf>
    <xf numFmtId="183" fontId="3" fillId="0" borderId="0" xfId="8" applyNumberFormat="1" applyFont="1" applyFill="1" applyBorder="1" applyAlignment="1">
      <alignment horizontal="center" vertical="center" shrinkToFit="1"/>
    </xf>
    <xf numFmtId="0" fontId="3" fillId="0" borderId="0" xfId="8" applyFont="1" applyFill="1" applyBorder="1" applyAlignment="1">
      <alignment horizontal="center" vertical="center" shrinkToFit="1"/>
    </xf>
    <xf numFmtId="0" fontId="3" fillId="0" borderId="0" xfId="8" applyFont="1" applyFill="1" applyBorder="1" applyAlignment="1">
      <alignment horizontal="left" vertical="center" shrinkToFit="1"/>
    </xf>
    <xf numFmtId="184" fontId="3" fillId="0" borderId="0" xfId="8" applyNumberFormat="1" applyFont="1" applyFill="1" applyBorder="1" applyAlignment="1">
      <alignment horizontal="right" vertical="center" shrinkToFit="1"/>
    </xf>
    <xf numFmtId="184" fontId="3" fillId="0" borderId="0" xfId="8" applyNumberFormat="1" applyFont="1" applyBorder="1" applyAlignment="1">
      <alignment horizontal="right" vertical="center" shrinkToFit="1"/>
    </xf>
    <xf numFmtId="0" fontId="3" fillId="0" borderId="0" xfId="6" applyFont="1" applyFill="1" applyBorder="1" applyAlignment="1">
      <alignment horizontal="center" vertical="center" shrinkToFit="1"/>
    </xf>
    <xf numFmtId="0" fontId="3" fillId="0" borderId="39" xfId="8" applyFont="1" applyBorder="1" applyAlignment="1">
      <alignment vertical="center"/>
    </xf>
    <xf numFmtId="3" fontId="3" fillId="0" borderId="0" xfId="6" applyNumberFormat="1" applyFont="1" applyFill="1" applyBorder="1" applyAlignment="1">
      <alignment vertical="center"/>
    </xf>
    <xf numFmtId="3" fontId="7" fillId="0" borderId="0" xfId="6" applyNumberFormat="1" applyFont="1" applyFill="1" applyBorder="1" applyAlignment="1">
      <alignment horizontal="right" vertical="center"/>
    </xf>
    <xf numFmtId="0" fontId="51" fillId="0" borderId="39" xfId="8" applyFont="1" applyBorder="1" applyAlignment="1">
      <alignment vertical="center"/>
    </xf>
    <xf numFmtId="3" fontId="39" fillId="5" borderId="163" xfId="7" applyNumberFormat="1" applyFont="1" applyFill="1" applyBorder="1">
      <alignment vertical="center"/>
    </xf>
    <xf numFmtId="38" fontId="39" fillId="5" borderId="137" xfId="7" applyNumberFormat="1" applyFont="1" applyFill="1" applyBorder="1">
      <alignment vertical="center"/>
    </xf>
    <xf numFmtId="0" fontId="39" fillId="0" borderId="155" xfId="7" applyFont="1" applyFill="1" applyBorder="1" applyAlignment="1">
      <alignment horizontal="left" vertical="center"/>
    </xf>
    <xf numFmtId="0" fontId="39" fillId="0" borderId="158" xfId="7" applyFont="1" applyFill="1" applyBorder="1" applyAlignment="1">
      <alignment horizontal="left" vertical="center"/>
    </xf>
    <xf numFmtId="0" fontId="39" fillId="0" borderId="163" xfId="7" applyFont="1" applyFill="1" applyBorder="1" applyAlignment="1">
      <alignment horizontal="left" vertical="center"/>
    </xf>
    <xf numFmtId="0" fontId="6" fillId="0" borderId="0" xfId="6" applyFont="1" applyAlignment="1"/>
    <xf numFmtId="0" fontId="38" fillId="0" borderId="0" xfId="6" applyFont="1" applyAlignment="1">
      <alignment horizontal="right"/>
    </xf>
    <xf numFmtId="0" fontId="55" fillId="0" borderId="0" xfId="6" applyFont="1" applyFill="1" applyBorder="1" applyAlignment="1">
      <alignment vertical="center"/>
    </xf>
    <xf numFmtId="0" fontId="49" fillId="0" borderId="0" xfId="6" applyFont="1" applyFill="1" applyBorder="1" applyAlignment="1">
      <alignment vertical="center"/>
    </xf>
    <xf numFmtId="0" fontId="39" fillId="0" borderId="0" xfId="7" applyFont="1" applyBorder="1" applyAlignment="1">
      <alignment horizontal="right" vertical="center"/>
    </xf>
    <xf numFmtId="0" fontId="52" fillId="0" borderId="0" xfId="6" applyFont="1" applyAlignment="1">
      <alignment vertical="center" wrapText="1" shrinkToFit="1"/>
    </xf>
    <xf numFmtId="0" fontId="24" fillId="0" borderId="0" xfId="6" applyFont="1" applyAlignment="1"/>
    <xf numFmtId="0" fontId="3" fillId="0" borderId="39" xfId="6" applyFont="1" applyBorder="1" applyAlignment="1">
      <alignment vertical="top"/>
    </xf>
    <xf numFmtId="0" fontId="3" fillId="0" borderId="0" xfId="6" applyFont="1" applyBorder="1" applyAlignment="1">
      <alignment vertical="top"/>
    </xf>
    <xf numFmtId="0" fontId="25" fillId="0" borderId="0" xfId="6" applyFont="1" applyFill="1" applyAlignment="1">
      <alignment vertical="center"/>
    </xf>
    <xf numFmtId="0" fontId="24" fillId="8" borderId="0" xfId="6" applyFont="1" applyFill="1" applyAlignment="1">
      <alignment vertical="center"/>
    </xf>
    <xf numFmtId="3" fontId="40" fillId="4" borderId="223" xfId="7" applyNumberFormat="1" applyFont="1" applyFill="1" applyBorder="1" applyAlignment="1">
      <alignment horizontal="center" vertical="center" shrinkToFit="1"/>
    </xf>
    <xf numFmtId="0" fontId="3" fillId="0" borderId="0" xfId="6" applyFont="1" applyAlignment="1">
      <alignment vertical="center"/>
    </xf>
    <xf numFmtId="0" fontId="8" fillId="0" borderId="0" xfId="6" applyFont="1" applyBorder="1" applyAlignment="1">
      <alignment horizontal="center" wrapText="1"/>
    </xf>
    <xf numFmtId="0" fontId="49" fillId="0" borderId="49" xfId="6" applyFont="1" applyBorder="1" applyAlignment="1">
      <alignment vertical="center"/>
    </xf>
    <xf numFmtId="0" fontId="53" fillId="0" borderId="39" xfId="6" applyFont="1" applyBorder="1" applyAlignment="1">
      <alignment horizontal="right"/>
    </xf>
    <xf numFmtId="38" fontId="3" fillId="0" borderId="0" xfId="2" applyFont="1" applyFill="1" applyBorder="1" applyAlignment="1">
      <alignment vertical="center"/>
    </xf>
    <xf numFmtId="187" fontId="3" fillId="0" borderId="0" xfId="6" applyNumberFormat="1" applyFont="1" applyFill="1" applyAlignment="1">
      <alignment vertical="center"/>
    </xf>
    <xf numFmtId="0" fontId="3" fillId="0" borderId="0" xfId="6" applyFont="1" applyFill="1" applyAlignment="1">
      <alignment horizontal="right" vertical="center"/>
    </xf>
    <xf numFmtId="0" fontId="39" fillId="0" borderId="0" xfId="7" applyFont="1" applyFill="1" applyBorder="1" applyAlignment="1">
      <alignment horizontal="center" vertical="center"/>
    </xf>
    <xf numFmtId="0" fontId="39" fillId="0" borderId="0" xfId="7" applyFont="1" applyFill="1" applyBorder="1" applyAlignment="1">
      <alignment vertical="center" shrinkToFit="1"/>
    </xf>
    <xf numFmtId="0" fontId="54" fillId="0" borderId="0" xfId="7" applyFont="1" applyFill="1" applyBorder="1">
      <alignment vertical="center"/>
    </xf>
    <xf numFmtId="0" fontId="38" fillId="0" borderId="0" xfId="7" applyFont="1" applyFill="1" applyBorder="1" applyAlignment="1">
      <alignment horizontal="right" vertical="center" shrinkToFit="1"/>
    </xf>
    <xf numFmtId="38" fontId="38" fillId="0" borderId="0" xfId="1" applyFont="1" applyFill="1" applyBorder="1" applyAlignment="1">
      <alignment horizontal="right" vertical="center"/>
    </xf>
    <xf numFmtId="3" fontId="38" fillId="0" borderId="0" xfId="7" applyNumberFormat="1" applyFont="1" applyFill="1" applyBorder="1" applyAlignment="1">
      <alignment vertical="center" shrinkToFit="1"/>
    </xf>
    <xf numFmtId="0" fontId="37" fillId="0" borderId="0" xfId="7" applyFont="1" applyFill="1" applyBorder="1">
      <alignment vertical="center"/>
    </xf>
    <xf numFmtId="38" fontId="40" fillId="0" borderId="0" xfId="1" applyFont="1" applyFill="1" applyBorder="1" applyAlignment="1">
      <alignment vertical="center"/>
    </xf>
    <xf numFmtId="3" fontId="7" fillId="0" borderId="0" xfId="7" applyNumberFormat="1" applyFont="1" applyFill="1" applyBorder="1" applyAlignment="1">
      <alignment vertical="center"/>
    </xf>
    <xf numFmtId="0" fontId="7" fillId="0" borderId="0" xfId="7" applyFont="1" applyFill="1" applyBorder="1" applyAlignment="1">
      <alignment vertical="center"/>
    </xf>
    <xf numFmtId="178" fontId="12" fillId="0" borderId="0" xfId="6" applyNumberFormat="1" applyFont="1" applyFill="1" applyBorder="1" applyAlignment="1">
      <alignment vertical="center"/>
    </xf>
    <xf numFmtId="0" fontId="8" fillId="0" borderId="0" xfId="6" applyFont="1" applyBorder="1" applyAlignment="1">
      <alignment wrapText="1"/>
    </xf>
    <xf numFmtId="0" fontId="8" fillId="0" borderId="92" xfId="6" applyFont="1" applyBorder="1" applyAlignment="1">
      <alignment wrapText="1"/>
    </xf>
    <xf numFmtId="3" fontId="12" fillId="0" borderId="0" xfId="6" applyNumberFormat="1" applyFont="1" applyFill="1" applyBorder="1" applyAlignment="1">
      <alignment horizontal="center" vertical="center"/>
    </xf>
    <xf numFmtId="0" fontId="57" fillId="0" borderId="0" xfId="6" applyFont="1" applyFill="1" applyBorder="1" applyAlignment="1">
      <alignment horizontal="center" wrapText="1"/>
    </xf>
    <xf numFmtId="0" fontId="24" fillId="0" borderId="0" xfId="6" applyFont="1" applyBorder="1" applyAlignment="1">
      <alignment vertical="center"/>
    </xf>
    <xf numFmtId="0" fontId="25" fillId="0" borderId="0" xfId="6" applyFont="1" applyBorder="1" applyAlignment="1">
      <alignment horizontal="right" vertical="center"/>
    </xf>
    <xf numFmtId="0" fontId="56" fillId="0" borderId="0" xfId="6" applyFont="1" applyFill="1" applyBorder="1" applyAlignment="1">
      <alignment horizontal="right" vertical="center"/>
    </xf>
    <xf numFmtId="3" fontId="25" fillId="0" borderId="0" xfId="6" applyNumberFormat="1" applyFont="1" applyFill="1" applyBorder="1" applyAlignment="1">
      <alignment horizontal="center" vertical="center"/>
    </xf>
    <xf numFmtId="0" fontId="24" fillId="0" borderId="39" xfId="6" applyFont="1" applyBorder="1" applyAlignment="1">
      <alignment horizontal="right" vertical="center"/>
    </xf>
    <xf numFmtId="0" fontId="3" fillId="8" borderId="52" xfId="6" applyFont="1" applyFill="1" applyBorder="1" applyAlignment="1">
      <alignment horizontal="center" vertical="center"/>
    </xf>
    <xf numFmtId="0" fontId="3" fillId="8" borderId="53" xfId="6" applyFont="1" applyFill="1" applyBorder="1" applyAlignment="1">
      <alignment horizontal="center" vertical="center"/>
    </xf>
    <xf numFmtId="178" fontId="7" fillId="4" borderId="39" xfId="6" applyNumberFormat="1" applyFont="1" applyFill="1" applyBorder="1" applyAlignment="1">
      <alignment horizontal="center" vertical="center"/>
    </xf>
    <xf numFmtId="178" fontId="7" fillId="4" borderId="37" xfId="6" applyNumberFormat="1" applyFont="1" applyFill="1" applyBorder="1" applyAlignment="1">
      <alignment horizontal="center" vertical="center"/>
    </xf>
    <xf numFmtId="178" fontId="7" fillId="4" borderId="38" xfId="6" applyNumberFormat="1" applyFont="1" applyFill="1" applyBorder="1" applyAlignment="1">
      <alignment horizontal="center" vertical="center"/>
    </xf>
    <xf numFmtId="178" fontId="7" fillId="4" borderId="31" xfId="6" applyNumberFormat="1" applyFont="1" applyFill="1" applyBorder="1" applyAlignment="1">
      <alignment horizontal="center" vertical="center"/>
    </xf>
    <xf numFmtId="178" fontId="7" fillId="4" borderId="192" xfId="6" applyNumberFormat="1" applyFont="1" applyFill="1" applyBorder="1" applyAlignment="1">
      <alignment horizontal="center" vertical="center"/>
    </xf>
    <xf numFmtId="178" fontId="3" fillId="5" borderId="42" xfId="6" applyNumberFormat="1" applyFont="1" applyFill="1" applyBorder="1" applyAlignment="1">
      <alignment horizontal="center" vertical="center"/>
    </xf>
    <xf numFmtId="178" fontId="3" fillId="5" borderId="48" xfId="6" applyNumberFormat="1" applyFont="1" applyFill="1" applyBorder="1" applyAlignment="1">
      <alignment horizontal="center" vertical="center"/>
    </xf>
    <xf numFmtId="178" fontId="3" fillId="5" borderId="45" xfId="6" applyNumberFormat="1" applyFont="1" applyFill="1" applyBorder="1" applyAlignment="1">
      <alignment horizontal="center" vertical="center"/>
    </xf>
    <xf numFmtId="178" fontId="7" fillId="4" borderId="39" xfId="6" applyNumberFormat="1" applyFont="1" applyFill="1" applyBorder="1" applyAlignment="1">
      <alignment horizontal="center" vertical="center" wrapText="1"/>
    </xf>
    <xf numFmtId="178" fontId="7" fillId="4" borderId="192" xfId="6" applyNumberFormat="1" applyFont="1" applyFill="1" applyBorder="1" applyAlignment="1">
      <alignment horizontal="center" vertical="center" wrapText="1"/>
    </xf>
    <xf numFmtId="0" fontId="38" fillId="4" borderId="31" xfId="6" applyFont="1" applyFill="1" applyBorder="1" applyAlignment="1">
      <alignment vertical="center" wrapText="1"/>
    </xf>
    <xf numFmtId="0" fontId="38" fillId="4" borderId="39" xfId="6" applyFont="1" applyFill="1" applyBorder="1" applyAlignment="1">
      <alignment vertical="center" wrapText="1"/>
    </xf>
    <xf numFmtId="0" fontId="38" fillId="4" borderId="192" xfId="6" applyFont="1" applyFill="1" applyBorder="1" applyAlignment="1">
      <alignment vertical="center" wrapText="1"/>
    </xf>
    <xf numFmtId="178" fontId="3" fillId="9" borderId="192" xfId="6" applyNumberFormat="1" applyFont="1" applyFill="1" applyBorder="1" applyAlignment="1">
      <alignment vertical="center" wrapText="1"/>
    </xf>
    <xf numFmtId="178" fontId="3" fillId="5" borderId="78" xfId="6" applyNumberFormat="1" applyFont="1" applyFill="1" applyBorder="1" applyAlignment="1">
      <alignment horizontal="center" vertical="center"/>
    </xf>
    <xf numFmtId="0" fontId="58" fillId="0" borderId="0" xfId="6" applyFont="1" applyBorder="1" applyAlignment="1">
      <alignment horizontal="right"/>
    </xf>
    <xf numFmtId="187" fontId="25" fillId="0" borderId="0" xfId="6" applyNumberFormat="1" applyFont="1" applyFill="1" applyAlignment="1">
      <alignment vertical="center"/>
    </xf>
    <xf numFmtId="0" fontId="25" fillId="0" borderId="0" xfId="6" applyFont="1" applyFill="1" applyAlignment="1">
      <alignment horizontal="center" vertical="center"/>
    </xf>
    <xf numFmtId="0" fontId="24" fillId="0" borderId="65" xfId="6" applyNumberFormat="1" applyFont="1" applyFill="1" applyBorder="1" applyAlignment="1">
      <alignment horizontal="center" vertical="center" shrinkToFit="1"/>
    </xf>
    <xf numFmtId="0" fontId="24" fillId="0" borderId="46" xfId="6" applyNumberFormat="1" applyFont="1" applyFill="1" applyBorder="1" applyAlignment="1">
      <alignment horizontal="center" vertical="center" shrinkToFit="1"/>
    </xf>
    <xf numFmtId="0" fontId="24" fillId="0" borderId="77" xfId="6" applyNumberFormat="1" applyFont="1" applyFill="1" applyBorder="1" applyAlignment="1">
      <alignment horizontal="center" vertical="center" shrinkToFit="1"/>
    </xf>
    <xf numFmtId="0" fontId="59" fillId="0" borderId="0" xfId="6" applyFont="1" applyAlignment="1">
      <alignment vertical="center"/>
    </xf>
    <xf numFmtId="178" fontId="24" fillId="8" borderId="42" xfId="5" applyNumberFormat="1" applyFont="1" applyFill="1" applyBorder="1" applyAlignment="1">
      <alignment horizontal="right" vertical="center" shrinkToFit="1"/>
    </xf>
    <xf numFmtId="178" fontId="24" fillId="8" borderId="48" xfId="5" applyNumberFormat="1" applyFont="1" applyFill="1" applyBorder="1" applyAlignment="1">
      <alignment horizontal="right" vertical="center" shrinkToFit="1"/>
    </xf>
    <xf numFmtId="178" fontId="24" fillId="8" borderId="78" xfId="5" applyNumberFormat="1" applyFont="1" applyFill="1" applyBorder="1" applyAlignment="1">
      <alignment horizontal="right" vertical="center" shrinkToFit="1"/>
    </xf>
    <xf numFmtId="178" fontId="24" fillId="9" borderId="85" xfId="6" applyNumberFormat="1" applyFont="1" applyFill="1" applyBorder="1" applyAlignment="1">
      <alignment vertical="center" shrinkToFit="1"/>
    </xf>
    <xf numFmtId="0" fontId="24" fillId="0" borderId="92" xfId="6" applyFont="1" applyBorder="1" applyAlignment="1">
      <alignment horizontal="center" vertical="center"/>
    </xf>
    <xf numFmtId="0" fontId="3" fillId="8" borderId="51" xfId="6" applyFont="1" applyFill="1" applyBorder="1" applyAlignment="1">
      <alignment horizontal="center" vertical="center"/>
    </xf>
    <xf numFmtId="0" fontId="3" fillId="8" borderId="71" xfId="6" applyFont="1" applyFill="1" applyBorder="1" applyAlignment="1">
      <alignment horizontal="center" vertical="center"/>
    </xf>
    <xf numFmtId="0" fontId="3" fillId="8" borderId="47" xfId="6" applyFont="1" applyFill="1" applyBorder="1" applyAlignment="1">
      <alignment horizontal="center" vertical="center"/>
    </xf>
    <xf numFmtId="0" fontId="3" fillId="8" borderId="54" xfId="6" applyFont="1" applyFill="1" applyBorder="1" applyAlignment="1">
      <alignment horizontal="center" vertical="center"/>
    </xf>
    <xf numFmtId="49" fontId="3" fillId="4" borderId="73" xfId="2" applyNumberFormat="1" applyFont="1" applyFill="1" applyBorder="1" applyAlignment="1">
      <alignment horizontal="right" vertical="center" shrinkToFit="1"/>
    </xf>
    <xf numFmtId="49" fontId="3" fillId="4" borderId="68" xfId="2" applyNumberFormat="1" applyFont="1" applyFill="1" applyBorder="1" applyAlignment="1">
      <alignment horizontal="right" vertical="center" shrinkToFit="1"/>
    </xf>
    <xf numFmtId="49" fontId="3" fillId="4" borderId="82" xfId="2" applyNumberFormat="1" applyFont="1" applyFill="1" applyBorder="1" applyAlignment="1">
      <alignment horizontal="right" vertical="center" shrinkToFit="1"/>
    </xf>
    <xf numFmtId="49" fontId="3" fillId="4" borderId="89" xfId="2" applyNumberFormat="1" applyFont="1" applyFill="1" applyBorder="1" applyAlignment="1">
      <alignment horizontal="right" vertical="center" shrinkToFit="1"/>
    </xf>
    <xf numFmtId="49" fontId="3" fillId="4" borderId="74" xfId="2" applyNumberFormat="1" applyFont="1" applyFill="1" applyBorder="1" applyAlignment="1">
      <alignment horizontal="right" vertical="center" shrinkToFit="1"/>
    </xf>
    <xf numFmtId="49" fontId="3" fillId="4" borderId="76" xfId="2" applyNumberFormat="1" applyFont="1" applyFill="1" applyBorder="1" applyAlignment="1">
      <alignment horizontal="right" vertical="center" shrinkToFit="1"/>
    </xf>
    <xf numFmtId="49" fontId="3" fillId="4" borderId="42" xfId="6" applyNumberFormat="1" applyFont="1" applyFill="1" applyBorder="1" applyAlignment="1">
      <alignment horizontal="center" vertical="center"/>
    </xf>
    <xf numFmtId="49" fontId="3" fillId="4" borderId="48" xfId="6" applyNumberFormat="1" applyFont="1" applyFill="1" applyBorder="1" applyAlignment="1">
      <alignment horizontal="center" vertical="center"/>
    </xf>
    <xf numFmtId="49" fontId="3" fillId="4" borderId="78" xfId="6" applyNumberFormat="1" applyFont="1" applyFill="1" applyBorder="1" applyAlignment="1">
      <alignment horizontal="center" vertical="center"/>
    </xf>
    <xf numFmtId="49" fontId="3" fillId="4" borderId="83" xfId="6" applyNumberFormat="1" applyFont="1" applyFill="1" applyBorder="1" applyAlignment="1">
      <alignment horizontal="right" vertical="center" shrinkToFit="1"/>
    </xf>
    <xf numFmtId="49" fontId="3" fillId="4" borderId="62" xfId="6" applyNumberFormat="1" applyFont="1" applyFill="1" applyBorder="1" applyAlignment="1">
      <alignment horizontal="right" vertical="center" shrinkToFit="1"/>
    </xf>
    <xf numFmtId="49" fontId="3" fillId="4" borderId="48" xfId="6" applyNumberFormat="1" applyFont="1" applyFill="1" applyBorder="1" applyAlignment="1">
      <alignment horizontal="right" vertical="center" shrinkToFit="1"/>
    </xf>
    <xf numFmtId="49" fontId="3" fillId="4" borderId="78" xfId="6" applyNumberFormat="1" applyFont="1" applyFill="1" applyBorder="1" applyAlignment="1">
      <alignment horizontal="right" vertical="center" shrinkToFit="1"/>
    </xf>
    <xf numFmtId="0" fontId="3" fillId="0" borderId="0" xfId="6" applyFont="1" applyAlignment="1">
      <alignment vertical="center"/>
    </xf>
    <xf numFmtId="0" fontId="3" fillId="11" borderId="54" xfId="8" applyFont="1" applyFill="1" applyBorder="1" applyAlignment="1">
      <alignment horizontal="right" vertical="center"/>
    </xf>
    <xf numFmtId="0" fontId="35" fillId="0" borderId="0" xfId="7" applyFont="1" applyAlignment="1">
      <alignment horizontal="right" vertical="center"/>
    </xf>
    <xf numFmtId="3" fontId="7" fillId="4" borderId="102" xfId="7" applyNumberFormat="1" applyFont="1" applyFill="1" applyBorder="1" applyAlignment="1">
      <alignment horizontal="center" vertical="center" shrinkToFit="1"/>
    </xf>
    <xf numFmtId="3" fontId="7" fillId="4" borderId="223" xfId="7" applyNumberFormat="1" applyFont="1" applyFill="1" applyBorder="1" applyAlignment="1">
      <alignment horizontal="center" vertical="center" shrinkToFit="1"/>
    </xf>
    <xf numFmtId="0" fontId="3" fillId="0" borderId="170" xfId="7" applyFont="1" applyBorder="1">
      <alignment vertical="center"/>
    </xf>
    <xf numFmtId="0" fontId="3" fillId="10" borderId="16" xfId="7" applyFont="1" applyFill="1" applyBorder="1" applyAlignment="1">
      <alignment horizontal="right" vertical="center" shrinkToFit="1"/>
    </xf>
    <xf numFmtId="0" fontId="3" fillId="0" borderId="18" xfId="7" applyFont="1" applyFill="1" applyBorder="1" applyAlignment="1">
      <alignment horizontal="right" vertical="center" shrinkToFit="1"/>
    </xf>
    <xf numFmtId="0" fontId="3" fillId="10" borderId="17" xfId="7" applyFont="1" applyFill="1" applyBorder="1" applyAlignment="1">
      <alignment horizontal="right" vertical="center" shrinkToFit="1"/>
    </xf>
    <xf numFmtId="0" fontId="3" fillId="0" borderId="109" xfId="7" applyFont="1" applyFill="1" applyBorder="1" applyAlignment="1">
      <alignment horizontal="right" vertical="center" shrinkToFit="1"/>
    </xf>
    <xf numFmtId="38" fontId="3" fillId="0" borderId="18" xfId="1" applyFont="1" applyBorder="1" applyAlignment="1">
      <alignment horizontal="right" vertical="center"/>
    </xf>
    <xf numFmtId="38" fontId="3" fillId="0" borderId="170" xfId="1" applyFont="1" applyBorder="1" applyAlignment="1">
      <alignment horizontal="right" vertical="center"/>
    </xf>
    <xf numFmtId="0" fontId="3" fillId="0" borderId="169" xfId="7" applyFont="1" applyBorder="1">
      <alignment vertical="center"/>
    </xf>
    <xf numFmtId="0" fontId="3" fillId="10" borderId="21" xfId="7" applyFont="1" applyFill="1" applyBorder="1" applyAlignment="1">
      <alignment horizontal="right" vertical="center" shrinkToFit="1"/>
    </xf>
    <xf numFmtId="0" fontId="3" fillId="0" borderId="12" xfId="7" applyFont="1" applyFill="1" applyBorder="1" applyAlignment="1">
      <alignment horizontal="right" vertical="center" shrinkToFit="1"/>
    </xf>
    <xf numFmtId="0" fontId="3" fillId="10" borderId="11" xfId="7" applyFont="1" applyFill="1" applyBorder="1" applyAlignment="1">
      <alignment horizontal="right" vertical="center" shrinkToFit="1"/>
    </xf>
    <xf numFmtId="0" fontId="3" fillId="0" borderId="132" xfId="7" applyFont="1" applyFill="1" applyBorder="1" applyAlignment="1">
      <alignment horizontal="right" vertical="center" shrinkToFit="1"/>
    </xf>
    <xf numFmtId="38" fontId="3" fillId="0" borderId="12" xfId="1" applyFont="1" applyBorder="1" applyAlignment="1">
      <alignment horizontal="right" vertical="center"/>
    </xf>
    <xf numFmtId="38" fontId="3" fillId="0" borderId="169" xfId="1" applyFont="1" applyBorder="1" applyAlignment="1">
      <alignment horizontal="right" vertical="center"/>
    </xf>
    <xf numFmtId="0" fontId="3" fillId="0" borderId="136" xfId="7" applyFont="1" applyBorder="1">
      <alignment vertical="center"/>
    </xf>
    <xf numFmtId="0" fontId="3" fillId="10" borderId="160" xfId="7" applyFont="1" applyFill="1" applyBorder="1" applyAlignment="1">
      <alignment horizontal="right" vertical="center" shrinkToFit="1"/>
    </xf>
    <xf numFmtId="0" fontId="3" fillId="0" borderId="120" xfId="7" applyFont="1" applyFill="1" applyBorder="1" applyAlignment="1">
      <alignment horizontal="right" vertical="center" shrinkToFit="1"/>
    </xf>
    <xf numFmtId="0" fontId="3" fillId="10" borderId="162" xfId="7" applyFont="1" applyFill="1" applyBorder="1" applyAlignment="1">
      <alignment horizontal="right" vertical="center" shrinkToFit="1"/>
    </xf>
    <xf numFmtId="0" fontId="3" fillId="0" borderId="121" xfId="7" applyFont="1" applyFill="1" applyBorder="1" applyAlignment="1">
      <alignment horizontal="right" vertical="center" shrinkToFit="1"/>
    </xf>
    <xf numFmtId="38" fontId="3" fillId="0" borderId="120" xfId="1" applyFont="1" applyBorder="1" applyAlignment="1">
      <alignment horizontal="right" vertical="center"/>
    </xf>
    <xf numFmtId="38" fontId="3" fillId="0" borderId="136" xfId="1" applyFont="1" applyBorder="1" applyAlignment="1">
      <alignment horizontal="right" vertical="center"/>
    </xf>
    <xf numFmtId="0" fontId="7" fillId="4" borderId="1" xfId="7" applyFont="1" applyFill="1" applyBorder="1" applyAlignment="1">
      <alignment horizontal="center" vertical="center" shrinkToFit="1"/>
    </xf>
    <xf numFmtId="0" fontId="3" fillId="0" borderId="66" xfId="6" applyFont="1" applyFill="1" applyBorder="1" applyAlignment="1">
      <alignment horizontal="left" vertical="center"/>
    </xf>
    <xf numFmtId="0" fontId="3" fillId="0" borderId="47" xfId="6" applyFont="1" applyFill="1" applyBorder="1" applyAlignment="1">
      <alignment horizontal="left" vertical="center"/>
    </xf>
    <xf numFmtId="191" fontId="7" fillId="0" borderId="38" xfId="6" applyNumberFormat="1" applyFont="1" applyFill="1" applyBorder="1" applyAlignment="1">
      <alignment horizontal="center" vertical="center"/>
    </xf>
    <xf numFmtId="0" fontId="3" fillId="0" borderId="54" xfId="6" applyFont="1" applyFill="1" applyBorder="1" applyAlignment="1">
      <alignment horizontal="left" vertical="center"/>
    </xf>
    <xf numFmtId="0" fontId="33" fillId="0" borderId="0" xfId="7" applyFont="1" applyAlignment="1">
      <alignment horizontal="right" vertical="center"/>
    </xf>
    <xf numFmtId="0" fontId="8" fillId="0" borderId="92" xfId="6" applyFont="1" applyBorder="1" applyAlignment="1">
      <alignment horizontal="right"/>
    </xf>
    <xf numFmtId="0" fontId="3" fillId="0" borderId="0" xfId="6" applyFont="1" applyAlignment="1"/>
    <xf numFmtId="0" fontId="61" fillId="0" borderId="92" xfId="6" applyFont="1" applyBorder="1" applyAlignment="1">
      <alignment horizontal="right" vertical="center"/>
    </xf>
    <xf numFmtId="3" fontId="24" fillId="4" borderId="84" xfId="6" applyNumberFormat="1" applyFont="1" applyFill="1" applyBorder="1" applyAlignment="1">
      <alignment horizontal="right" vertical="center" shrinkToFit="1"/>
    </xf>
    <xf numFmtId="0" fontId="24" fillId="0" borderId="40" xfId="6" applyFont="1" applyFill="1" applyBorder="1" applyAlignment="1">
      <alignment horizontal="left" vertical="center"/>
    </xf>
    <xf numFmtId="0" fontId="24" fillId="0" borderId="49" xfId="6" applyFont="1" applyFill="1" applyBorder="1" applyAlignment="1">
      <alignment horizontal="left" vertical="center"/>
    </xf>
    <xf numFmtId="0" fontId="24" fillId="0" borderId="237" xfId="6" applyFont="1" applyFill="1" applyBorder="1" applyAlignment="1">
      <alignment horizontal="left" vertical="center"/>
    </xf>
    <xf numFmtId="0" fontId="3" fillId="0" borderId="0" xfId="6" applyFont="1" applyBorder="1" applyAlignment="1">
      <alignment vertical="center"/>
    </xf>
    <xf numFmtId="0" fontId="3" fillId="0" borderId="0" xfId="6" applyFont="1" applyAlignment="1">
      <alignment vertical="center"/>
    </xf>
    <xf numFmtId="0" fontId="7" fillId="4" borderId="64" xfId="6" applyFont="1" applyFill="1" applyBorder="1" applyAlignment="1">
      <alignment horizontal="center" vertical="center" wrapText="1"/>
    </xf>
    <xf numFmtId="0" fontId="7" fillId="4" borderId="64" xfId="6" applyFont="1" applyFill="1" applyBorder="1" applyAlignment="1">
      <alignment horizontal="center" vertical="center"/>
    </xf>
    <xf numFmtId="38" fontId="6" fillId="4" borderId="91" xfId="2" applyFont="1" applyFill="1" applyBorder="1" applyAlignment="1">
      <alignment horizontal="right" vertical="center"/>
    </xf>
    <xf numFmtId="0" fontId="3" fillId="0" borderId="0" xfId="6" applyFont="1" applyBorder="1" applyAlignment="1">
      <alignment horizontal="right" vertical="center"/>
    </xf>
    <xf numFmtId="181" fontId="3" fillId="5" borderId="66" xfId="6" applyNumberFormat="1" applyFont="1" applyFill="1" applyBorder="1" applyAlignment="1">
      <alignment horizontal="left" vertical="center"/>
    </xf>
    <xf numFmtId="180" fontId="3" fillId="0" borderId="41" xfId="6" applyNumberFormat="1" applyFont="1" applyFill="1" applyBorder="1" applyAlignment="1">
      <alignment horizontal="center" vertical="center"/>
    </xf>
    <xf numFmtId="49" fontId="3" fillId="0" borderId="67" xfId="6" applyNumberFormat="1" applyFont="1" applyBorder="1" applyAlignment="1">
      <alignment horizontal="right" vertical="center"/>
    </xf>
    <xf numFmtId="181" fontId="3" fillId="5" borderId="47" xfId="6" applyNumberFormat="1" applyFont="1" applyFill="1" applyBorder="1" applyAlignment="1">
      <alignment horizontal="left" vertical="center"/>
    </xf>
    <xf numFmtId="49" fontId="3" fillId="0" borderId="68" xfId="6" applyNumberFormat="1" applyFont="1" applyBorder="1" applyAlignment="1">
      <alignment horizontal="right" vertical="center"/>
    </xf>
    <xf numFmtId="49" fontId="3" fillId="0" borderId="68" xfId="6" quotePrefix="1" applyNumberFormat="1" applyFont="1" applyBorder="1" applyAlignment="1">
      <alignment horizontal="right" vertical="center"/>
    </xf>
    <xf numFmtId="181" fontId="3" fillId="5" borderId="54" xfId="6" applyNumberFormat="1" applyFont="1" applyFill="1" applyBorder="1" applyAlignment="1">
      <alignment horizontal="left" vertical="center"/>
    </xf>
    <xf numFmtId="49" fontId="3" fillId="0" borderId="69" xfId="6" applyNumberFormat="1" applyFont="1" applyBorder="1" applyAlignment="1">
      <alignment horizontal="right" vertical="center"/>
    </xf>
    <xf numFmtId="49" fontId="3" fillId="4" borderId="38" xfId="6" applyNumberFormat="1" applyFont="1" applyFill="1" applyBorder="1" applyAlignment="1">
      <alignment horizontal="right" vertical="center"/>
    </xf>
    <xf numFmtId="0" fontId="46" fillId="0" borderId="0" xfId="0" applyFont="1" applyBorder="1" applyAlignment="1">
      <alignment horizontal="center" vertical="center"/>
    </xf>
    <xf numFmtId="0" fontId="46" fillId="0" borderId="0" xfId="0" applyFont="1" applyBorder="1">
      <alignment vertical="center"/>
    </xf>
    <xf numFmtId="181" fontId="35" fillId="5" borderId="0" xfId="7" applyNumberFormat="1" applyFont="1" applyFill="1" applyAlignment="1">
      <alignment horizontal="left" vertical="center"/>
    </xf>
    <xf numFmtId="14" fontId="39" fillId="5" borderId="35" xfId="7" applyNumberFormat="1" applyFont="1" applyFill="1" applyBorder="1" applyAlignment="1">
      <alignment vertical="center"/>
    </xf>
    <xf numFmtId="14" fontId="39" fillId="5" borderId="117" xfId="7" applyNumberFormat="1" applyFont="1" applyFill="1" applyBorder="1" applyAlignment="1">
      <alignment vertical="center"/>
    </xf>
    <xf numFmtId="14" fontId="39" fillId="5" borderId="112" xfId="7" applyNumberFormat="1" applyFont="1" applyFill="1" applyBorder="1" applyAlignment="1">
      <alignment vertical="center"/>
    </xf>
    <xf numFmtId="14" fontId="39" fillId="5" borderId="132" xfId="7" applyNumberFormat="1" applyFont="1" applyFill="1" applyBorder="1" applyAlignment="1">
      <alignment vertical="center"/>
    </xf>
    <xf numFmtId="14" fontId="39" fillId="5" borderId="224" xfId="7" applyNumberFormat="1" applyFont="1" applyFill="1" applyBorder="1" applyAlignment="1">
      <alignment horizontal="right" vertical="center" shrinkToFit="1"/>
    </xf>
    <xf numFmtId="14" fontId="39" fillId="5" borderId="224" xfId="7" quotePrefix="1" applyNumberFormat="1" applyFont="1" applyFill="1" applyBorder="1" applyAlignment="1">
      <alignment horizontal="right" vertical="center" shrinkToFit="1"/>
    </xf>
    <xf numFmtId="0" fontId="47" fillId="4" borderId="62" xfId="6" applyFont="1" applyFill="1" applyBorder="1" applyAlignment="1">
      <alignment horizontal="center" vertical="center"/>
    </xf>
    <xf numFmtId="0" fontId="3" fillId="11" borderId="233" xfId="8" applyFont="1" applyFill="1" applyBorder="1" applyAlignment="1">
      <alignment horizontal="center" vertical="center" shrinkToFit="1"/>
    </xf>
    <xf numFmtId="0" fontId="3" fillId="11" borderId="80" xfId="8" applyFont="1" applyFill="1" applyBorder="1" applyAlignment="1">
      <alignment horizontal="center" vertical="center" shrinkToFit="1"/>
    </xf>
    <xf numFmtId="0" fontId="8" fillId="11" borderId="36" xfId="6" applyFont="1" applyFill="1" applyBorder="1" applyAlignment="1">
      <alignment horizontal="center" vertical="center" shrinkToFit="1"/>
    </xf>
    <xf numFmtId="0" fontId="3" fillId="11" borderId="70" xfId="6" applyFont="1" applyFill="1" applyBorder="1" applyAlignment="1">
      <alignment horizontal="left" vertical="center"/>
    </xf>
    <xf numFmtId="0" fontId="3" fillId="11" borderId="71" xfId="6" applyFont="1" applyFill="1" applyBorder="1" applyAlignment="1">
      <alignment horizontal="left" vertical="center"/>
    </xf>
    <xf numFmtId="0" fontId="3" fillId="11" borderId="62" xfId="6" applyFont="1" applyFill="1" applyBorder="1" applyAlignment="1">
      <alignment horizontal="left" vertical="center"/>
    </xf>
    <xf numFmtId="0" fontId="3" fillId="11" borderId="46" xfId="6" applyFont="1" applyFill="1" applyBorder="1" applyAlignment="1">
      <alignment horizontal="left" vertical="center"/>
    </xf>
    <xf numFmtId="0" fontId="3" fillId="11" borderId="47" xfId="6" applyFont="1" applyFill="1" applyBorder="1" applyAlignment="1">
      <alignment horizontal="left" vertical="center"/>
    </xf>
    <xf numFmtId="0" fontId="3" fillId="11" borderId="48" xfId="6" applyFont="1" applyFill="1" applyBorder="1" applyAlignment="1">
      <alignment horizontal="left" vertical="center"/>
    </xf>
    <xf numFmtId="0" fontId="3" fillId="11" borderId="59" xfId="6" applyFont="1" applyFill="1" applyBorder="1" applyAlignment="1">
      <alignment horizontal="left" vertical="center"/>
    </xf>
    <xf numFmtId="0" fontId="3" fillId="11" borderId="54" xfId="6" applyFont="1" applyFill="1" applyBorder="1" applyAlignment="1">
      <alignment horizontal="left" vertical="center"/>
    </xf>
    <xf numFmtId="0" fontId="3" fillId="11" borderId="45" xfId="6" applyFont="1" applyFill="1" applyBorder="1" applyAlignment="1">
      <alignment horizontal="left" vertical="center"/>
    </xf>
    <xf numFmtId="0" fontId="3" fillId="11" borderId="193" xfId="6" applyFont="1" applyFill="1" applyBorder="1" applyAlignment="1">
      <alignment horizontal="left" vertical="center"/>
    </xf>
    <xf numFmtId="0" fontId="3" fillId="11" borderId="66" xfId="6" applyFont="1" applyFill="1" applyBorder="1" applyAlignment="1">
      <alignment horizontal="left" vertical="center"/>
    </xf>
    <xf numFmtId="0" fontId="3" fillId="11" borderId="42" xfId="6" applyFont="1" applyFill="1" applyBorder="1" applyAlignment="1">
      <alignment horizontal="left" vertical="center"/>
    </xf>
    <xf numFmtId="0" fontId="3" fillId="11" borderId="53" xfId="6" applyFont="1" applyFill="1" applyBorder="1" applyAlignment="1">
      <alignment horizontal="left" vertical="center"/>
    </xf>
    <xf numFmtId="0" fontId="3" fillId="11" borderId="65" xfId="6" applyFont="1" applyFill="1" applyBorder="1" applyAlignment="1">
      <alignment horizontal="left" vertical="center"/>
    </xf>
    <xf numFmtId="0" fontId="37" fillId="5" borderId="73" xfId="6" applyFont="1" applyFill="1" applyBorder="1" applyAlignment="1">
      <alignment horizontal="center" vertical="center"/>
    </xf>
    <xf numFmtId="0" fontId="37" fillId="5" borderId="52" xfId="6" applyFont="1" applyFill="1" applyBorder="1" applyAlignment="1">
      <alignment horizontal="center" vertical="center"/>
    </xf>
    <xf numFmtId="0" fontId="37" fillId="5" borderId="68" xfId="6" applyFont="1" applyFill="1" applyBorder="1" applyAlignment="1">
      <alignment horizontal="center" vertical="center"/>
    </xf>
    <xf numFmtId="0" fontId="37" fillId="5" borderId="188" xfId="6" applyFont="1" applyFill="1" applyBorder="1" applyAlignment="1">
      <alignment horizontal="center" vertical="center"/>
    </xf>
    <xf numFmtId="177" fontId="6" fillId="10" borderId="36" xfId="6" applyNumberFormat="1" applyFont="1" applyFill="1" applyBorder="1" applyAlignment="1">
      <alignment horizontal="center" vertical="center" shrinkToFit="1"/>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4" fillId="4" borderId="243" xfId="0" applyFont="1" applyFill="1" applyBorder="1" applyAlignment="1">
      <alignment horizontal="center" vertical="center"/>
    </xf>
    <xf numFmtId="0" fontId="34" fillId="10" borderId="244" xfId="0" applyFont="1" applyFill="1" applyBorder="1" applyAlignment="1">
      <alignment horizontal="center" vertical="center"/>
    </xf>
    <xf numFmtId="0" fontId="34" fillId="10" borderId="245" xfId="0" applyFont="1" applyFill="1" applyBorder="1" applyAlignment="1">
      <alignment horizontal="center" vertical="center"/>
    </xf>
    <xf numFmtId="3" fontId="63" fillId="0" borderId="0" xfId="0" applyNumberFormat="1" applyFont="1" applyFill="1" applyBorder="1" applyAlignment="1">
      <alignment horizontal="left" vertical="center"/>
    </xf>
    <xf numFmtId="0" fontId="39" fillId="0" borderId="21" xfId="7" applyFont="1" applyBorder="1" applyAlignment="1">
      <alignment horizontal="left" vertical="center" shrinkToFit="1"/>
    </xf>
    <xf numFmtId="181" fontId="35" fillId="5" borderId="0" xfId="7" applyNumberFormat="1" applyFont="1" applyFill="1" applyAlignment="1">
      <alignment horizontal="left" vertical="center"/>
    </xf>
    <xf numFmtId="0" fontId="3" fillId="0" borderId="0" xfId="6" applyFont="1" applyBorder="1" applyAlignment="1">
      <alignment vertical="center"/>
    </xf>
    <xf numFmtId="0" fontId="3" fillId="0" borderId="0" xfId="6" applyFont="1" applyAlignment="1">
      <alignment vertical="center"/>
    </xf>
    <xf numFmtId="0" fontId="3" fillId="0" borderId="0" xfId="8" applyFont="1" applyAlignment="1">
      <alignment horizontal="right" vertical="center"/>
    </xf>
    <xf numFmtId="0" fontId="3" fillId="4" borderId="65" xfId="8" applyFont="1" applyFill="1" applyBorder="1" applyAlignment="1">
      <alignment horizontal="center" vertical="center" shrinkToFit="1"/>
    </xf>
    <xf numFmtId="0" fontId="3" fillId="4" borderId="59" xfId="8" applyFont="1" applyFill="1" applyBorder="1" applyAlignment="1">
      <alignment horizontal="center" vertical="center" shrinkToFit="1"/>
    </xf>
    <xf numFmtId="0" fontId="3" fillId="0" borderId="0" xfId="8" applyFont="1" applyBorder="1" applyAlignment="1">
      <alignment horizontal="center" vertical="center" shrinkToFit="1"/>
    </xf>
    <xf numFmtId="0" fontId="3" fillId="0" borderId="0" xfId="8" applyFont="1" applyFill="1" applyBorder="1" applyAlignment="1">
      <alignment horizontal="center" vertical="center" shrinkToFit="1"/>
    </xf>
    <xf numFmtId="0" fontId="3" fillId="0" borderId="0" xfId="6" applyFont="1" applyFill="1" applyAlignment="1">
      <alignment horizontal="center" vertical="center"/>
    </xf>
    <xf numFmtId="0" fontId="16" fillId="4" borderId="221" xfId="6" applyFont="1" applyFill="1" applyBorder="1" applyAlignment="1">
      <alignment horizontal="center" vertical="center"/>
    </xf>
    <xf numFmtId="0" fontId="16" fillId="4" borderId="39" xfId="6" applyFont="1" applyFill="1" applyBorder="1" applyAlignment="1">
      <alignment horizontal="center" vertical="center"/>
    </xf>
    <xf numFmtId="0" fontId="64" fillId="3" borderId="0" xfId="7" applyFont="1" applyFill="1" applyAlignment="1">
      <alignment horizontal="center" vertical="center"/>
    </xf>
    <xf numFmtId="0" fontId="39" fillId="0" borderId="246" xfId="7" applyFont="1" applyBorder="1">
      <alignment vertical="center"/>
    </xf>
    <xf numFmtId="3" fontId="39" fillId="5" borderId="247" xfId="7" applyNumberFormat="1" applyFont="1" applyFill="1" applyBorder="1">
      <alignment vertical="center"/>
    </xf>
    <xf numFmtId="3" fontId="39" fillId="0" borderId="248" xfId="7" applyNumberFormat="1" applyFont="1" applyFill="1" applyBorder="1">
      <alignment vertical="center"/>
    </xf>
    <xf numFmtId="3" fontId="39" fillId="5" borderId="249" xfId="7" applyNumberFormat="1" applyFont="1" applyFill="1" applyBorder="1">
      <alignment vertical="center"/>
    </xf>
    <xf numFmtId="38" fontId="39" fillId="5" borderId="250" xfId="7" applyNumberFormat="1" applyFont="1" applyFill="1" applyBorder="1">
      <alignment vertical="center"/>
    </xf>
    <xf numFmtId="0" fontId="39" fillId="0" borderId="251" xfId="7" applyFont="1" applyBorder="1">
      <alignment vertical="center"/>
    </xf>
    <xf numFmtId="3" fontId="39" fillId="5" borderId="252" xfId="7" applyNumberFormat="1" applyFont="1" applyFill="1" applyBorder="1">
      <alignment vertical="center"/>
    </xf>
    <xf numFmtId="3" fontId="39" fillId="0" borderId="253" xfId="7" applyNumberFormat="1" applyFont="1" applyFill="1" applyBorder="1">
      <alignment vertical="center"/>
    </xf>
    <xf numFmtId="3" fontId="39" fillId="5" borderId="254" xfId="7" applyNumberFormat="1" applyFont="1" applyFill="1" applyBorder="1">
      <alignment vertical="center"/>
    </xf>
    <xf numFmtId="38" fontId="39" fillId="5" borderId="255" xfId="7" applyNumberFormat="1" applyFont="1" applyFill="1" applyBorder="1">
      <alignment vertical="center"/>
    </xf>
    <xf numFmtId="38" fontId="39" fillId="5" borderId="128" xfId="7" applyNumberFormat="1" applyFont="1" applyFill="1" applyBorder="1">
      <alignment vertical="center"/>
    </xf>
    <xf numFmtId="0" fontId="3" fillId="0" borderId="0" xfId="8" applyFont="1" applyBorder="1" applyAlignment="1">
      <alignment vertical="center"/>
    </xf>
    <xf numFmtId="0" fontId="3" fillId="0" borderId="39" xfId="8" applyFont="1" applyFill="1" applyBorder="1" applyAlignment="1">
      <alignment horizontal="center" vertical="center"/>
    </xf>
    <xf numFmtId="181" fontId="3" fillId="9" borderId="101" xfId="8" applyNumberFormat="1" applyFont="1" applyFill="1" applyBorder="1" applyAlignment="1">
      <alignment horizontal="center" vertical="center"/>
    </xf>
    <xf numFmtId="181" fontId="3" fillId="0" borderId="39" xfId="8" applyNumberFormat="1" applyFont="1" applyFill="1" applyBorder="1" applyAlignment="1">
      <alignment horizontal="center" vertical="center"/>
    </xf>
    <xf numFmtId="3" fontId="3" fillId="5" borderId="133" xfId="7" applyNumberFormat="1" applyFont="1" applyFill="1" applyBorder="1">
      <alignment vertical="center"/>
    </xf>
    <xf numFmtId="3" fontId="3" fillId="5" borderId="169" xfId="7" applyNumberFormat="1" applyFont="1" applyFill="1" applyBorder="1">
      <alignment vertical="center"/>
    </xf>
    <xf numFmtId="3" fontId="3" fillId="5" borderId="228" xfId="7" applyNumberFormat="1" applyFont="1" applyFill="1" applyBorder="1">
      <alignment vertical="center"/>
    </xf>
    <xf numFmtId="176" fontId="3" fillId="0" borderId="0" xfId="8" applyNumberFormat="1" applyFont="1" applyFill="1" applyBorder="1" applyAlignment="1">
      <alignment horizontal="center" vertical="center"/>
    </xf>
    <xf numFmtId="14" fontId="3" fillId="5" borderId="112" xfId="7" applyNumberFormat="1" applyFont="1" applyFill="1" applyBorder="1" applyAlignment="1">
      <alignment vertical="center"/>
    </xf>
    <xf numFmtId="14" fontId="3" fillId="5" borderId="132" xfId="7" applyNumberFormat="1" applyFont="1" applyFill="1" applyBorder="1" applyAlignment="1">
      <alignment vertical="center"/>
    </xf>
    <xf numFmtId="14" fontId="3" fillId="5" borderId="224" xfId="7" applyNumberFormat="1" applyFont="1" applyFill="1" applyBorder="1" applyAlignment="1">
      <alignment horizontal="right" vertical="center" shrinkToFit="1"/>
    </xf>
    <xf numFmtId="0" fontId="3" fillId="0" borderId="92" xfId="6" applyFont="1" applyBorder="1" applyAlignment="1">
      <alignment vertical="center"/>
    </xf>
    <xf numFmtId="0" fontId="39" fillId="0" borderId="229" xfId="7" applyFont="1" applyFill="1" applyBorder="1" applyAlignment="1">
      <alignment vertical="center" shrinkToFit="1"/>
    </xf>
    <xf numFmtId="0" fontId="39" fillId="0" borderId="230" xfId="7" applyFont="1" applyFill="1" applyBorder="1" applyAlignment="1">
      <alignment vertical="center" shrinkToFit="1"/>
    </xf>
    <xf numFmtId="0" fontId="39" fillId="0" borderId="106" xfId="7" applyFont="1" applyFill="1" applyBorder="1" applyAlignment="1">
      <alignment vertical="center" shrinkToFit="1"/>
    </xf>
    <xf numFmtId="0" fontId="39" fillId="8" borderId="164" xfId="7" applyFont="1" applyFill="1" applyBorder="1" applyAlignment="1">
      <alignment horizontal="center" vertical="center" shrinkToFit="1"/>
    </xf>
    <xf numFmtId="0" fontId="39" fillId="8" borderId="222" xfId="7" applyFont="1" applyFill="1" applyBorder="1" applyAlignment="1">
      <alignment horizontal="center" vertical="center" shrinkToFit="1"/>
    </xf>
    <xf numFmtId="0" fontId="39" fillId="8" borderId="168" xfId="7" applyFont="1" applyFill="1" applyBorder="1" applyAlignment="1">
      <alignment horizontal="center" vertical="center" shrinkToFit="1"/>
    </xf>
    <xf numFmtId="0" fontId="19" fillId="2" borderId="216" xfId="7" applyFont="1" applyFill="1" applyBorder="1" applyAlignment="1">
      <alignment horizontal="center" vertical="center"/>
    </xf>
    <xf numFmtId="0" fontId="19" fillId="2" borderId="217" xfId="7" applyFont="1" applyFill="1" applyBorder="1" applyAlignment="1">
      <alignment horizontal="center" vertical="center"/>
    </xf>
    <xf numFmtId="38" fontId="22" fillId="5" borderId="216" xfId="4" applyFont="1" applyFill="1" applyBorder="1" applyAlignment="1">
      <alignment horizontal="right" vertical="center"/>
    </xf>
    <xf numFmtId="38" fontId="22" fillId="5" borderId="217" xfId="4" applyFont="1" applyFill="1" applyBorder="1" applyAlignment="1">
      <alignment horizontal="right" vertical="center"/>
    </xf>
    <xf numFmtId="38" fontId="22" fillId="5" borderId="218" xfId="4" applyFont="1" applyFill="1" applyBorder="1" applyAlignment="1">
      <alignment vertical="center"/>
    </xf>
    <xf numFmtId="38" fontId="22" fillId="5" borderId="217" xfId="4" applyFont="1" applyFill="1" applyBorder="1" applyAlignment="1">
      <alignment vertical="center"/>
    </xf>
    <xf numFmtId="0" fontId="19" fillId="2" borderId="146" xfId="7" applyFont="1" applyFill="1" applyBorder="1" applyAlignment="1">
      <alignment horizontal="center" vertical="center"/>
    </xf>
    <xf numFmtId="0" fontId="19" fillId="2" borderId="147" xfId="7" applyFont="1" applyFill="1" applyBorder="1" applyAlignment="1">
      <alignment horizontal="center" vertical="center"/>
    </xf>
    <xf numFmtId="38" fontId="22" fillId="5" borderId="146" xfId="4" applyFont="1" applyFill="1" applyBorder="1" applyAlignment="1">
      <alignment horizontal="right" vertical="center"/>
    </xf>
    <xf numFmtId="38" fontId="22" fillId="5" borderId="147" xfId="4" applyFont="1" applyFill="1" applyBorder="1" applyAlignment="1">
      <alignment horizontal="right" vertical="center"/>
    </xf>
    <xf numFmtId="38" fontId="22" fillId="5" borderId="148" xfId="4" applyFont="1" applyFill="1" applyBorder="1" applyAlignment="1">
      <alignment vertical="center"/>
    </xf>
    <xf numFmtId="38" fontId="22" fillId="5" borderId="147" xfId="4" applyFont="1" applyFill="1" applyBorder="1" applyAlignment="1">
      <alignment vertical="center"/>
    </xf>
    <xf numFmtId="0" fontId="39" fillId="6" borderId="35" xfId="7" applyFont="1" applyFill="1" applyBorder="1" applyAlignment="1">
      <alignment horizontal="center" vertical="center"/>
    </xf>
    <xf numFmtId="0" fontId="39" fillId="6" borderId="15" xfId="7" applyFont="1" applyFill="1" applyBorder="1" applyAlignment="1">
      <alignment horizontal="center" vertical="center"/>
    </xf>
    <xf numFmtId="0" fontId="19" fillId="2" borderId="91" xfId="7" applyFont="1" applyFill="1" applyBorder="1" applyAlignment="1">
      <alignment horizontal="center" vertical="center"/>
    </xf>
    <xf numFmtId="0" fontId="19" fillId="2" borderId="154" xfId="7" applyFont="1" applyFill="1" applyBorder="1" applyAlignment="1">
      <alignment horizontal="center" vertical="center"/>
    </xf>
    <xf numFmtId="0" fontId="19" fillId="2" borderId="174" xfId="7" applyFont="1" applyFill="1" applyBorder="1" applyAlignment="1">
      <alignment horizontal="center" vertical="center"/>
    </xf>
    <xf numFmtId="0" fontId="19" fillId="2" borderId="30" xfId="7" applyFont="1" applyFill="1" applyBorder="1" applyAlignment="1">
      <alignment horizontal="center" vertical="center"/>
    </xf>
    <xf numFmtId="0" fontId="19" fillId="2" borderId="219" xfId="7" applyFont="1" applyFill="1" applyBorder="1" applyAlignment="1">
      <alignment horizontal="center" vertical="center"/>
    </xf>
    <xf numFmtId="38" fontId="22" fillId="5" borderId="33" xfId="4" applyFont="1" applyFill="1" applyBorder="1" applyAlignment="1">
      <alignment horizontal="right" vertical="center"/>
    </xf>
    <xf numFmtId="38" fontId="22" fillId="5" borderId="203" xfId="4" applyFont="1" applyFill="1" applyBorder="1" applyAlignment="1">
      <alignment horizontal="right" vertical="center"/>
    </xf>
    <xf numFmtId="38" fontId="22" fillId="5" borderId="171" xfId="4" applyFont="1" applyFill="1" applyBorder="1" applyAlignment="1">
      <alignment vertical="center"/>
    </xf>
    <xf numFmtId="38" fontId="22" fillId="5" borderId="203" xfId="4" applyFont="1" applyFill="1" applyBorder="1" applyAlignment="1">
      <alignment vertical="center"/>
    </xf>
    <xf numFmtId="0" fontId="39" fillId="8" borderId="176" xfId="7" applyFont="1" applyFill="1" applyBorder="1" applyAlignment="1">
      <alignment horizontal="center" vertical="center"/>
    </xf>
    <xf numFmtId="0" fontId="39" fillId="8" borderId="179" xfId="7" applyFont="1" applyFill="1" applyBorder="1" applyAlignment="1">
      <alignment horizontal="center" vertical="center"/>
    </xf>
    <xf numFmtId="0" fontId="39" fillId="8" borderId="123" xfId="7" applyFont="1" applyFill="1" applyBorder="1" applyAlignment="1">
      <alignment horizontal="center" vertical="center"/>
    </xf>
    <xf numFmtId="0" fontId="19" fillId="2" borderId="150" xfId="7" applyFont="1" applyFill="1" applyBorder="1" applyAlignment="1">
      <alignment horizontal="center" vertical="center"/>
    </xf>
    <xf numFmtId="0" fontId="19" fillId="2" borderId="151" xfId="7" applyFont="1" applyFill="1" applyBorder="1" applyAlignment="1">
      <alignment horizontal="center" vertical="center"/>
    </xf>
    <xf numFmtId="38" fontId="22" fillId="5" borderId="150" xfId="4" applyFont="1" applyFill="1" applyBorder="1" applyAlignment="1">
      <alignment horizontal="right" vertical="center"/>
    </xf>
    <xf numFmtId="38" fontId="22" fillId="5" borderId="151" xfId="4" applyFont="1" applyFill="1" applyBorder="1" applyAlignment="1">
      <alignment horizontal="right" vertical="center"/>
    </xf>
    <xf numFmtId="0" fontId="39" fillId="6" borderId="16" xfId="7" applyFont="1" applyFill="1" applyBorder="1" applyAlignment="1">
      <alignment horizontal="center" vertical="center"/>
    </xf>
    <xf numFmtId="0" fontId="39" fillId="6" borderId="109" xfId="7" applyFont="1" applyFill="1" applyBorder="1" applyAlignment="1">
      <alignment horizontal="center" vertical="center"/>
    </xf>
    <xf numFmtId="0" fontId="39" fillId="6" borderId="175" xfId="7" applyFont="1" applyFill="1" applyBorder="1" applyAlignment="1">
      <alignment horizontal="center" vertical="center"/>
    </xf>
    <xf numFmtId="0" fontId="39" fillId="6" borderId="173" xfId="7" applyFont="1" applyFill="1" applyBorder="1" applyAlignment="1">
      <alignment horizontal="center" vertical="center"/>
    </xf>
    <xf numFmtId="0" fontId="39" fillId="8" borderId="215" xfId="7" applyFont="1" applyFill="1" applyBorder="1" applyAlignment="1">
      <alignment horizontal="center" vertical="center"/>
    </xf>
    <xf numFmtId="14" fontId="39" fillId="0" borderId="26" xfId="7" applyNumberFormat="1" applyFont="1" applyBorder="1">
      <alignment vertical="center"/>
    </xf>
    <xf numFmtId="14" fontId="39" fillId="0" borderId="138" xfId="7" applyNumberFormat="1" applyFont="1" applyBorder="1">
      <alignment vertical="center"/>
    </xf>
    <xf numFmtId="0" fontId="37" fillId="6" borderId="166" xfId="7" applyFont="1" applyFill="1" applyBorder="1">
      <alignment vertical="center"/>
    </xf>
    <xf numFmtId="3" fontId="3" fillId="5" borderId="11" xfId="7" applyNumberFormat="1" applyFont="1" applyFill="1" applyBorder="1" applyAlignment="1">
      <alignment horizontal="right" vertical="center" shrinkToFit="1"/>
    </xf>
    <xf numFmtId="3" fontId="3" fillId="5" borderId="22" xfId="7" applyNumberFormat="1" applyFont="1" applyFill="1" applyBorder="1" applyAlignment="1">
      <alignment horizontal="right" vertical="center" shrinkToFit="1"/>
    </xf>
    <xf numFmtId="3" fontId="3" fillId="5" borderId="132" xfId="7" applyNumberFormat="1" applyFont="1" applyFill="1" applyBorder="1" applyAlignment="1">
      <alignment horizontal="right" vertical="center" shrinkToFit="1"/>
    </xf>
    <xf numFmtId="3" fontId="40" fillId="4" borderId="3" xfId="7" applyNumberFormat="1" applyFont="1" applyFill="1" applyBorder="1" applyAlignment="1">
      <alignment horizontal="center" vertical="center" shrinkToFit="1"/>
    </xf>
    <xf numFmtId="3" fontId="40" fillId="4" borderId="174" xfId="7" applyNumberFormat="1" applyFont="1" applyFill="1" applyBorder="1" applyAlignment="1">
      <alignment horizontal="center" vertical="center" shrinkToFit="1"/>
    </xf>
    <xf numFmtId="3" fontId="40" fillId="4" borderId="223" xfId="7" applyNumberFormat="1" applyFont="1" applyFill="1" applyBorder="1" applyAlignment="1">
      <alignment horizontal="center" vertical="center" shrinkToFit="1"/>
    </xf>
    <xf numFmtId="0" fontId="19" fillId="2" borderId="123" xfId="7" applyFont="1" applyFill="1" applyBorder="1" applyAlignment="1">
      <alignment horizontal="center" vertical="center"/>
    </xf>
    <xf numFmtId="0" fontId="19" fillId="2" borderId="125" xfId="7" applyFont="1" applyFill="1" applyBorder="1" applyAlignment="1">
      <alignment horizontal="center" vertical="center"/>
    </xf>
    <xf numFmtId="38" fontId="23" fillId="5" borderId="123" xfId="4" applyFont="1" applyFill="1" applyBorder="1" applyAlignment="1">
      <alignment horizontal="right" vertical="center"/>
    </xf>
    <xf numFmtId="38" fontId="23" fillId="5" borderId="125" xfId="4" applyFont="1" applyFill="1" applyBorder="1" applyAlignment="1">
      <alignment horizontal="right" vertical="center"/>
    </xf>
    <xf numFmtId="38" fontId="44" fillId="5" borderId="92" xfId="4" applyFont="1" applyFill="1" applyBorder="1" applyAlignment="1">
      <alignment vertical="center"/>
    </xf>
    <xf numFmtId="38" fontId="44" fillId="5" borderId="125" xfId="4" applyFont="1" applyFill="1" applyBorder="1" applyAlignment="1">
      <alignment vertical="center"/>
    </xf>
    <xf numFmtId="0" fontId="7" fillId="6" borderId="28" xfId="7" applyFont="1" applyFill="1" applyBorder="1" applyAlignment="1">
      <alignment vertical="center"/>
    </xf>
    <xf numFmtId="0" fontId="7" fillId="6" borderId="199" xfId="7" applyFont="1" applyFill="1" applyBorder="1" applyAlignment="1">
      <alignment vertical="center"/>
    </xf>
    <xf numFmtId="3" fontId="40" fillId="6" borderId="28" xfId="7" applyNumberFormat="1" applyFont="1" applyFill="1" applyBorder="1" applyAlignment="1">
      <alignment horizontal="right" vertical="center"/>
    </xf>
    <xf numFmtId="0" fontId="40" fillId="6" borderId="199" xfId="7" applyFont="1" applyFill="1" applyBorder="1" applyAlignment="1">
      <alignment horizontal="right" vertical="center"/>
    </xf>
    <xf numFmtId="0" fontId="39" fillId="0" borderId="92" xfId="7" applyFont="1" applyBorder="1" applyAlignment="1">
      <alignment horizontal="right" vertical="center"/>
    </xf>
    <xf numFmtId="0" fontId="7" fillId="4" borderId="2" xfId="7" applyFont="1" applyFill="1" applyBorder="1" applyAlignment="1">
      <alignment horizontal="center" vertical="center" shrinkToFit="1"/>
    </xf>
    <xf numFmtId="0" fontId="7" fillId="4" borderId="91" xfId="7" applyFont="1" applyFill="1" applyBorder="1" applyAlignment="1">
      <alignment horizontal="center" vertical="center" shrinkToFit="1"/>
    </xf>
    <xf numFmtId="0" fontId="7" fillId="4" borderId="154" xfId="7" applyFont="1" applyFill="1" applyBorder="1" applyAlignment="1">
      <alignment horizontal="center" vertical="center" shrinkToFit="1"/>
    </xf>
    <xf numFmtId="3" fontId="40" fillId="8" borderId="146" xfId="7" applyNumberFormat="1" applyFont="1" applyFill="1" applyBorder="1" applyAlignment="1">
      <alignment horizontal="right" vertical="center"/>
    </xf>
    <xf numFmtId="3" fontId="40" fillId="8" borderId="147" xfId="7" applyNumberFormat="1" applyFont="1" applyFill="1" applyBorder="1" applyAlignment="1">
      <alignment horizontal="right" vertical="center"/>
    </xf>
    <xf numFmtId="3" fontId="40" fillId="6" borderId="150" xfId="7" applyNumberFormat="1" applyFont="1" applyFill="1" applyBorder="1" applyAlignment="1">
      <alignment horizontal="right" vertical="center"/>
    </xf>
    <xf numFmtId="3" fontId="40" fillId="6" borderId="151" xfId="7" applyNumberFormat="1" applyFont="1" applyFill="1" applyBorder="1" applyAlignment="1">
      <alignment horizontal="right" vertical="center"/>
    </xf>
    <xf numFmtId="3" fontId="7" fillId="6" borderId="166" xfId="7" applyNumberFormat="1" applyFont="1" applyFill="1" applyBorder="1" applyAlignment="1">
      <alignment horizontal="right" vertical="center"/>
    </xf>
    <xf numFmtId="0" fontId="7" fillId="6" borderId="166" xfId="7" applyFont="1" applyFill="1" applyBorder="1" applyAlignment="1">
      <alignment horizontal="right" vertical="center"/>
    </xf>
    <xf numFmtId="0" fontId="7" fillId="6" borderId="122" xfId="7" applyFont="1" applyFill="1" applyBorder="1" applyAlignment="1">
      <alignment horizontal="right" vertical="center"/>
    </xf>
    <xf numFmtId="0" fontId="40" fillId="0" borderId="150" xfId="7" applyFont="1" applyFill="1" applyBorder="1" applyAlignment="1">
      <alignment horizontal="right" vertical="center"/>
    </xf>
    <xf numFmtId="0" fontId="40" fillId="0" borderId="151" xfId="7" applyFont="1" applyFill="1" applyBorder="1" applyAlignment="1">
      <alignment horizontal="right" vertical="center"/>
    </xf>
    <xf numFmtId="3" fontId="3" fillId="5" borderId="162" xfId="7" applyNumberFormat="1" applyFont="1" applyFill="1" applyBorder="1" applyAlignment="1">
      <alignment horizontal="right" vertical="center" shrinkToFit="1"/>
    </xf>
    <xf numFmtId="3" fontId="3" fillId="5" borderId="161" xfId="7" applyNumberFormat="1" applyFont="1" applyFill="1" applyBorder="1" applyAlignment="1">
      <alignment horizontal="right" vertical="center" shrinkToFit="1"/>
    </xf>
    <xf numFmtId="3" fontId="3" fillId="5" borderId="121" xfId="7" applyNumberFormat="1" applyFont="1" applyFill="1" applyBorder="1" applyAlignment="1">
      <alignment horizontal="right" vertical="center" shrinkToFit="1"/>
    </xf>
    <xf numFmtId="0" fontId="39" fillId="6" borderId="209" xfId="7" applyFont="1" applyFill="1" applyBorder="1" applyAlignment="1">
      <alignment horizontal="center" vertical="center" shrinkToFit="1"/>
    </xf>
    <xf numFmtId="0" fontId="39" fillId="6" borderId="167" xfId="7" applyFont="1" applyFill="1" applyBorder="1" applyAlignment="1">
      <alignment horizontal="center" vertical="center" shrinkToFit="1"/>
    </xf>
    <xf numFmtId="3" fontId="31" fillId="4" borderId="210" xfId="7" applyNumberFormat="1" applyFont="1" applyFill="1" applyBorder="1" applyAlignment="1">
      <alignment vertical="center" shrinkToFit="1"/>
    </xf>
    <xf numFmtId="3" fontId="31" fillId="4" borderId="211" xfId="7" applyNumberFormat="1" applyFont="1" applyFill="1" applyBorder="1" applyAlignment="1">
      <alignment vertical="center" shrinkToFit="1"/>
    </xf>
    <xf numFmtId="3" fontId="31" fillId="4" borderId="212" xfId="7" applyNumberFormat="1" applyFont="1" applyFill="1" applyBorder="1" applyAlignment="1">
      <alignment vertical="center" shrinkToFit="1"/>
    </xf>
    <xf numFmtId="0" fontId="39" fillId="11" borderId="207" xfId="7" applyFont="1" applyFill="1" applyBorder="1" applyAlignment="1">
      <alignment horizontal="left" vertical="center" shrinkToFit="1"/>
    </xf>
    <xf numFmtId="0" fontId="39" fillId="11" borderId="115" xfId="7" applyFont="1" applyFill="1" applyBorder="1" applyAlignment="1">
      <alignment horizontal="left" vertical="center" shrinkToFit="1"/>
    </xf>
    <xf numFmtId="0" fontId="39" fillId="0" borderId="133" xfId="7" applyFont="1" applyFill="1" applyBorder="1" applyAlignment="1">
      <alignment horizontal="left" vertical="center"/>
    </xf>
    <xf numFmtId="0" fontId="39" fillId="0" borderId="169" xfId="7" applyFont="1" applyFill="1" applyBorder="1" applyAlignment="1">
      <alignment horizontal="left" vertical="center"/>
    </xf>
    <xf numFmtId="0" fontId="39" fillId="0" borderId="228" xfId="7" applyFont="1" applyFill="1" applyBorder="1" applyAlignment="1">
      <alignment horizontal="left" vertical="center"/>
    </xf>
    <xf numFmtId="0" fontId="39" fillId="0" borderId="213" xfId="7" applyFont="1" applyFill="1" applyBorder="1" applyAlignment="1">
      <alignment vertical="center" shrinkToFit="1"/>
    </xf>
    <xf numFmtId="0" fontId="39" fillId="0" borderId="214" xfId="7" applyFont="1" applyFill="1" applyBorder="1" applyAlignment="1">
      <alignment vertical="center" shrinkToFit="1"/>
    </xf>
    <xf numFmtId="0" fontId="39" fillId="0" borderId="111" xfId="7" applyFont="1" applyFill="1" applyBorder="1" applyAlignment="1">
      <alignment vertical="center" shrinkToFit="1"/>
    </xf>
    <xf numFmtId="0" fontId="39" fillId="0" borderId="158" xfId="7" applyFont="1" applyFill="1" applyBorder="1" applyAlignment="1">
      <alignment vertical="center" shrinkToFit="1"/>
    </xf>
    <xf numFmtId="0" fontId="39" fillId="0" borderId="208" xfId="7" applyFont="1" applyFill="1" applyBorder="1" applyAlignment="1">
      <alignment vertical="center" shrinkToFit="1"/>
    </xf>
    <xf numFmtId="0" fontId="39" fillId="0" borderId="114" xfId="7" applyFont="1" applyFill="1" applyBorder="1" applyAlignment="1">
      <alignment vertical="center" shrinkToFit="1"/>
    </xf>
    <xf numFmtId="14" fontId="39" fillId="5" borderId="176" xfId="7" applyNumberFormat="1" applyFont="1" applyFill="1" applyBorder="1" applyAlignment="1">
      <alignment horizontal="center" vertical="center"/>
    </xf>
    <xf numFmtId="14" fontId="39" fillId="5" borderId="177" xfId="7" applyNumberFormat="1" applyFont="1" applyFill="1" applyBorder="1" applyAlignment="1">
      <alignment horizontal="center" vertical="center"/>
    </xf>
    <xf numFmtId="14" fontId="39" fillId="5" borderId="178" xfId="7" applyNumberFormat="1" applyFont="1" applyFill="1" applyBorder="1" applyAlignment="1">
      <alignment horizontal="center" vertical="center"/>
    </xf>
    <xf numFmtId="14" fontId="39" fillId="5" borderId="215" xfId="7" applyNumberFormat="1" applyFont="1" applyFill="1" applyBorder="1" applyAlignment="1">
      <alignment horizontal="center" vertical="center"/>
    </xf>
    <xf numFmtId="14" fontId="39" fillId="5" borderId="239" xfId="7" applyNumberFormat="1" applyFont="1" applyFill="1" applyBorder="1" applyAlignment="1">
      <alignment horizontal="center" vertical="center"/>
    </xf>
    <xf numFmtId="14" fontId="39" fillId="5" borderId="240" xfId="7" applyNumberFormat="1" applyFont="1" applyFill="1" applyBorder="1" applyAlignment="1">
      <alignment horizontal="center" vertical="center"/>
    </xf>
    <xf numFmtId="14" fontId="39" fillId="5" borderId="179" xfId="7" applyNumberFormat="1" applyFont="1" applyFill="1" applyBorder="1" applyAlignment="1">
      <alignment horizontal="center" vertical="center"/>
    </xf>
    <xf numFmtId="14" fontId="39" fillId="5" borderId="0" xfId="7" applyNumberFormat="1" applyFont="1" applyFill="1" applyBorder="1" applyAlignment="1">
      <alignment horizontal="center" vertical="center"/>
    </xf>
    <xf numFmtId="14" fontId="39" fillId="5" borderId="90" xfId="7" applyNumberFormat="1" applyFont="1" applyFill="1" applyBorder="1" applyAlignment="1">
      <alignment horizontal="center" vertical="center"/>
    </xf>
    <xf numFmtId="14" fontId="3" fillId="5" borderId="176" xfId="7" applyNumberFormat="1" applyFont="1" applyFill="1" applyBorder="1" applyAlignment="1">
      <alignment horizontal="center" vertical="center"/>
    </xf>
    <xf numFmtId="14" fontId="3" fillId="5" borderId="177" xfId="7" applyNumberFormat="1" applyFont="1" applyFill="1" applyBorder="1" applyAlignment="1">
      <alignment horizontal="center" vertical="center"/>
    </xf>
    <xf numFmtId="14" fontId="3" fillId="5" borderId="178" xfId="7" applyNumberFormat="1" applyFont="1" applyFill="1" applyBorder="1" applyAlignment="1">
      <alignment horizontal="center" vertical="center"/>
    </xf>
    <xf numFmtId="14" fontId="3" fillId="5" borderId="179" xfId="7" applyNumberFormat="1" applyFont="1" applyFill="1" applyBorder="1" applyAlignment="1">
      <alignment horizontal="center" vertical="center"/>
    </xf>
    <xf numFmtId="14" fontId="3" fillId="5" borderId="0" xfId="7" applyNumberFormat="1" applyFont="1" applyFill="1" applyBorder="1" applyAlignment="1">
      <alignment horizontal="center" vertical="center"/>
    </xf>
    <xf numFmtId="14" fontId="3" fillId="5" borderId="90" xfId="7" applyNumberFormat="1" applyFont="1" applyFill="1" applyBorder="1" applyAlignment="1">
      <alignment horizontal="center" vertical="center"/>
    </xf>
    <xf numFmtId="14" fontId="3" fillId="5" borderId="215" xfId="7" applyNumberFormat="1" applyFont="1" applyFill="1" applyBorder="1" applyAlignment="1">
      <alignment horizontal="center" vertical="center"/>
    </xf>
    <xf numFmtId="14" fontId="3" fillId="5" borderId="239" xfId="7" applyNumberFormat="1" applyFont="1" applyFill="1" applyBorder="1" applyAlignment="1">
      <alignment horizontal="center" vertical="center"/>
    </xf>
    <xf numFmtId="14" fontId="3" fillId="5" borderId="240" xfId="7" applyNumberFormat="1" applyFont="1" applyFill="1" applyBorder="1" applyAlignment="1">
      <alignment horizontal="center" vertical="center"/>
    </xf>
    <xf numFmtId="0" fontId="39" fillId="6" borderId="204" xfId="7" applyFont="1" applyFill="1" applyBorder="1" applyAlignment="1">
      <alignment vertical="center" shrinkToFit="1"/>
    </xf>
    <xf numFmtId="0" fontId="39" fillId="6" borderId="205" xfId="7" applyFont="1" applyFill="1" applyBorder="1" applyAlignment="1">
      <alignment vertical="center" shrinkToFit="1"/>
    </xf>
    <xf numFmtId="0" fontId="39" fillId="6" borderId="206" xfId="7" applyFont="1" applyFill="1" applyBorder="1" applyAlignment="1">
      <alignment vertical="center" shrinkToFit="1"/>
    </xf>
    <xf numFmtId="0" fontId="8" fillId="2" borderId="91" xfId="7" applyFont="1" applyFill="1" applyBorder="1" applyAlignment="1">
      <alignment horizontal="center" vertical="center"/>
    </xf>
    <xf numFmtId="0" fontId="8" fillId="2" borderId="174" xfId="7" applyFont="1" applyFill="1" applyBorder="1" applyAlignment="1">
      <alignment horizontal="center" vertical="center"/>
    </xf>
    <xf numFmtId="0" fontId="8" fillId="2" borderId="154" xfId="7" applyFont="1" applyFill="1" applyBorder="1" applyAlignment="1">
      <alignment horizontal="center" vertical="center"/>
    </xf>
    <xf numFmtId="38" fontId="23" fillId="5" borderId="164" xfId="4" applyFont="1" applyFill="1" applyBorder="1" applyAlignment="1">
      <alignment horizontal="right" vertical="center"/>
    </xf>
    <xf numFmtId="38" fontId="23" fillId="5" borderId="222" xfId="4" applyFont="1" applyFill="1" applyBorder="1" applyAlignment="1">
      <alignment horizontal="right" vertical="center"/>
    </xf>
    <xf numFmtId="38" fontId="23" fillId="5" borderId="168" xfId="4" applyFont="1" applyFill="1" applyBorder="1" applyAlignment="1">
      <alignment horizontal="right" vertical="center"/>
    </xf>
    <xf numFmtId="38" fontId="22" fillId="5" borderId="218" xfId="4" applyFont="1" applyFill="1" applyBorder="1" applyAlignment="1">
      <alignment horizontal="right" vertical="center"/>
    </xf>
    <xf numFmtId="38" fontId="22" fillId="5" borderId="148" xfId="4" applyFont="1" applyFill="1" applyBorder="1" applyAlignment="1">
      <alignment horizontal="right" vertical="center"/>
    </xf>
    <xf numFmtId="38" fontId="22" fillId="5" borderId="101" xfId="4" applyFont="1" applyFill="1" applyBorder="1" applyAlignment="1">
      <alignment horizontal="right" vertical="center"/>
    </xf>
    <xf numFmtId="38" fontId="22" fillId="5" borderId="171" xfId="4" applyFont="1" applyFill="1" applyBorder="1" applyAlignment="1">
      <alignment horizontal="right" vertical="center"/>
    </xf>
    <xf numFmtId="38" fontId="40" fillId="6" borderId="164" xfId="1" applyFont="1" applyFill="1" applyBorder="1" applyAlignment="1">
      <alignment horizontal="right" vertical="center"/>
    </xf>
    <xf numFmtId="38" fontId="40" fillId="6" borderId="222" xfId="1" applyFont="1" applyFill="1" applyBorder="1" applyAlignment="1">
      <alignment horizontal="right" vertical="center"/>
    </xf>
    <xf numFmtId="38" fontId="40" fillId="6" borderId="168" xfId="1" applyFont="1" applyFill="1" applyBorder="1" applyAlignment="1">
      <alignment horizontal="right" vertical="center"/>
    </xf>
    <xf numFmtId="3" fontId="3" fillId="5" borderId="17" xfId="7" applyNumberFormat="1" applyFont="1" applyFill="1" applyBorder="1" applyAlignment="1">
      <alignment horizontal="right" vertical="center" shrinkToFit="1"/>
    </xf>
    <xf numFmtId="3" fontId="3" fillId="5" borderId="19" xfId="7" applyNumberFormat="1" applyFont="1" applyFill="1" applyBorder="1" applyAlignment="1">
      <alignment horizontal="right" vertical="center" shrinkToFit="1"/>
    </xf>
    <xf numFmtId="3" fontId="3" fillId="5" borderId="109" xfId="7" applyNumberFormat="1" applyFont="1" applyFill="1" applyBorder="1" applyAlignment="1">
      <alignment horizontal="right" vertical="center" shrinkToFit="1"/>
    </xf>
    <xf numFmtId="38" fontId="22" fillId="5" borderId="101" xfId="4" applyFont="1" applyFill="1" applyBorder="1" applyAlignment="1">
      <alignment vertical="center"/>
    </xf>
    <xf numFmtId="38" fontId="22" fillId="5" borderId="151" xfId="4" applyFont="1" applyFill="1" applyBorder="1" applyAlignment="1">
      <alignment vertical="center"/>
    </xf>
    <xf numFmtId="0" fontId="39" fillId="6" borderId="123" xfId="7" applyFont="1" applyFill="1" applyBorder="1" applyAlignment="1">
      <alignment horizontal="center" vertical="center"/>
    </xf>
    <xf numFmtId="0" fontId="39" fillId="6" borderId="92" xfId="7" applyFont="1" applyFill="1" applyBorder="1" applyAlignment="1">
      <alignment horizontal="center" vertical="center"/>
    </xf>
    <xf numFmtId="0" fontId="39" fillId="6" borderId="125" xfId="7" applyFont="1" applyFill="1" applyBorder="1" applyAlignment="1">
      <alignment horizontal="center" vertical="center"/>
    </xf>
    <xf numFmtId="3" fontId="31" fillId="4" borderId="91" xfId="7" applyNumberFormat="1" applyFont="1" applyFill="1" applyBorder="1" applyAlignment="1">
      <alignment horizontal="center" vertical="center" shrinkToFit="1"/>
    </xf>
    <xf numFmtId="3" fontId="31" fillId="4" borderId="174" xfId="7" applyNumberFormat="1" applyFont="1" applyFill="1" applyBorder="1" applyAlignment="1">
      <alignment horizontal="center" vertical="center" shrinkToFit="1"/>
    </xf>
    <xf numFmtId="3" fontId="31" fillId="4" borderId="154" xfId="7" applyNumberFormat="1" applyFont="1" applyFill="1" applyBorder="1" applyAlignment="1">
      <alignment horizontal="center" vertical="center" shrinkToFit="1"/>
    </xf>
    <xf numFmtId="0" fontId="39" fillId="0" borderId="21" xfId="7" applyFont="1" applyBorder="1" applyAlignment="1">
      <alignment horizontal="left" vertical="center" shrinkToFit="1"/>
    </xf>
    <xf numFmtId="0" fontId="39" fillId="0" borderId="22" xfId="7" applyFont="1" applyBorder="1" applyAlignment="1">
      <alignment horizontal="left" vertical="center" shrinkToFit="1"/>
    </xf>
    <xf numFmtId="0" fontId="39" fillId="0" borderId="132" xfId="7" applyFont="1" applyBorder="1" applyAlignment="1">
      <alignment horizontal="left" vertical="center" shrinkToFit="1"/>
    </xf>
    <xf numFmtId="0" fontId="39" fillId="6" borderId="164" xfId="7" applyFont="1" applyFill="1" applyBorder="1" applyAlignment="1">
      <alignment horizontal="center" vertical="center" shrinkToFit="1"/>
    </xf>
    <xf numFmtId="0" fontId="39" fillId="6" borderId="222" xfId="7" applyFont="1" applyFill="1" applyBorder="1" applyAlignment="1">
      <alignment horizontal="center" vertical="center" shrinkToFit="1"/>
    </xf>
    <xf numFmtId="0" fontId="39" fillId="6" borderId="168" xfId="7" applyFont="1" applyFill="1" applyBorder="1" applyAlignment="1">
      <alignment horizontal="center" vertical="center" shrinkToFit="1"/>
    </xf>
    <xf numFmtId="0" fontId="39" fillId="0" borderId="160" xfId="7" applyFont="1" applyBorder="1" applyAlignment="1">
      <alignment horizontal="left" vertical="center" shrinkToFit="1"/>
    </xf>
    <xf numFmtId="0" fontId="39" fillId="0" borderId="161" xfId="7" applyFont="1" applyBorder="1" applyAlignment="1">
      <alignment horizontal="left" vertical="center" shrinkToFit="1"/>
    </xf>
    <xf numFmtId="0" fontId="39" fillId="0" borderId="121" xfId="7" applyFont="1" applyBorder="1" applyAlignment="1">
      <alignment horizontal="left" vertical="center" shrinkToFit="1"/>
    </xf>
    <xf numFmtId="0" fontId="39" fillId="8" borderId="226" xfId="7" applyFont="1" applyFill="1" applyBorder="1" applyAlignment="1">
      <alignment horizontal="center" vertical="center" shrinkToFit="1"/>
    </xf>
    <xf numFmtId="0" fontId="39" fillId="8" borderId="227" xfId="7" applyFont="1" applyFill="1" applyBorder="1" applyAlignment="1">
      <alignment horizontal="center" vertical="center" shrinkToFit="1"/>
    </xf>
    <xf numFmtId="0" fontId="39" fillId="8" borderId="145" xfId="7" applyFont="1" applyFill="1" applyBorder="1" applyAlignment="1">
      <alignment horizontal="center" vertical="center" shrinkToFit="1"/>
    </xf>
    <xf numFmtId="0" fontId="35" fillId="10" borderId="0" xfId="7" applyFont="1" applyFill="1" applyAlignment="1">
      <alignment horizontal="left" vertical="center"/>
    </xf>
    <xf numFmtId="0" fontId="7" fillId="4" borderId="223" xfId="7" applyFont="1" applyFill="1" applyBorder="1" applyAlignment="1">
      <alignment horizontal="center" vertical="center" shrinkToFit="1"/>
    </xf>
    <xf numFmtId="3" fontId="7" fillId="4" borderId="3" xfId="7" applyNumberFormat="1" applyFont="1" applyFill="1" applyBorder="1" applyAlignment="1">
      <alignment horizontal="center" vertical="center" shrinkToFit="1"/>
    </xf>
    <xf numFmtId="3" fontId="7" fillId="4" borderId="174" xfId="7" applyNumberFormat="1" applyFont="1" applyFill="1" applyBorder="1" applyAlignment="1">
      <alignment horizontal="center" vertical="center" shrinkToFit="1"/>
    </xf>
    <xf numFmtId="3" fontId="7" fillId="4" borderId="154" xfId="7" applyNumberFormat="1" applyFont="1" applyFill="1" applyBorder="1" applyAlignment="1">
      <alignment horizontal="center" vertical="center" shrinkToFit="1"/>
    </xf>
    <xf numFmtId="3" fontId="40" fillId="4" borderId="91" xfId="7" applyNumberFormat="1" applyFont="1" applyFill="1" applyBorder="1" applyAlignment="1">
      <alignment horizontal="center" vertical="center" shrinkToFit="1"/>
    </xf>
    <xf numFmtId="3" fontId="40" fillId="4" borderId="154" xfId="7" applyNumberFormat="1" applyFont="1" applyFill="1" applyBorder="1" applyAlignment="1">
      <alignment horizontal="center" vertical="center" shrinkToFit="1"/>
    </xf>
    <xf numFmtId="181" fontId="35" fillId="10" borderId="0" xfId="7" applyNumberFormat="1" applyFont="1" applyFill="1" applyAlignment="1">
      <alignment horizontal="left" vertical="center"/>
    </xf>
    <xf numFmtId="0" fontId="39" fillId="0" borderId="16" xfId="7" applyFont="1" applyBorder="1" applyAlignment="1">
      <alignment horizontal="left" vertical="center" shrinkToFit="1"/>
    </xf>
    <xf numFmtId="0" fontId="39" fillId="0" borderId="19" xfId="7" applyFont="1" applyBorder="1" applyAlignment="1">
      <alignment horizontal="left" vertical="center" shrinkToFit="1"/>
    </xf>
    <xf numFmtId="0" fontId="39" fillId="0" borderId="109" xfId="7" applyFont="1" applyBorder="1" applyAlignment="1">
      <alignment horizontal="left" vertical="center" shrinkToFit="1"/>
    </xf>
    <xf numFmtId="0" fontId="7" fillId="4" borderId="174" xfId="7" applyFont="1" applyFill="1" applyBorder="1" applyAlignment="1">
      <alignment horizontal="center" vertical="center" shrinkToFit="1"/>
    </xf>
    <xf numFmtId="38" fontId="39" fillId="5" borderId="160" xfId="1" applyFont="1" applyFill="1" applyBorder="1" applyAlignment="1">
      <alignment horizontal="right" vertical="center"/>
    </xf>
    <xf numFmtId="38" fontId="39" fillId="5" borderId="161" xfId="1" applyFont="1" applyFill="1" applyBorder="1" applyAlignment="1">
      <alignment horizontal="right" vertical="center"/>
    </xf>
    <xf numFmtId="38" fontId="39" fillId="5" borderId="121" xfId="1" applyFont="1" applyFill="1" applyBorder="1" applyAlignment="1">
      <alignment horizontal="right" vertical="center"/>
    </xf>
    <xf numFmtId="38" fontId="39" fillId="5" borderId="16" xfId="1" applyFont="1" applyFill="1" applyBorder="1" applyAlignment="1">
      <alignment horizontal="right" vertical="center"/>
    </xf>
    <xf numFmtId="38" fontId="39" fillId="5" borderId="19" xfId="1" applyFont="1" applyFill="1" applyBorder="1" applyAlignment="1">
      <alignment horizontal="right" vertical="center"/>
    </xf>
    <xf numFmtId="38" fontId="39" fillId="5" borderId="109" xfId="1" applyFont="1" applyFill="1" applyBorder="1" applyAlignment="1">
      <alignment horizontal="right" vertical="center"/>
    </xf>
    <xf numFmtId="0" fontId="7" fillId="4" borderId="3" xfId="7" applyFont="1" applyFill="1" applyBorder="1" applyAlignment="1">
      <alignment horizontal="center" vertical="center" shrinkToFit="1"/>
    </xf>
    <xf numFmtId="0" fontId="5" fillId="0" borderId="0" xfId="7" applyFont="1" applyAlignment="1">
      <alignment horizontal="left" vertical="center"/>
    </xf>
    <xf numFmtId="0" fontId="3" fillId="0" borderId="66" xfId="6" applyFont="1" applyBorder="1" applyAlignment="1">
      <alignment horizontal="left" vertical="center"/>
    </xf>
    <xf numFmtId="0" fontId="3" fillId="0" borderId="47" xfId="6" applyFont="1" applyBorder="1" applyAlignment="1">
      <alignment horizontal="left" vertical="center"/>
    </xf>
    <xf numFmtId="0" fontId="3" fillId="0" borderId="54" xfId="6" applyFont="1" applyBorder="1" applyAlignment="1">
      <alignment horizontal="left" vertical="center"/>
    </xf>
    <xf numFmtId="0" fontId="7" fillId="4" borderId="183" xfId="6" applyFont="1" applyFill="1" applyBorder="1" applyAlignment="1">
      <alignment horizontal="center" vertical="center"/>
    </xf>
    <xf numFmtId="0" fontId="7" fillId="4" borderId="184" xfId="6" applyFont="1" applyFill="1" applyBorder="1" applyAlignment="1">
      <alignment horizontal="center" vertical="center"/>
    </xf>
    <xf numFmtId="0" fontId="7" fillId="4" borderId="96" xfId="6" applyFont="1" applyFill="1" applyBorder="1" applyAlignment="1">
      <alignment horizontal="center" vertical="center"/>
    </xf>
    <xf numFmtId="0" fontId="7" fillId="4" borderId="172" xfId="6" applyFont="1" applyFill="1" applyBorder="1" applyAlignment="1">
      <alignment horizontal="center" vertical="center" wrapText="1"/>
    </xf>
    <xf numFmtId="0" fontId="7" fillId="4" borderId="185" xfId="6" applyFont="1" applyFill="1" applyBorder="1" applyAlignment="1">
      <alignment horizontal="center" vertical="center"/>
    </xf>
    <xf numFmtId="0" fontId="7" fillId="4" borderId="97" xfId="6" applyFont="1" applyFill="1" applyBorder="1" applyAlignment="1">
      <alignment horizontal="center" vertical="center"/>
    </xf>
    <xf numFmtId="0" fontId="7" fillId="4" borderId="180" xfId="6" applyFont="1" applyFill="1" applyBorder="1" applyAlignment="1">
      <alignment horizontal="center" vertical="center" wrapText="1"/>
    </xf>
    <xf numFmtId="0" fontId="7" fillId="4" borderId="200" xfId="6" applyFont="1" applyFill="1" applyBorder="1" applyAlignment="1">
      <alignment horizontal="center" vertical="center" wrapText="1"/>
    </xf>
    <xf numFmtId="0" fontId="7" fillId="4" borderId="55" xfId="6" applyFont="1" applyFill="1" applyBorder="1" applyAlignment="1">
      <alignment horizontal="center" vertical="center" wrapText="1"/>
    </xf>
    <xf numFmtId="0" fontId="7" fillId="4" borderId="186" xfId="6" applyFont="1" applyFill="1" applyBorder="1" applyAlignment="1">
      <alignment horizontal="center" vertical="center" wrapText="1"/>
    </xf>
    <xf numFmtId="0" fontId="7" fillId="4" borderId="181" xfId="6" applyFont="1" applyFill="1" applyBorder="1" applyAlignment="1">
      <alignment horizontal="center" vertical="center" wrapText="1"/>
    </xf>
    <xf numFmtId="0" fontId="7" fillId="4" borderId="98" xfId="6" applyFont="1" applyFill="1" applyBorder="1" applyAlignment="1">
      <alignment horizontal="center" vertical="center" wrapText="1"/>
    </xf>
    <xf numFmtId="0" fontId="7" fillId="4" borderId="100" xfId="6" applyFont="1" applyFill="1" applyBorder="1" applyAlignment="1">
      <alignment horizontal="center" vertical="center"/>
    </xf>
    <xf numFmtId="0" fontId="7" fillId="4" borderId="56" xfId="6" applyFont="1" applyFill="1" applyBorder="1" applyAlignment="1">
      <alignment horizontal="center" vertical="center"/>
    </xf>
    <xf numFmtId="0" fontId="7" fillId="4" borderId="83" xfId="6" applyFont="1" applyFill="1" applyBorder="1" applyAlignment="1">
      <alignment horizontal="center" vertical="center"/>
    </xf>
    <xf numFmtId="0" fontId="7" fillId="4" borderId="101" xfId="6" applyFont="1" applyFill="1" applyBorder="1" applyAlignment="1">
      <alignment horizontal="center" vertical="center"/>
    </xf>
    <xf numFmtId="0" fontId="7" fillId="4" borderId="38" xfId="6" applyFont="1" applyFill="1" applyBorder="1" applyAlignment="1">
      <alignment horizontal="center" vertical="center"/>
    </xf>
    <xf numFmtId="181" fontId="35" fillId="5" borderId="0" xfId="7" applyNumberFormat="1" applyFont="1" applyFill="1" applyAlignment="1">
      <alignment horizontal="left" vertical="center"/>
    </xf>
    <xf numFmtId="176" fontId="8" fillId="4" borderId="37" xfId="8" applyNumberFormat="1" applyFont="1" applyFill="1" applyBorder="1" applyAlignment="1">
      <alignment horizontal="center" vertical="center"/>
    </xf>
    <xf numFmtId="176" fontId="8" fillId="4" borderId="38" xfId="8" applyNumberFormat="1" applyFont="1" applyFill="1" applyBorder="1" applyAlignment="1">
      <alignment horizontal="center" vertical="center"/>
    </xf>
    <xf numFmtId="0" fontId="12" fillId="0" borderId="0" xfId="6" applyFont="1" applyFill="1" applyBorder="1" applyAlignment="1">
      <alignment horizontal="center" vertical="center" shrinkToFit="1"/>
    </xf>
    <xf numFmtId="0" fontId="5" fillId="0" borderId="0" xfId="6" applyFont="1" applyAlignment="1">
      <alignment horizontal="center" vertical="center" shrinkToFit="1"/>
    </xf>
    <xf numFmtId="0" fontId="6" fillId="0" borderId="0" xfId="6" applyFont="1" applyBorder="1" applyAlignment="1">
      <alignment horizontal="left" vertical="center" shrinkToFit="1"/>
    </xf>
    <xf numFmtId="0" fontId="3" fillId="0" borderId="54" xfId="6" applyFont="1" applyBorder="1" applyAlignment="1">
      <alignment horizontal="center" vertical="center"/>
    </xf>
    <xf numFmtId="0" fontId="50" fillId="0" borderId="54" xfId="6" applyFont="1" applyBorder="1" applyAlignment="1">
      <alignment horizontal="center" vertical="center"/>
    </xf>
    <xf numFmtId="0" fontId="50" fillId="0" borderId="45" xfId="6" applyFont="1" applyBorder="1" applyAlignment="1">
      <alignment horizontal="center" vertical="center"/>
    </xf>
    <xf numFmtId="0" fontId="50" fillId="13" borderId="59" xfId="6" applyFont="1" applyFill="1" applyBorder="1" applyAlignment="1">
      <alignment horizontal="center" vertical="center"/>
    </xf>
    <xf numFmtId="0" fontId="50" fillId="13" borderId="54" xfId="6" applyFont="1" applyFill="1" applyBorder="1" applyAlignment="1">
      <alignment horizontal="center" vertical="center"/>
    </xf>
    <xf numFmtId="0" fontId="50" fillId="13" borderId="46" xfId="6" applyFont="1" applyFill="1" applyBorder="1" applyAlignment="1">
      <alignment horizontal="center" vertical="center"/>
    </xf>
    <xf numFmtId="0" fontId="50" fillId="13" borderId="47" xfId="6" applyFont="1" applyFill="1" applyBorder="1" applyAlignment="1">
      <alignment horizontal="center" vertical="center"/>
    </xf>
    <xf numFmtId="0" fontId="50" fillId="4" borderId="66" xfId="6" applyFont="1" applyFill="1" applyBorder="1" applyAlignment="1">
      <alignment horizontal="center" vertical="center"/>
    </xf>
    <xf numFmtId="0" fontId="50" fillId="4" borderId="66" xfId="6" applyFont="1" applyFill="1" applyBorder="1" applyAlignment="1">
      <alignment horizontal="center" vertical="center" wrapText="1"/>
    </xf>
    <xf numFmtId="0" fontId="50" fillId="4" borderId="42" xfId="6" applyFont="1" applyFill="1" applyBorder="1" applyAlignment="1">
      <alignment horizontal="center" vertical="center" wrapText="1"/>
    </xf>
    <xf numFmtId="0" fontId="50" fillId="0" borderId="47" xfId="6" applyFont="1" applyBorder="1" applyAlignment="1">
      <alignment horizontal="center" vertical="center"/>
    </xf>
    <xf numFmtId="0" fontId="50" fillId="0" borderId="48" xfId="6" applyFont="1" applyBorder="1" applyAlignment="1">
      <alignment horizontal="center" vertical="center"/>
    </xf>
    <xf numFmtId="0" fontId="50" fillId="4" borderId="65" xfId="6" applyFont="1" applyFill="1" applyBorder="1" applyAlignment="1">
      <alignment horizontal="center" vertical="center" shrinkToFit="1"/>
    </xf>
    <xf numFmtId="0" fontId="50" fillId="4" borderId="66" xfId="6" applyFont="1" applyFill="1" applyBorder="1" applyAlignment="1">
      <alignment horizontal="center" vertical="center" shrinkToFit="1"/>
    </xf>
    <xf numFmtId="0" fontId="3" fillId="0" borderId="0" xfId="6" applyFont="1" applyBorder="1" applyAlignment="1">
      <alignment vertical="center"/>
    </xf>
    <xf numFmtId="0" fontId="3" fillId="0" borderId="41" xfId="6" applyFont="1" applyBorder="1" applyAlignment="1">
      <alignment horizontal="center" vertical="center"/>
    </xf>
    <xf numFmtId="0" fontId="3" fillId="0" borderId="193" xfId="6" applyFont="1" applyBorder="1" applyAlignment="1">
      <alignment horizontal="center" vertical="center"/>
    </xf>
    <xf numFmtId="0" fontId="3" fillId="0" borderId="66" xfId="6" applyFont="1" applyBorder="1" applyAlignment="1">
      <alignment horizontal="center" vertical="center"/>
    </xf>
    <xf numFmtId="0" fontId="3" fillId="0" borderId="50" xfId="6" applyFont="1" applyBorder="1" applyAlignment="1">
      <alignment horizontal="center" vertical="center"/>
    </xf>
    <xf numFmtId="0" fontId="3" fillId="0" borderId="52" xfId="6" applyFont="1" applyBorder="1" applyAlignment="1">
      <alignment horizontal="center" vertical="center"/>
    </xf>
    <xf numFmtId="0" fontId="3" fillId="0" borderId="44" xfId="6" applyFont="1" applyBorder="1" applyAlignment="1">
      <alignment horizontal="center" vertical="center"/>
    </xf>
    <xf numFmtId="0" fontId="3" fillId="0" borderId="53" xfId="6" applyFont="1" applyBorder="1" applyAlignment="1">
      <alignment horizontal="center" vertical="center"/>
    </xf>
    <xf numFmtId="0" fontId="7" fillId="4" borderId="183" xfId="6" applyFont="1" applyFill="1" applyBorder="1" applyAlignment="1">
      <alignment horizontal="center" vertical="center" wrapText="1"/>
    </xf>
    <xf numFmtId="0" fontId="3" fillId="0" borderId="0" xfId="6" applyFont="1" applyAlignment="1">
      <alignment vertical="center"/>
    </xf>
    <xf numFmtId="181" fontId="3" fillId="5" borderId="47" xfId="6" applyNumberFormat="1" applyFont="1" applyFill="1" applyBorder="1" applyAlignment="1">
      <alignment horizontal="center" vertical="center" shrinkToFit="1"/>
    </xf>
    <xf numFmtId="0" fontId="4" fillId="7" borderId="0" xfId="6" applyFont="1" applyFill="1" applyAlignment="1">
      <alignment horizontal="center" vertical="center" shrinkToFit="1"/>
    </xf>
    <xf numFmtId="0" fontId="5" fillId="0" borderId="0" xfId="6" applyFont="1" applyAlignment="1">
      <alignment horizontal="center" vertical="center" wrapText="1" shrinkToFit="1"/>
    </xf>
    <xf numFmtId="0" fontId="7" fillId="4" borderId="64" xfId="6" applyFont="1" applyFill="1" applyBorder="1" applyAlignment="1">
      <alignment horizontal="center" vertical="center" wrapText="1"/>
    </xf>
    <xf numFmtId="0" fontId="7" fillId="4" borderId="64" xfId="6" applyFont="1" applyFill="1" applyBorder="1" applyAlignment="1">
      <alignment horizontal="center" vertical="center"/>
    </xf>
    <xf numFmtId="181" fontId="3" fillId="5" borderId="66" xfId="6" applyNumberFormat="1" applyFont="1" applyFill="1" applyBorder="1" applyAlignment="1">
      <alignment horizontal="center" vertical="center" shrinkToFit="1"/>
    </xf>
    <xf numFmtId="180" fontId="7" fillId="4" borderId="36" xfId="6" applyNumberFormat="1" applyFont="1" applyFill="1" applyBorder="1" applyAlignment="1">
      <alignment horizontal="right" vertical="center"/>
    </xf>
    <xf numFmtId="180" fontId="7" fillId="4" borderId="37" xfId="6" applyNumberFormat="1" applyFont="1" applyFill="1" applyBorder="1" applyAlignment="1">
      <alignment horizontal="right" vertical="center"/>
    </xf>
    <xf numFmtId="178" fontId="38" fillId="0" borderId="0" xfId="6" applyNumberFormat="1" applyFont="1" applyFill="1" applyBorder="1" applyAlignment="1">
      <alignment horizontal="right" vertical="center"/>
    </xf>
    <xf numFmtId="181" fontId="3" fillId="5" borderId="54" xfId="6" applyNumberFormat="1" applyFont="1" applyFill="1" applyBorder="1" applyAlignment="1">
      <alignment horizontal="center" vertical="center" shrinkToFit="1"/>
    </xf>
    <xf numFmtId="14" fontId="3" fillId="0" borderId="0" xfId="8" applyNumberFormat="1" applyFont="1" applyBorder="1" applyAlignment="1">
      <alignment horizontal="center" vertical="center" shrinkToFit="1"/>
    </xf>
    <xf numFmtId="0" fontId="3" fillId="0" borderId="189" xfId="8" applyFont="1" applyBorder="1" applyAlignment="1">
      <alignment horizontal="center" vertical="center" shrinkToFit="1"/>
    </xf>
    <xf numFmtId="0" fontId="3" fillId="0" borderId="0" xfId="8" applyFont="1" applyBorder="1" applyAlignment="1">
      <alignment horizontal="left" vertical="center" shrinkToFit="1"/>
    </xf>
    <xf numFmtId="0" fontId="3" fillId="0" borderId="0" xfId="8" applyFont="1" applyBorder="1" applyAlignment="1">
      <alignment horizontal="center" vertical="center" shrinkToFit="1"/>
    </xf>
    <xf numFmtId="0" fontId="3" fillId="0" borderId="186" xfId="2" applyNumberFormat="1" applyFont="1" applyBorder="1" applyAlignment="1">
      <alignment horizontal="center" vertical="center" shrinkToFit="1"/>
    </xf>
    <xf numFmtId="0" fontId="3" fillId="0" borderId="185" xfId="2" applyNumberFormat="1" applyFont="1" applyBorder="1" applyAlignment="1">
      <alignment horizontal="center" vertical="center" shrinkToFit="1"/>
    </xf>
    <xf numFmtId="0" fontId="3" fillId="0" borderId="55" xfId="2" applyNumberFormat="1" applyFont="1" applyBorder="1" applyAlignment="1">
      <alignment horizontal="center" vertical="center" shrinkToFit="1"/>
    </xf>
    <xf numFmtId="185" fontId="3" fillId="9" borderId="59" xfId="8" applyNumberFormat="1" applyFont="1" applyFill="1" applyBorder="1" applyAlignment="1" applyProtection="1">
      <alignment horizontal="center" vertical="center" shrinkToFit="1"/>
    </xf>
    <xf numFmtId="185" fontId="3" fillId="9" borderId="54" xfId="8" applyNumberFormat="1" applyFont="1" applyFill="1" applyBorder="1" applyAlignment="1" applyProtection="1">
      <alignment horizontal="center" vertical="center" shrinkToFit="1"/>
    </xf>
    <xf numFmtId="181" fontId="3" fillId="9" borderId="184" xfId="8" applyNumberFormat="1" applyFont="1" applyFill="1" applyBorder="1" applyAlignment="1" applyProtection="1">
      <alignment horizontal="center" vertical="center" shrinkToFit="1"/>
    </xf>
    <xf numFmtId="181" fontId="3" fillId="9" borderId="185" xfId="8" applyNumberFormat="1" applyFont="1" applyFill="1" applyBorder="1" applyAlignment="1" applyProtection="1">
      <alignment horizontal="center" vertical="center" shrinkToFit="1"/>
    </xf>
    <xf numFmtId="181" fontId="3" fillId="9" borderId="97" xfId="8" applyNumberFormat="1" applyFont="1" applyFill="1" applyBorder="1" applyAlignment="1" applyProtection="1">
      <alignment horizontal="left" vertical="center" shrinkToFit="1"/>
    </xf>
    <xf numFmtId="181" fontId="3" fillId="9" borderId="83" xfId="8" applyNumberFormat="1" applyFont="1" applyFill="1" applyBorder="1" applyAlignment="1" applyProtection="1">
      <alignment horizontal="left" vertical="center" shrinkToFit="1"/>
    </xf>
    <xf numFmtId="186" fontId="3" fillId="0" borderId="43" xfId="8" applyNumberFormat="1" applyFont="1" applyBorder="1" applyAlignment="1">
      <alignment horizontal="center" vertical="center" shrinkToFit="1"/>
    </xf>
    <xf numFmtId="186" fontId="3" fillId="0" borderId="187" xfId="8" applyNumberFormat="1" applyFont="1" applyBorder="1" applyAlignment="1">
      <alignment horizontal="center" vertical="center" shrinkToFit="1"/>
    </xf>
    <xf numFmtId="186" fontId="3" fillId="0" borderId="188" xfId="8" applyNumberFormat="1" applyFont="1" applyBorder="1" applyAlignment="1">
      <alignment horizontal="center" vertical="center" shrinkToFit="1"/>
    </xf>
    <xf numFmtId="38" fontId="3" fillId="4" borderId="91" xfId="2" applyFont="1" applyFill="1" applyBorder="1" applyAlignment="1">
      <alignment horizontal="right" vertical="center"/>
    </xf>
    <xf numFmtId="38" fontId="3" fillId="4" borderId="174" xfId="2" applyFont="1" applyFill="1" applyBorder="1" applyAlignment="1">
      <alignment horizontal="right" vertical="center"/>
    </xf>
    <xf numFmtId="176" fontId="3" fillId="4" borderId="91" xfId="8" applyNumberFormat="1" applyFont="1" applyFill="1" applyBorder="1" applyAlignment="1">
      <alignment horizontal="right" vertical="center"/>
    </xf>
    <xf numFmtId="176" fontId="3" fillId="4" borderId="174" xfId="8" applyNumberFormat="1" applyFont="1" applyFill="1" applyBorder="1" applyAlignment="1">
      <alignment horizontal="right" vertical="center"/>
    </xf>
    <xf numFmtId="0" fontId="3" fillId="0" borderId="49" xfId="2" applyNumberFormat="1" applyFont="1" applyBorder="1" applyAlignment="1">
      <alignment horizontal="center" vertical="center" shrinkToFit="1"/>
    </xf>
    <xf numFmtId="0" fontId="3" fillId="0" borderId="76" xfId="2" applyNumberFormat="1" applyFont="1" applyBorder="1" applyAlignment="1">
      <alignment horizontal="center" vertical="center" shrinkToFit="1"/>
    </xf>
    <xf numFmtId="0" fontId="3" fillId="0" borderId="68" xfId="2" applyNumberFormat="1" applyFont="1" applyBorder="1" applyAlignment="1">
      <alignment horizontal="center" vertical="center" shrinkToFit="1"/>
    </xf>
    <xf numFmtId="185" fontId="3" fillId="9" borderId="76" xfId="8" applyNumberFormat="1" applyFont="1" applyFill="1" applyBorder="1" applyAlignment="1" applyProtection="1">
      <alignment horizontal="center" vertical="center" shrinkToFit="1"/>
    </xf>
    <xf numFmtId="185" fontId="3" fillId="9" borderId="52" xfId="8" applyNumberFormat="1" applyFont="1" applyFill="1" applyBorder="1" applyAlignment="1" applyProtection="1">
      <alignment horizontal="center" vertical="center" shrinkToFit="1"/>
    </xf>
    <xf numFmtId="181" fontId="3" fillId="9" borderId="49" xfId="8" applyNumberFormat="1" applyFont="1" applyFill="1" applyBorder="1" applyAlignment="1" applyProtection="1">
      <alignment horizontal="center" vertical="center" shrinkToFit="1"/>
    </xf>
    <xf numFmtId="181" fontId="3" fillId="9" borderId="52" xfId="8" applyNumberFormat="1" applyFont="1" applyFill="1" applyBorder="1" applyAlignment="1" applyProtection="1">
      <alignment horizontal="center" vertical="center" shrinkToFit="1"/>
    </xf>
    <xf numFmtId="181" fontId="3" fillId="9" borderId="50" xfId="8" applyNumberFormat="1" applyFont="1" applyFill="1" applyBorder="1" applyAlignment="1" applyProtection="1">
      <alignment horizontal="left" vertical="center" shrinkToFit="1"/>
    </xf>
    <xf numFmtId="181" fontId="3" fillId="9" borderId="76" xfId="8" applyNumberFormat="1" applyFont="1" applyFill="1" applyBorder="1" applyAlignment="1" applyProtection="1">
      <alignment horizontal="left" vertical="center" shrinkToFit="1"/>
    </xf>
    <xf numFmtId="181" fontId="3" fillId="9" borderId="68" xfId="8" applyNumberFormat="1" applyFont="1" applyFill="1" applyBorder="1" applyAlignment="1" applyProtection="1">
      <alignment horizontal="left" vertical="center" shrinkToFit="1"/>
    </xf>
    <xf numFmtId="186" fontId="3" fillId="0" borderId="49" xfId="8" applyNumberFormat="1" applyFont="1" applyBorder="1" applyAlignment="1">
      <alignment horizontal="center" vertical="center" shrinkToFit="1"/>
    </xf>
    <xf numFmtId="186" fontId="3" fillId="0" borderId="76" xfId="8" applyNumberFormat="1" applyFont="1" applyBorder="1" applyAlignment="1">
      <alignment horizontal="center" vertical="center" shrinkToFit="1"/>
    </xf>
    <xf numFmtId="186" fontId="3" fillId="0" borderId="68" xfId="8" applyNumberFormat="1" applyFont="1" applyBorder="1" applyAlignment="1">
      <alignment horizontal="center" vertical="center" shrinkToFit="1"/>
    </xf>
    <xf numFmtId="0" fontId="3" fillId="0" borderId="59" xfId="2" applyNumberFormat="1" applyFont="1" applyBorder="1" applyAlignment="1">
      <alignment horizontal="center" vertical="center" shrinkToFit="1"/>
    </xf>
    <xf numFmtId="0" fontId="3" fillId="0" borderId="54" xfId="2" applyNumberFormat="1" applyFont="1" applyBorder="1" applyAlignment="1">
      <alignment horizontal="center" vertical="center" shrinkToFit="1"/>
    </xf>
    <xf numFmtId="0" fontId="3" fillId="0" borderId="45" xfId="2" applyNumberFormat="1" applyFont="1" applyBorder="1" applyAlignment="1">
      <alignment horizontal="center" vertical="center" shrinkToFit="1"/>
    </xf>
    <xf numFmtId="0" fontId="3" fillId="0" borderId="46" xfId="2" applyNumberFormat="1" applyFont="1" applyBorder="1" applyAlignment="1">
      <alignment horizontal="center" vertical="center" shrinkToFit="1"/>
    </xf>
    <xf numFmtId="0" fontId="3" fillId="0" borderId="47" xfId="2" applyNumberFormat="1" applyFont="1" applyBorder="1" applyAlignment="1">
      <alignment horizontal="center" vertical="center" shrinkToFit="1"/>
    </xf>
    <xf numFmtId="0" fontId="3" fillId="0" borderId="48" xfId="2" applyNumberFormat="1" applyFont="1" applyBorder="1" applyAlignment="1">
      <alignment horizontal="center" vertical="center" shrinkToFit="1"/>
    </xf>
    <xf numFmtId="185" fontId="3" fillId="9" borderId="47" xfId="8" applyNumberFormat="1" applyFont="1" applyFill="1" applyBorder="1" applyAlignment="1" applyProtection="1">
      <alignment horizontal="center" vertical="center" shrinkToFit="1"/>
    </xf>
    <xf numFmtId="181" fontId="3" fillId="9" borderId="70" xfId="8" applyNumberFormat="1" applyFont="1" applyFill="1" applyBorder="1" applyAlignment="1" applyProtection="1">
      <alignment horizontal="center" vertical="center" shrinkToFit="1"/>
    </xf>
    <xf numFmtId="181" fontId="3" fillId="9" borderId="71" xfId="8" applyNumberFormat="1" applyFont="1" applyFill="1" applyBorder="1" applyAlignment="1" applyProtection="1">
      <alignment horizontal="center" vertical="center" shrinkToFit="1"/>
    </xf>
    <xf numFmtId="181" fontId="3" fillId="9" borderId="71" xfId="8" applyNumberFormat="1" applyFont="1" applyFill="1" applyBorder="1" applyAlignment="1" applyProtection="1">
      <alignment horizontal="left" vertical="center" shrinkToFit="1"/>
    </xf>
    <xf numFmtId="181" fontId="3" fillId="9" borderId="62" xfId="8" applyNumberFormat="1" applyFont="1" applyFill="1" applyBorder="1" applyAlignment="1" applyProtection="1">
      <alignment horizontal="left" vertical="center" shrinkToFit="1"/>
    </xf>
    <xf numFmtId="186" fontId="3" fillId="0" borderId="40" xfId="8" applyNumberFormat="1" applyFont="1" applyFill="1" applyBorder="1" applyAlignment="1">
      <alignment horizontal="center" vertical="center" shrinkToFit="1"/>
    </xf>
    <xf numFmtId="186" fontId="3" fillId="0" borderId="190" xfId="8" applyNumberFormat="1" applyFont="1" applyFill="1" applyBorder="1" applyAlignment="1">
      <alignment horizontal="center" vertical="center" shrinkToFit="1"/>
    </xf>
    <xf numFmtId="186" fontId="3" fillId="0" borderId="73" xfId="8" applyNumberFormat="1" applyFont="1" applyFill="1" applyBorder="1" applyAlignment="1">
      <alignment horizontal="center" vertical="center" shrinkToFit="1"/>
    </xf>
    <xf numFmtId="0" fontId="3" fillId="0" borderId="65" xfId="2" applyNumberFormat="1" applyFont="1" applyFill="1" applyBorder="1" applyAlignment="1">
      <alignment horizontal="center" vertical="center" shrinkToFit="1"/>
    </xf>
    <xf numFmtId="0" fontId="3" fillId="0" borderId="66" xfId="2" applyNumberFormat="1" applyFont="1" applyFill="1" applyBorder="1" applyAlignment="1">
      <alignment horizontal="center" vertical="center" shrinkToFit="1"/>
    </xf>
    <xf numFmtId="0" fontId="3" fillId="0" borderId="42" xfId="2" applyNumberFormat="1" applyFont="1" applyFill="1" applyBorder="1" applyAlignment="1">
      <alignment horizontal="center" vertical="center" shrinkToFit="1"/>
    </xf>
    <xf numFmtId="185" fontId="3" fillId="9" borderId="51" xfId="8" applyNumberFormat="1" applyFont="1" applyFill="1" applyBorder="1" applyAlignment="1" applyProtection="1">
      <alignment horizontal="center" vertical="center" shrinkToFit="1"/>
    </xf>
    <xf numFmtId="185" fontId="3" fillId="9" borderId="71" xfId="8" applyNumberFormat="1" applyFont="1" applyFill="1" applyBorder="1" applyAlignment="1" applyProtection="1">
      <alignment horizontal="center" vertical="center" shrinkToFit="1"/>
    </xf>
    <xf numFmtId="0" fontId="3" fillId="4" borderId="60" xfId="8" applyFont="1" applyFill="1" applyBorder="1" applyAlignment="1">
      <alignment horizontal="center" vertical="center" shrinkToFit="1"/>
    </xf>
    <xf numFmtId="0" fontId="3" fillId="4" borderId="189" xfId="8" applyFont="1" applyFill="1" applyBorder="1" applyAlignment="1">
      <alignment horizontal="center" vertical="center" shrinkToFit="1"/>
    </xf>
    <xf numFmtId="0" fontId="3" fillId="4" borderId="191" xfId="8" applyFont="1" applyFill="1" applyBorder="1" applyAlignment="1">
      <alignment horizontal="center" vertical="center" shrinkToFit="1"/>
    </xf>
    <xf numFmtId="0" fontId="3" fillId="4" borderId="31" xfId="8" applyFont="1" applyFill="1" applyBorder="1" applyAlignment="1">
      <alignment horizontal="center" vertical="center" shrinkToFit="1"/>
    </xf>
    <xf numFmtId="0" fontId="3" fillId="4" borderId="39" xfId="8" applyFont="1" applyFill="1" applyBorder="1" applyAlignment="1">
      <alignment horizontal="center" vertical="center" shrinkToFit="1"/>
    </xf>
    <xf numFmtId="0" fontId="3" fillId="4" borderId="192" xfId="8" applyFont="1" applyFill="1" applyBorder="1" applyAlignment="1">
      <alignment horizontal="center" vertical="center" shrinkToFit="1"/>
    </xf>
    <xf numFmtId="0" fontId="7" fillId="0" borderId="0" xfId="8" applyFont="1" applyAlignment="1">
      <alignment horizontal="center" vertical="center"/>
    </xf>
    <xf numFmtId="176" fontId="8" fillId="0" borderId="31" xfId="8" applyNumberFormat="1" applyFont="1" applyBorder="1" applyAlignment="1">
      <alignment horizontal="center" vertical="center"/>
    </xf>
    <xf numFmtId="176" fontId="8" fillId="0" borderId="192" xfId="8" applyNumberFormat="1" applyFont="1" applyBorder="1" applyAlignment="1">
      <alignment horizontal="center" vertical="center"/>
    </xf>
    <xf numFmtId="0" fontId="8" fillId="0" borderId="39" xfId="6" applyFont="1" applyFill="1" applyBorder="1" applyAlignment="1">
      <alignment horizontal="center" vertical="center" shrinkToFit="1"/>
    </xf>
    <xf numFmtId="0" fontId="8" fillId="0" borderId="192" xfId="6" applyFont="1" applyFill="1" applyBorder="1" applyAlignment="1">
      <alignment horizontal="center" vertical="center" shrinkToFit="1"/>
    </xf>
    <xf numFmtId="14" fontId="8" fillId="0" borderId="36" xfId="8" applyNumberFormat="1" applyFont="1" applyBorder="1" applyAlignment="1">
      <alignment horizontal="center" vertical="center" shrinkToFit="1"/>
    </xf>
    <xf numFmtId="0" fontId="4" fillId="7" borderId="0" xfId="8" applyFont="1" applyFill="1" applyBorder="1" applyAlignment="1">
      <alignment horizontal="center" vertical="center" shrinkToFit="1"/>
    </xf>
    <xf numFmtId="0" fontId="3" fillId="0" borderId="0" xfId="8" applyFont="1" applyAlignment="1">
      <alignment horizontal="right" vertical="center"/>
    </xf>
    <xf numFmtId="181" fontId="3" fillId="9" borderId="0" xfId="8" applyNumberFormat="1" applyFont="1" applyFill="1" applyAlignment="1">
      <alignment horizontal="left" vertical="center" shrinkToFit="1"/>
    </xf>
    <xf numFmtId="38" fontId="3" fillId="4" borderId="194" xfId="2" applyFont="1" applyFill="1" applyBorder="1" applyAlignment="1">
      <alignment horizontal="center" vertical="center" wrapText="1"/>
    </xf>
    <xf numFmtId="0" fontId="46" fillId="0" borderId="195" xfId="0" applyFont="1" applyBorder="1" applyAlignment="1">
      <alignment horizontal="center" vertical="center"/>
    </xf>
    <xf numFmtId="0" fontId="3" fillId="4" borderId="75" xfId="8" applyFont="1" applyFill="1" applyBorder="1" applyAlignment="1">
      <alignment horizontal="center" vertical="center" shrinkToFit="1"/>
    </xf>
    <xf numFmtId="0" fontId="3" fillId="4" borderId="196" xfId="8" applyFont="1" applyFill="1" applyBorder="1" applyAlignment="1">
      <alignment horizontal="center" vertical="center" shrinkToFit="1"/>
    </xf>
    <xf numFmtId="14" fontId="3" fillId="4" borderId="193" xfId="8" applyNumberFormat="1" applyFont="1" applyFill="1" applyBorder="1" applyAlignment="1">
      <alignment horizontal="center" vertical="center" textRotation="255" shrinkToFit="1"/>
    </xf>
    <xf numFmtId="14" fontId="3" fillId="4" borderId="66" xfId="8" applyNumberFormat="1" applyFont="1" applyFill="1" applyBorder="1" applyAlignment="1">
      <alignment horizontal="center" vertical="center" textRotation="255" shrinkToFit="1"/>
    </xf>
    <xf numFmtId="14" fontId="3" fillId="4" borderId="53" xfId="8" applyNumberFormat="1" applyFont="1" applyFill="1" applyBorder="1" applyAlignment="1">
      <alignment horizontal="center" vertical="center" textRotation="255" shrinkToFit="1"/>
    </xf>
    <xf numFmtId="14" fontId="3" fillId="4" borderId="54" xfId="8" applyNumberFormat="1" applyFont="1" applyFill="1" applyBorder="1" applyAlignment="1">
      <alignment horizontal="center" vertical="center" textRotation="255" shrinkToFit="1"/>
    </xf>
    <xf numFmtId="0" fontId="3" fillId="4" borderId="42" xfId="8" applyFont="1" applyFill="1" applyBorder="1" applyAlignment="1">
      <alignment horizontal="center" vertical="center" textRotation="255" shrinkToFit="1"/>
    </xf>
    <xf numFmtId="0" fontId="3" fillId="4" borderId="45" xfId="8" applyFont="1" applyFill="1" applyBorder="1" applyAlignment="1">
      <alignment horizontal="center" vertical="center" textRotation="255" shrinkToFit="1"/>
    </xf>
    <xf numFmtId="0" fontId="3" fillId="4" borderId="65" xfId="8" applyFont="1" applyFill="1" applyBorder="1" applyAlignment="1">
      <alignment horizontal="center" vertical="center" shrinkToFit="1"/>
    </xf>
    <xf numFmtId="0" fontId="3" fillId="4" borderId="66" xfId="8" applyFont="1" applyFill="1" applyBorder="1" applyAlignment="1">
      <alignment horizontal="center" vertical="center" shrinkToFit="1"/>
    </xf>
    <xf numFmtId="0" fontId="3" fillId="4" borderId="59" xfId="8" applyFont="1" applyFill="1" applyBorder="1" applyAlignment="1">
      <alignment horizontal="center" vertical="center" shrinkToFit="1"/>
    </xf>
    <xf numFmtId="0" fontId="3" fillId="4" borderId="54" xfId="8" applyFont="1" applyFill="1" applyBorder="1" applyAlignment="1">
      <alignment horizontal="center" vertical="center" shrinkToFit="1"/>
    </xf>
    <xf numFmtId="0" fontId="3" fillId="4" borderId="66" xfId="8" applyFont="1" applyFill="1" applyBorder="1" applyAlignment="1">
      <alignment horizontal="center" vertical="center" wrapText="1" shrinkToFit="1"/>
    </xf>
    <xf numFmtId="0" fontId="3" fillId="4" borderId="42" xfId="8" applyFont="1" applyFill="1" applyBorder="1" applyAlignment="1">
      <alignment horizontal="center" vertical="center" shrinkToFit="1"/>
    </xf>
    <xf numFmtId="0" fontId="3" fillId="4" borderId="45" xfId="8" applyFont="1" applyFill="1" applyBorder="1" applyAlignment="1">
      <alignment horizontal="center" vertical="center" shrinkToFit="1"/>
    </xf>
    <xf numFmtId="0" fontId="3" fillId="4" borderId="194" xfId="8" applyFont="1" applyFill="1" applyBorder="1" applyAlignment="1">
      <alignment horizontal="center" vertical="center" shrinkToFit="1"/>
    </xf>
    <xf numFmtId="0" fontId="3" fillId="4" borderId="195" xfId="8" applyFont="1" applyFill="1" applyBorder="1" applyAlignment="1">
      <alignment horizontal="center" vertical="center" shrinkToFit="1"/>
    </xf>
    <xf numFmtId="0" fontId="3" fillId="4" borderId="182" xfId="8" applyFont="1" applyFill="1" applyBorder="1" applyAlignment="1">
      <alignment horizontal="center" vertical="center" shrinkToFit="1"/>
    </xf>
    <xf numFmtId="0" fontId="3" fillId="4" borderId="0" xfId="8" applyFont="1" applyFill="1" applyBorder="1" applyAlignment="1">
      <alignment horizontal="center" vertical="center" shrinkToFit="1"/>
    </xf>
    <xf numFmtId="0" fontId="3" fillId="4" borderId="65" xfId="8" applyFont="1" applyFill="1" applyBorder="1" applyAlignment="1">
      <alignment horizontal="center" vertical="center" textRotation="255" shrinkToFit="1"/>
    </xf>
    <xf numFmtId="0" fontId="3" fillId="4" borderId="59" xfId="8" applyFont="1" applyFill="1" applyBorder="1" applyAlignment="1">
      <alignment horizontal="center" vertical="center" textRotation="255" shrinkToFit="1"/>
    </xf>
    <xf numFmtId="182" fontId="3" fillId="4" borderId="75" xfId="8" applyNumberFormat="1" applyFont="1" applyFill="1" applyBorder="1" applyAlignment="1">
      <alignment horizontal="center" vertical="center" shrinkToFit="1"/>
    </xf>
    <xf numFmtId="182" fontId="3" fillId="4" borderId="196" xfId="8" applyNumberFormat="1" applyFont="1" applyFill="1" applyBorder="1" applyAlignment="1">
      <alignment horizontal="center" vertical="center" shrinkToFit="1"/>
    </xf>
    <xf numFmtId="0" fontId="7" fillId="0" borderId="39" xfId="8" applyFont="1" applyFill="1" applyBorder="1" applyAlignment="1">
      <alignment horizontal="center" vertical="center"/>
    </xf>
    <xf numFmtId="0" fontId="14" fillId="4" borderId="75" xfId="8" applyFont="1" applyFill="1" applyBorder="1" applyAlignment="1">
      <alignment horizontal="center" vertical="center" wrapText="1" shrinkToFit="1"/>
    </xf>
    <xf numFmtId="0" fontId="14" fillId="4" borderId="196" xfId="8" applyFont="1" applyFill="1" applyBorder="1" applyAlignment="1">
      <alignment horizontal="center" vertical="center" shrinkToFit="1"/>
    </xf>
    <xf numFmtId="0" fontId="3" fillId="4" borderId="193" xfId="8" applyFont="1" applyFill="1" applyBorder="1" applyAlignment="1">
      <alignment horizontal="center" vertical="center" shrinkToFit="1"/>
    </xf>
    <xf numFmtId="38" fontId="3" fillId="4" borderId="66" xfId="2" applyFont="1" applyFill="1" applyBorder="1" applyAlignment="1">
      <alignment horizontal="center" vertical="center" shrinkToFit="1"/>
    </xf>
    <xf numFmtId="38" fontId="3" fillId="4" borderId="54" xfId="2" applyFont="1" applyFill="1" applyBorder="1" applyAlignment="1">
      <alignment horizontal="center" vertical="center" shrinkToFit="1"/>
    </xf>
    <xf numFmtId="38" fontId="3" fillId="4" borderId="191" xfId="2" applyFont="1" applyFill="1" applyBorder="1" applyAlignment="1">
      <alignment horizontal="center" vertical="center" wrapText="1" shrinkToFit="1"/>
    </xf>
    <xf numFmtId="38" fontId="3" fillId="4" borderId="192" xfId="2" applyFont="1" applyFill="1" applyBorder="1" applyAlignment="1">
      <alignment horizontal="center" vertical="center" shrinkToFit="1"/>
    </xf>
    <xf numFmtId="176" fontId="3" fillId="4" borderId="65" xfId="8" applyNumberFormat="1" applyFont="1" applyFill="1" applyBorder="1" applyAlignment="1">
      <alignment horizontal="center" vertical="center" shrinkToFit="1"/>
    </xf>
    <xf numFmtId="176" fontId="3" fillId="4" borderId="66" xfId="8" applyNumberFormat="1" applyFont="1" applyFill="1" applyBorder="1" applyAlignment="1">
      <alignment horizontal="center" vertical="center" shrinkToFit="1"/>
    </xf>
    <xf numFmtId="38" fontId="15" fillId="4" borderId="60" xfId="2" applyFont="1" applyFill="1" applyBorder="1" applyAlignment="1">
      <alignment horizontal="center" vertical="center" wrapText="1"/>
    </xf>
    <xf numFmtId="38" fontId="15" fillId="4" borderId="31" xfId="2" applyFont="1" applyFill="1" applyBorder="1" applyAlignment="1">
      <alignment horizontal="center" vertical="center" wrapText="1"/>
    </xf>
    <xf numFmtId="38" fontId="3" fillId="4" borderId="60" xfId="2" applyFont="1" applyFill="1" applyBorder="1" applyAlignment="1">
      <alignment horizontal="center" vertical="center" wrapText="1"/>
    </xf>
    <xf numFmtId="38" fontId="3" fillId="4" borderId="31" xfId="2" applyFont="1" applyFill="1" applyBorder="1" applyAlignment="1">
      <alignment horizontal="center" vertical="center" wrapText="1"/>
    </xf>
    <xf numFmtId="0" fontId="3" fillId="0" borderId="0" xfId="6" applyFont="1" applyFill="1" applyAlignment="1">
      <alignment horizontal="center" vertical="center"/>
    </xf>
    <xf numFmtId="0" fontId="3" fillId="4" borderId="43" xfId="6" applyFont="1" applyFill="1" applyBorder="1" applyAlignment="1">
      <alignment vertical="center"/>
    </xf>
    <xf numFmtId="0" fontId="3" fillId="4" borderId="53" xfId="6" applyFont="1" applyFill="1" applyBorder="1" applyAlignment="1">
      <alignment vertical="center"/>
    </xf>
    <xf numFmtId="0" fontId="3" fillId="0" borderId="44" xfId="6" applyFont="1" applyFill="1" applyBorder="1" applyAlignment="1">
      <alignment vertical="center"/>
    </xf>
    <xf numFmtId="0" fontId="3" fillId="0" borderId="53" xfId="6" applyFont="1" applyFill="1" applyBorder="1" applyAlignment="1">
      <alignment vertical="center"/>
    </xf>
    <xf numFmtId="178" fontId="3" fillId="5" borderId="187" xfId="3" applyNumberFormat="1" applyFont="1" applyFill="1" applyBorder="1" applyAlignment="1">
      <alignment horizontal="right" vertical="center"/>
    </xf>
    <xf numFmtId="178" fontId="3" fillId="5" borderId="188" xfId="3" applyNumberFormat="1" applyFont="1" applyFill="1" applyBorder="1" applyAlignment="1">
      <alignment horizontal="right" vertical="center"/>
    </xf>
    <xf numFmtId="0" fontId="3" fillId="0" borderId="44" xfId="6" applyFont="1" applyFill="1" applyBorder="1" applyAlignment="1">
      <alignment horizontal="left" vertical="center"/>
    </xf>
    <xf numFmtId="0" fontId="3" fillId="0" borderId="53" xfId="6" applyFont="1" applyFill="1" applyBorder="1" applyAlignment="1">
      <alignment horizontal="left" vertical="center"/>
    </xf>
    <xf numFmtId="178" fontId="3" fillId="5" borderId="44" xfId="3" applyNumberFormat="1" applyFont="1" applyFill="1" applyBorder="1" applyAlignment="1">
      <alignment horizontal="right" vertical="center"/>
    </xf>
    <xf numFmtId="0" fontId="46" fillId="0" borderId="0" xfId="6" applyFont="1" applyFill="1" applyAlignment="1">
      <alignment horizontal="left" vertical="center" wrapText="1"/>
    </xf>
    <xf numFmtId="0" fontId="3" fillId="4" borderId="40" xfId="6" applyFont="1" applyFill="1" applyBorder="1" applyAlignment="1">
      <alignment vertical="center"/>
    </xf>
    <xf numFmtId="0" fontId="3" fillId="4" borderId="193" xfId="6" applyFont="1" applyFill="1" applyBorder="1" applyAlignment="1">
      <alignment vertical="center"/>
    </xf>
    <xf numFmtId="0" fontId="3" fillId="0" borderId="190" xfId="6" applyFont="1" applyFill="1" applyBorder="1" applyAlignment="1">
      <alignment vertical="center"/>
    </xf>
    <xf numFmtId="0" fontId="3" fillId="0" borderId="193" xfId="6" applyFont="1" applyFill="1" applyBorder="1" applyAlignment="1">
      <alignment vertical="center"/>
    </xf>
    <xf numFmtId="178" fontId="3" fillId="5" borderId="190" xfId="3" applyNumberFormat="1" applyFont="1" applyFill="1" applyBorder="1" applyAlignment="1">
      <alignment horizontal="right" vertical="center"/>
    </xf>
    <xf numFmtId="178" fontId="3" fillId="5" borderId="73" xfId="3" applyNumberFormat="1" applyFont="1" applyFill="1" applyBorder="1" applyAlignment="1">
      <alignment horizontal="right" vertical="center"/>
    </xf>
    <xf numFmtId="0" fontId="3" fillId="0" borderId="61" xfId="6" applyFont="1" applyFill="1" applyBorder="1" applyAlignment="1">
      <alignment horizontal="left" vertical="center"/>
    </xf>
    <xf numFmtId="0" fontId="3" fillId="0" borderId="51" xfId="6" applyFont="1" applyFill="1" applyBorder="1" applyAlignment="1">
      <alignment horizontal="left" vertical="center"/>
    </xf>
    <xf numFmtId="178" fontId="3" fillId="5" borderId="41" xfId="3" applyNumberFormat="1" applyFont="1" applyFill="1" applyBorder="1" applyAlignment="1">
      <alignment horizontal="right" vertical="center"/>
    </xf>
    <xf numFmtId="0" fontId="3" fillId="4" borderId="49" xfId="6" applyFont="1" applyFill="1" applyBorder="1" applyAlignment="1">
      <alignment vertical="center"/>
    </xf>
    <xf numFmtId="0" fontId="3" fillId="4" borderId="76" xfId="6" applyFont="1" applyFill="1" applyBorder="1" applyAlignment="1">
      <alignment vertical="center"/>
    </xf>
    <xf numFmtId="0" fontId="3" fillId="0" borderId="50" xfId="6" applyFont="1" applyFill="1" applyBorder="1" applyAlignment="1">
      <alignment vertical="center"/>
    </xf>
    <xf numFmtId="0" fontId="3" fillId="0" borderId="52" xfId="6" applyFont="1" applyFill="1" applyBorder="1" applyAlignment="1">
      <alignment vertical="center"/>
    </xf>
    <xf numFmtId="178" fontId="3" fillId="5" borderId="76" xfId="3" applyNumberFormat="1" applyFont="1" applyFill="1" applyBorder="1" applyAlignment="1">
      <alignment horizontal="right" vertical="center"/>
    </xf>
    <xf numFmtId="178" fontId="3" fillId="5" borderId="68" xfId="3" applyNumberFormat="1" applyFont="1" applyFill="1" applyBorder="1" applyAlignment="1">
      <alignment horizontal="right" vertical="center"/>
    </xf>
    <xf numFmtId="0" fontId="3" fillId="0" borderId="50" xfId="6" applyFont="1" applyFill="1" applyBorder="1" applyAlignment="1">
      <alignment horizontal="left" vertical="center"/>
    </xf>
    <xf numFmtId="0" fontId="3" fillId="0" borderId="52" xfId="6" applyFont="1" applyFill="1" applyBorder="1" applyAlignment="1">
      <alignment horizontal="left" vertical="center"/>
    </xf>
    <xf numFmtId="178" fontId="3" fillId="5" borderId="50" xfId="3" applyNumberFormat="1" applyFont="1" applyFill="1" applyBorder="1" applyAlignment="1">
      <alignment horizontal="right" vertical="center"/>
    </xf>
    <xf numFmtId="3" fontId="3" fillId="5" borderId="91" xfId="6" applyNumberFormat="1" applyFont="1" applyFill="1" applyBorder="1" applyAlignment="1">
      <alignment horizontal="right" vertical="center"/>
    </xf>
    <xf numFmtId="3" fontId="3" fillId="5" borderId="174" xfId="6" applyNumberFormat="1" applyFont="1" applyFill="1" applyBorder="1" applyAlignment="1">
      <alignment horizontal="right" vertical="center"/>
    </xf>
    <xf numFmtId="3" fontId="3" fillId="5" borderId="154" xfId="6" applyNumberFormat="1" applyFont="1" applyFill="1" applyBorder="1" applyAlignment="1">
      <alignment horizontal="right" vertical="center"/>
    </xf>
    <xf numFmtId="0" fontId="7" fillId="4" borderId="37" xfId="6" applyFont="1" applyFill="1" applyBorder="1" applyAlignment="1">
      <alignment horizontal="center" vertical="center"/>
    </xf>
    <xf numFmtId="38" fontId="6" fillId="4" borderId="91" xfId="2" applyFont="1" applyFill="1" applyBorder="1" applyAlignment="1">
      <alignment horizontal="center" vertical="center"/>
    </xf>
    <xf numFmtId="38" fontId="6" fillId="4" borderId="174" xfId="2" applyFont="1" applyFill="1" applyBorder="1" applyAlignment="1">
      <alignment horizontal="center" vertical="center"/>
    </xf>
    <xf numFmtId="38" fontId="6" fillId="4" borderId="241" xfId="2" applyFont="1" applyFill="1" applyBorder="1" applyAlignment="1">
      <alignment horizontal="center" vertical="center"/>
    </xf>
    <xf numFmtId="177" fontId="3" fillId="10" borderId="201" xfId="2" applyNumberFormat="1" applyFont="1" applyFill="1" applyBorder="1" applyAlignment="1">
      <alignment horizontal="center" vertical="center"/>
    </xf>
    <xf numFmtId="177" fontId="3" fillId="10" borderId="174" xfId="2" applyNumberFormat="1" applyFont="1" applyFill="1" applyBorder="1" applyAlignment="1">
      <alignment horizontal="center" vertical="center"/>
    </xf>
    <xf numFmtId="177" fontId="3" fillId="10" borderId="154" xfId="2" applyNumberFormat="1" applyFont="1" applyFill="1" applyBorder="1" applyAlignment="1">
      <alignment horizontal="center" vertical="center"/>
    </xf>
    <xf numFmtId="0" fontId="16" fillId="4" borderId="37" xfId="6" applyFont="1" applyFill="1" applyBorder="1" applyAlignment="1">
      <alignment horizontal="center" vertical="center"/>
    </xf>
    <xf numFmtId="0" fontId="16" fillId="4" borderId="101" xfId="6" applyFont="1" applyFill="1" applyBorder="1" applyAlignment="1">
      <alignment horizontal="center" vertical="center"/>
    </xf>
    <xf numFmtId="0" fontId="16" fillId="4" borderId="221" xfId="6" applyFont="1" applyFill="1" applyBorder="1" applyAlignment="1">
      <alignment horizontal="center" vertical="center"/>
    </xf>
    <xf numFmtId="0" fontId="17" fillId="4" borderId="101" xfId="6" applyFont="1" applyFill="1" applyBorder="1" applyAlignment="1">
      <alignment horizontal="center" vertical="center"/>
    </xf>
    <xf numFmtId="0" fontId="17" fillId="4" borderId="38" xfId="6" applyFont="1" applyFill="1" applyBorder="1" applyAlignment="1">
      <alignment horizontal="center" vertical="center"/>
    </xf>
    <xf numFmtId="0" fontId="16" fillId="4" borderId="31" xfId="6" applyFont="1" applyFill="1" applyBorder="1" applyAlignment="1">
      <alignment horizontal="center" vertical="center"/>
    </xf>
    <xf numFmtId="0" fontId="16" fillId="4" borderId="39" xfId="6" applyFont="1" applyFill="1" applyBorder="1" applyAlignment="1">
      <alignment horizontal="center" vertical="center"/>
    </xf>
    <xf numFmtId="0" fontId="16" fillId="4" borderId="98" xfId="6" applyFont="1" applyFill="1" applyBorder="1" applyAlignment="1">
      <alignment horizontal="center" vertical="center"/>
    </xf>
    <xf numFmtId="0" fontId="16" fillId="4" borderId="181" xfId="6" applyFont="1" applyFill="1" applyBorder="1" applyAlignment="1">
      <alignment horizontal="center" vertical="center"/>
    </xf>
    <xf numFmtId="0" fontId="16" fillId="4" borderId="192" xfId="6" applyFont="1" applyFill="1" applyBorder="1" applyAlignment="1">
      <alignment horizontal="center" vertical="center"/>
    </xf>
    <xf numFmtId="0" fontId="3" fillId="0" borderId="236" xfId="6" applyFont="1" applyFill="1" applyBorder="1" applyAlignment="1">
      <alignment horizontal="center" vertical="center" shrinkToFit="1"/>
    </xf>
    <xf numFmtId="0" fontId="3" fillId="0" borderId="82" xfId="6" applyFont="1" applyFill="1" applyBorder="1" applyAlignment="1">
      <alignment horizontal="center" vertical="center" shrinkToFit="1"/>
    </xf>
    <xf numFmtId="3" fontId="3" fillId="0" borderId="237" xfId="6" applyNumberFormat="1" applyFont="1" applyFill="1" applyBorder="1" applyAlignment="1">
      <alignment horizontal="center" vertical="center" shrinkToFit="1"/>
    </xf>
    <xf numFmtId="3" fontId="3" fillId="0" borderId="81" xfId="6" applyNumberFormat="1" applyFont="1" applyFill="1" applyBorder="1" applyAlignment="1">
      <alignment horizontal="center" vertical="center" shrinkToFit="1"/>
    </xf>
    <xf numFmtId="3" fontId="3" fillId="8" borderId="197" xfId="6" applyNumberFormat="1" applyFont="1" applyFill="1" applyBorder="1" applyAlignment="1">
      <alignment horizontal="right" vertical="center" shrinkToFit="1"/>
    </xf>
    <xf numFmtId="3" fontId="3" fillId="8" borderId="82" xfId="6" applyNumberFormat="1" applyFont="1" applyFill="1" applyBorder="1" applyAlignment="1">
      <alignment horizontal="right" vertical="center" shrinkToFit="1"/>
    </xf>
    <xf numFmtId="0" fontId="3" fillId="4" borderId="97" xfId="6" applyFont="1" applyFill="1" applyBorder="1" applyAlignment="1">
      <alignment horizontal="left" vertical="center" shrinkToFit="1"/>
    </xf>
    <xf numFmtId="0" fontId="3" fillId="4" borderId="99" xfId="6" applyFont="1" applyFill="1" applyBorder="1" applyAlignment="1">
      <alignment horizontal="center" vertical="center" shrinkToFit="1"/>
    </xf>
    <xf numFmtId="0" fontId="3" fillId="4" borderId="148" xfId="6" applyFont="1" applyFill="1" applyBorder="1" applyAlignment="1">
      <alignment horizontal="center" vertical="center" shrinkToFit="1"/>
    </xf>
    <xf numFmtId="0" fontId="3" fillId="4" borderId="89" xfId="6" applyFont="1" applyFill="1" applyBorder="1" applyAlignment="1">
      <alignment horizontal="center" vertical="center" shrinkToFit="1"/>
    </xf>
    <xf numFmtId="3" fontId="3" fillId="8" borderId="238" xfId="6" applyNumberFormat="1" applyFont="1" applyFill="1" applyBorder="1" applyAlignment="1">
      <alignment horizontal="right" vertical="center" shrinkToFit="1"/>
    </xf>
    <xf numFmtId="3" fontId="3" fillId="8" borderId="234" xfId="6" applyNumberFormat="1" applyFont="1" applyFill="1" applyBorder="1" applyAlignment="1">
      <alignment horizontal="right" vertical="center" shrinkToFit="1"/>
    </xf>
    <xf numFmtId="3" fontId="3" fillId="8" borderId="235" xfId="6" applyNumberFormat="1" applyFont="1" applyFill="1" applyBorder="1" applyAlignment="1">
      <alignment horizontal="right" vertical="center" shrinkToFit="1"/>
    </xf>
    <xf numFmtId="0" fontId="3" fillId="0" borderId="76" xfId="6" applyFont="1" applyFill="1" applyBorder="1" applyAlignment="1">
      <alignment horizontal="center" vertical="center" shrinkToFit="1"/>
    </xf>
    <xf numFmtId="0" fontId="3" fillId="0" borderId="68" xfId="6" applyFont="1" applyFill="1" applyBorder="1" applyAlignment="1">
      <alignment horizontal="center" vertical="center" shrinkToFit="1"/>
    </xf>
    <xf numFmtId="3" fontId="3" fillId="0" borderId="49" xfId="6" applyNumberFormat="1" applyFont="1" applyFill="1" applyBorder="1" applyAlignment="1">
      <alignment horizontal="center" vertical="center" shrinkToFit="1"/>
    </xf>
    <xf numFmtId="3" fontId="3" fillId="0" borderId="52" xfId="6" applyNumberFormat="1" applyFont="1" applyFill="1" applyBorder="1" applyAlignment="1">
      <alignment horizontal="center" vertical="center" shrinkToFit="1"/>
    </xf>
    <xf numFmtId="3" fontId="3" fillId="8" borderId="50" xfId="6" applyNumberFormat="1" applyFont="1" applyFill="1" applyBorder="1" applyAlignment="1">
      <alignment horizontal="right" vertical="center" shrinkToFit="1"/>
    </xf>
    <xf numFmtId="3" fontId="3" fillId="8" borderId="68" xfId="6" applyNumberFormat="1" applyFont="1" applyFill="1" applyBorder="1" applyAlignment="1">
      <alignment horizontal="right" vertical="center" shrinkToFit="1"/>
    </xf>
    <xf numFmtId="0" fontId="3" fillId="0" borderId="190" xfId="6" applyFont="1" applyFill="1" applyBorder="1" applyAlignment="1">
      <alignment horizontal="center" vertical="center" shrinkToFit="1"/>
    </xf>
    <xf numFmtId="0" fontId="3" fillId="0" borderId="73" xfId="6" applyFont="1" applyFill="1" applyBorder="1" applyAlignment="1">
      <alignment horizontal="center" vertical="center" shrinkToFit="1"/>
    </xf>
    <xf numFmtId="3" fontId="3" fillId="0" borderId="40" xfId="6" applyNumberFormat="1" applyFont="1" applyFill="1" applyBorder="1" applyAlignment="1">
      <alignment horizontal="center" vertical="center" shrinkToFit="1"/>
    </xf>
    <xf numFmtId="3" fontId="3" fillId="0" borderId="193" xfId="6" applyNumberFormat="1" applyFont="1" applyFill="1" applyBorder="1" applyAlignment="1">
      <alignment horizontal="center" vertical="center" shrinkToFit="1"/>
    </xf>
    <xf numFmtId="3" fontId="3" fillId="8" borderId="41" xfId="6" applyNumberFormat="1" applyFont="1" applyFill="1" applyBorder="1" applyAlignment="1">
      <alignment horizontal="right" vertical="center" shrinkToFit="1"/>
    </xf>
    <xf numFmtId="3" fontId="3" fillId="8" borderId="73" xfId="6" applyNumberFormat="1" applyFont="1" applyFill="1" applyBorder="1" applyAlignment="1">
      <alignment horizontal="right" vertical="center" shrinkToFit="1"/>
    </xf>
    <xf numFmtId="0" fontId="3" fillId="0" borderId="0" xfId="6" applyFont="1" applyFill="1" applyBorder="1" applyAlignment="1">
      <alignment vertical="center"/>
    </xf>
    <xf numFmtId="0" fontId="3" fillId="0" borderId="57" xfId="6" applyFont="1" applyFill="1" applyBorder="1" applyAlignment="1">
      <alignment horizontal="left" vertical="center"/>
    </xf>
    <xf numFmtId="0" fontId="3" fillId="0" borderId="101" xfId="6" applyFont="1" applyFill="1" applyBorder="1" applyAlignment="1">
      <alignment horizontal="left" vertical="center"/>
    </xf>
    <xf numFmtId="0" fontId="3" fillId="0" borderId="151" xfId="6" applyFont="1" applyFill="1" applyBorder="1" applyAlignment="1">
      <alignment horizontal="left" vertical="center"/>
    </xf>
    <xf numFmtId="0" fontId="3" fillId="0" borderId="198" xfId="6" applyFont="1" applyFill="1" applyBorder="1" applyAlignment="1">
      <alignment horizontal="left" vertical="center"/>
    </xf>
    <xf numFmtId="0" fontId="3" fillId="0" borderId="29" xfId="6" applyFont="1" applyFill="1" applyBorder="1" applyAlignment="1">
      <alignment horizontal="left" vertical="center"/>
    </xf>
    <xf numFmtId="0" fontId="3" fillId="0" borderId="199" xfId="6" applyFont="1" applyFill="1" applyBorder="1" applyAlignment="1">
      <alignment horizontal="left" vertical="center"/>
    </xf>
    <xf numFmtId="183" fontId="7" fillId="4" borderId="37" xfId="6" applyNumberFormat="1" applyFont="1" applyFill="1" applyBorder="1" applyAlignment="1">
      <alignment horizontal="center" vertical="center" shrinkToFit="1"/>
    </xf>
    <xf numFmtId="183" fontId="7" fillId="4" borderId="101" xfId="6" applyNumberFormat="1" applyFont="1" applyFill="1" applyBorder="1" applyAlignment="1">
      <alignment horizontal="center" vertical="center" shrinkToFit="1"/>
    </xf>
    <xf numFmtId="183" fontId="7" fillId="4" borderId="38" xfId="6" applyNumberFormat="1" applyFont="1" applyFill="1" applyBorder="1" applyAlignment="1">
      <alignment horizontal="center" vertical="center" shrinkToFit="1"/>
    </xf>
    <xf numFmtId="0" fontId="7" fillId="4" borderId="65" xfId="8" applyFont="1" applyFill="1" applyBorder="1" applyAlignment="1">
      <alignment horizontal="center" vertical="center" textRotation="255" shrinkToFit="1"/>
    </xf>
    <xf numFmtId="0" fontId="7" fillId="4" borderId="59" xfId="8" applyFont="1" applyFill="1" applyBorder="1" applyAlignment="1">
      <alignment horizontal="center" vertical="center" textRotation="255" shrinkToFit="1"/>
    </xf>
    <xf numFmtId="0" fontId="7" fillId="4" borderId="42" xfId="8" applyFont="1" applyFill="1" applyBorder="1" applyAlignment="1">
      <alignment horizontal="center" vertical="center" textRotation="255" shrinkToFit="1"/>
    </xf>
    <xf numFmtId="0" fontId="7" fillId="4" borderId="45" xfId="8" applyFont="1" applyFill="1" applyBorder="1" applyAlignment="1">
      <alignment horizontal="center" vertical="center" textRotation="255" shrinkToFit="1"/>
    </xf>
    <xf numFmtId="0" fontId="7" fillId="4" borderId="65" xfId="8" applyFont="1" applyFill="1" applyBorder="1" applyAlignment="1">
      <alignment horizontal="center" vertical="center" shrinkToFit="1"/>
    </xf>
    <xf numFmtId="0" fontId="7" fillId="4" borderId="59" xfId="8" applyFont="1" applyFill="1" applyBorder="1" applyAlignment="1">
      <alignment horizontal="center" vertical="center" shrinkToFit="1"/>
    </xf>
    <xf numFmtId="0" fontId="7" fillId="4" borderId="66" xfId="8" applyFont="1" applyFill="1" applyBorder="1" applyAlignment="1">
      <alignment horizontal="center" vertical="center" wrapText="1" shrinkToFit="1"/>
    </xf>
    <xf numFmtId="0" fontId="7" fillId="4" borderId="54" xfId="8" applyFont="1" applyFill="1" applyBorder="1" applyAlignment="1">
      <alignment horizontal="center" vertical="center" shrinkToFit="1"/>
    </xf>
    <xf numFmtId="0" fontId="7" fillId="4" borderId="66" xfId="8" applyFont="1" applyFill="1" applyBorder="1" applyAlignment="1">
      <alignment horizontal="center" vertical="center" shrinkToFit="1"/>
    </xf>
    <xf numFmtId="182" fontId="7" fillId="4" borderId="75" xfId="8" applyNumberFormat="1" applyFont="1" applyFill="1" applyBorder="1" applyAlignment="1">
      <alignment horizontal="center" vertical="center" shrinkToFit="1"/>
    </xf>
    <xf numFmtId="182" fontId="7" fillId="4" borderId="196" xfId="8" applyNumberFormat="1" applyFont="1" applyFill="1" applyBorder="1" applyAlignment="1">
      <alignment horizontal="center" vertical="center" shrinkToFit="1"/>
    </xf>
    <xf numFmtId="0" fontId="7" fillId="4" borderId="183" xfId="6" applyFont="1" applyFill="1" applyBorder="1" applyAlignment="1">
      <alignment horizontal="center" vertical="center" shrinkToFit="1"/>
    </xf>
    <xf numFmtId="0" fontId="7" fillId="4" borderId="184" xfId="6" applyFont="1" applyFill="1" applyBorder="1" applyAlignment="1">
      <alignment horizontal="center" vertical="center" shrinkToFit="1"/>
    </xf>
    <xf numFmtId="0" fontId="7" fillId="4" borderId="100" xfId="6" applyFont="1" applyFill="1" applyBorder="1" applyAlignment="1">
      <alignment horizontal="center" vertical="center" wrapText="1" shrinkToFit="1"/>
    </xf>
    <xf numFmtId="0" fontId="7" fillId="4" borderId="56" xfId="6" applyFont="1" applyFill="1" applyBorder="1" applyAlignment="1">
      <alignment horizontal="center" vertical="center" wrapText="1" shrinkToFit="1"/>
    </xf>
    <xf numFmtId="0" fontId="7" fillId="4" borderId="189" xfId="6" applyFont="1" applyFill="1" applyBorder="1" applyAlignment="1">
      <alignment horizontal="center" vertical="center" shrinkToFit="1"/>
    </xf>
    <xf numFmtId="0" fontId="7" fillId="4" borderId="191" xfId="6" applyFont="1" applyFill="1" applyBorder="1" applyAlignment="1">
      <alignment horizontal="center" vertical="center" shrinkToFit="1"/>
    </xf>
    <xf numFmtId="0" fontId="7" fillId="4" borderId="39" xfId="6" applyFont="1" applyFill="1" applyBorder="1" applyAlignment="1">
      <alignment horizontal="center" vertical="center" shrinkToFit="1"/>
    </xf>
    <xf numFmtId="0" fontId="7" fillId="4" borderId="192" xfId="6" applyFont="1" applyFill="1" applyBorder="1" applyAlignment="1">
      <alignment horizontal="center" vertical="center" shrinkToFit="1"/>
    </xf>
    <xf numFmtId="0" fontId="7" fillId="4" borderId="65" xfId="6" applyFont="1" applyFill="1" applyBorder="1" applyAlignment="1">
      <alignment horizontal="center" vertical="center" shrinkToFit="1"/>
    </xf>
    <xf numFmtId="0" fontId="7" fillId="4" borderId="66" xfId="6" applyFont="1" applyFill="1" applyBorder="1" applyAlignment="1">
      <alignment horizontal="center" vertical="center" shrinkToFit="1"/>
    </xf>
    <xf numFmtId="0" fontId="7" fillId="4" borderId="42" xfId="6" applyFont="1" applyFill="1" applyBorder="1" applyAlignment="1">
      <alignment horizontal="center" vertical="center" shrinkToFit="1"/>
    </xf>
    <xf numFmtId="0" fontId="7" fillId="4" borderId="43" xfId="6" applyFont="1" applyFill="1" applyBorder="1" applyAlignment="1">
      <alignment horizontal="center" vertical="center" shrinkToFit="1"/>
    </xf>
    <xf numFmtId="0" fontId="7" fillId="4" borderId="53" xfId="6" applyFont="1" applyFill="1" applyBorder="1" applyAlignment="1">
      <alignment horizontal="center" vertical="center" shrinkToFit="1"/>
    </xf>
    <xf numFmtId="0" fontId="7" fillId="4" borderId="44" xfId="6" applyFont="1" applyFill="1" applyBorder="1" applyAlignment="1">
      <alignment horizontal="center" vertical="center" shrinkToFit="1"/>
    </xf>
    <xf numFmtId="0" fontId="7" fillId="4" borderId="188" xfId="6" applyFont="1" applyFill="1" applyBorder="1" applyAlignment="1">
      <alignment horizontal="center" vertical="center" shrinkToFit="1"/>
    </xf>
    <xf numFmtId="0" fontId="7" fillId="4" borderId="189" xfId="6" applyFont="1" applyFill="1" applyBorder="1" applyAlignment="1">
      <alignment horizontal="center" vertical="center" wrapText="1" shrinkToFit="1"/>
    </xf>
    <xf numFmtId="0" fontId="7" fillId="4" borderId="83" xfId="6" applyFont="1" applyFill="1" applyBorder="1" applyAlignment="1">
      <alignment horizontal="center" vertical="center" shrinkToFit="1"/>
    </xf>
    <xf numFmtId="0" fontId="3" fillId="0" borderId="0" xfId="8" applyFont="1" applyFill="1" applyBorder="1" applyAlignment="1">
      <alignment horizontal="center" vertical="center" shrinkToFit="1"/>
    </xf>
    <xf numFmtId="0" fontId="3" fillId="0" borderId="0" xfId="8" applyFont="1" applyFill="1" applyBorder="1" applyAlignment="1">
      <alignment horizontal="center" vertical="center" wrapText="1" shrinkToFit="1"/>
    </xf>
    <xf numFmtId="182" fontId="3" fillId="4" borderId="0" xfId="8" applyNumberFormat="1" applyFont="1" applyFill="1" applyBorder="1" applyAlignment="1">
      <alignment horizontal="center" vertical="center" shrinkToFit="1"/>
    </xf>
    <xf numFmtId="176" fontId="7" fillId="0" borderId="177" xfId="8" applyNumberFormat="1" applyFont="1" applyFill="1" applyBorder="1" applyAlignment="1">
      <alignment horizontal="center" vertical="center"/>
    </xf>
    <xf numFmtId="0" fontId="5" fillId="0" borderId="0" xfId="6" applyFont="1" applyFill="1" applyAlignment="1">
      <alignment horizontal="center" vertical="center"/>
    </xf>
    <xf numFmtId="0" fontId="5" fillId="0" borderId="0" xfId="6" applyFont="1" applyFill="1" applyBorder="1" applyAlignment="1">
      <alignment horizontal="center" vertical="center"/>
    </xf>
    <xf numFmtId="0" fontId="3" fillId="0" borderId="202" xfId="6" applyFont="1" applyFill="1" applyBorder="1" applyAlignment="1">
      <alignment horizontal="left" vertical="center"/>
    </xf>
    <xf numFmtId="0" fontId="3" fillId="0" borderId="171" xfId="6" applyFont="1" applyFill="1" applyBorder="1" applyAlignment="1">
      <alignment horizontal="left" vertical="center"/>
    </xf>
    <xf numFmtId="0" fontId="3" fillId="0" borderId="203" xfId="6" applyFont="1" applyFill="1" applyBorder="1" applyAlignment="1">
      <alignment horizontal="left" vertical="center"/>
    </xf>
    <xf numFmtId="0" fontId="3" fillId="0" borderId="201" xfId="6" applyFont="1" applyFill="1" applyBorder="1" applyAlignment="1">
      <alignment vertical="center"/>
    </xf>
    <xf numFmtId="0" fontId="3" fillId="0" borderId="174" xfId="6" applyFont="1" applyFill="1" applyBorder="1" applyAlignment="1">
      <alignment vertical="center"/>
    </xf>
    <xf numFmtId="0" fontId="3" fillId="0" borderId="154" xfId="6" applyFont="1" applyFill="1" applyBorder="1" applyAlignment="1">
      <alignment vertical="center"/>
    </xf>
    <xf numFmtId="0" fontId="3" fillId="0" borderId="201" xfId="6" applyFont="1" applyFill="1" applyBorder="1" applyAlignment="1">
      <alignment horizontal="center" vertical="center" shrinkToFit="1"/>
    </xf>
    <xf numFmtId="0" fontId="3" fillId="0" borderId="174" xfId="6" applyFont="1" applyFill="1" applyBorder="1" applyAlignment="1">
      <alignment horizontal="center" vertical="center" shrinkToFit="1"/>
    </xf>
    <xf numFmtId="0" fontId="3" fillId="0" borderId="154" xfId="6" applyFont="1" applyFill="1" applyBorder="1" applyAlignment="1">
      <alignment horizontal="center" vertical="center" shrinkToFit="1"/>
    </xf>
    <xf numFmtId="0" fontId="3" fillId="0" borderId="0" xfId="8" applyFont="1" applyFill="1" applyBorder="1" applyAlignment="1">
      <alignment horizontal="center" vertical="center" textRotation="255" shrinkToFit="1"/>
    </xf>
    <xf numFmtId="0" fontId="8" fillId="0" borderId="57" xfId="6" applyFont="1" applyFill="1" applyBorder="1" applyAlignment="1">
      <alignment horizontal="center" vertical="center" shrinkToFit="1"/>
    </xf>
    <xf numFmtId="0" fontId="8" fillId="0" borderId="101" xfId="6" applyFont="1" applyFill="1" applyBorder="1" applyAlignment="1">
      <alignment horizontal="center" vertical="center" shrinkToFit="1"/>
    </xf>
    <xf numFmtId="0" fontId="8" fillId="0" borderId="38" xfId="6" applyFont="1" applyFill="1" applyBorder="1" applyAlignment="1">
      <alignment horizontal="center" vertical="center" shrinkToFit="1"/>
    </xf>
    <xf numFmtId="0" fontId="7" fillId="0" borderId="36" xfId="8" applyFont="1" applyBorder="1" applyAlignment="1">
      <alignment horizontal="center" vertical="center"/>
    </xf>
    <xf numFmtId="176" fontId="7" fillId="0" borderId="174" xfId="8" applyNumberFormat="1" applyFont="1" applyFill="1" applyBorder="1" applyAlignment="1">
      <alignment horizontal="center" vertical="center"/>
    </xf>
    <xf numFmtId="0" fontId="5" fillId="0" borderId="90" xfId="6" applyFont="1" applyFill="1" applyBorder="1" applyAlignment="1">
      <alignment horizontal="center" vertical="center"/>
    </xf>
    <xf numFmtId="0" fontId="3" fillId="0" borderId="202" xfId="6" applyFont="1" applyFill="1" applyBorder="1" applyAlignment="1">
      <alignment vertical="center"/>
    </xf>
    <xf numFmtId="0" fontId="3" fillId="0" borderId="171" xfId="6" applyFont="1" applyFill="1" applyBorder="1" applyAlignment="1">
      <alignment vertical="center"/>
    </xf>
    <xf numFmtId="0" fontId="3" fillId="0" borderId="203" xfId="6" applyFont="1" applyFill="1" applyBorder="1" applyAlignment="1">
      <alignment vertical="center"/>
    </xf>
    <xf numFmtId="0" fontId="3" fillId="0" borderId="198" xfId="6" applyFont="1" applyFill="1" applyBorder="1" applyAlignment="1">
      <alignment vertical="center"/>
    </xf>
    <xf numFmtId="0" fontId="3" fillId="0" borderId="29" xfId="6" applyFont="1" applyFill="1" applyBorder="1" applyAlignment="1">
      <alignment vertical="center"/>
    </xf>
    <xf numFmtId="0" fontId="3" fillId="0" borderId="199" xfId="6" applyFont="1" applyFill="1" applyBorder="1" applyAlignment="1">
      <alignment vertical="center"/>
    </xf>
    <xf numFmtId="0" fontId="3" fillId="0" borderId="44" xfId="6" applyFont="1" applyFill="1" applyBorder="1" applyAlignment="1">
      <alignment horizontal="center" vertical="center"/>
    </xf>
    <xf numFmtId="0" fontId="3" fillId="0" borderId="53" xfId="6" applyFont="1" applyFill="1" applyBorder="1" applyAlignment="1">
      <alignment horizontal="center" vertical="center"/>
    </xf>
    <xf numFmtId="0" fontId="3" fillId="0" borderId="61" xfId="6" applyFont="1" applyFill="1" applyBorder="1" applyAlignment="1">
      <alignment horizontal="center" vertical="center"/>
    </xf>
    <xf numFmtId="0" fontId="3" fillId="0" borderId="51" xfId="6" applyFont="1" applyFill="1" applyBorder="1" applyAlignment="1">
      <alignment horizontal="center" vertical="center"/>
    </xf>
    <xf numFmtId="0" fontId="3" fillId="0" borderId="50" xfId="6" applyFont="1" applyFill="1" applyBorder="1" applyAlignment="1">
      <alignment horizontal="center" vertical="center"/>
    </xf>
    <xf numFmtId="0" fontId="3" fillId="0" borderId="52" xfId="6" applyFont="1" applyFill="1" applyBorder="1" applyAlignment="1">
      <alignment horizontal="center" vertical="center"/>
    </xf>
    <xf numFmtId="0" fontId="43" fillId="7" borderId="0" xfId="6" applyFont="1" applyFill="1" applyAlignment="1">
      <alignment horizontal="center" vertical="center"/>
    </xf>
    <xf numFmtId="0" fontId="3" fillId="0" borderId="0" xfId="6" applyFont="1" applyBorder="1" applyAlignment="1">
      <alignment horizontal="center"/>
    </xf>
    <xf numFmtId="0" fontId="3" fillId="0" borderId="220" xfId="6" applyFont="1" applyBorder="1" applyAlignment="1">
      <alignment horizontal="center"/>
    </xf>
    <xf numFmtId="187" fontId="3" fillId="0" borderId="37" xfId="6" applyNumberFormat="1" applyFont="1" applyFill="1" applyBorder="1" applyAlignment="1">
      <alignment horizontal="center" vertical="center"/>
    </xf>
    <xf numFmtId="187" fontId="3" fillId="0" borderId="101" xfId="6" applyNumberFormat="1" applyFont="1" applyFill="1" applyBorder="1" applyAlignment="1">
      <alignment horizontal="center" vertical="center"/>
    </xf>
    <xf numFmtId="188" fontId="3" fillId="8" borderId="37" xfId="6" applyNumberFormat="1" applyFont="1" applyFill="1" applyBorder="1" applyAlignment="1">
      <alignment horizontal="center" vertical="center"/>
    </xf>
    <xf numFmtId="188" fontId="3" fillId="8" borderId="101" xfId="6" applyNumberFormat="1" applyFont="1" applyFill="1" applyBorder="1" applyAlignment="1">
      <alignment horizontal="center" vertical="center"/>
    </xf>
    <xf numFmtId="188" fontId="3" fillId="8" borderId="38" xfId="6" applyNumberFormat="1" applyFont="1" applyFill="1" applyBorder="1" applyAlignment="1">
      <alignment horizontal="center" vertical="center"/>
    </xf>
    <xf numFmtId="0" fontId="3" fillId="0" borderId="36" xfId="6" applyFont="1" applyFill="1" applyBorder="1" applyAlignment="1">
      <alignment horizontal="left" vertical="center"/>
    </xf>
    <xf numFmtId="0" fontId="3" fillId="0" borderId="0" xfId="6" applyFont="1" applyBorder="1" applyAlignment="1">
      <alignment horizontal="right" vertical="center"/>
    </xf>
    <xf numFmtId="0" fontId="3" fillId="0" borderId="220" xfId="6" applyFont="1" applyBorder="1" applyAlignment="1">
      <alignment horizontal="center" vertical="center"/>
    </xf>
    <xf numFmtId="0" fontId="6" fillId="11" borderId="37" xfId="6" applyFont="1" applyFill="1" applyBorder="1" applyAlignment="1">
      <alignment horizontal="center" vertical="center" shrinkToFit="1"/>
    </xf>
    <xf numFmtId="0" fontId="6" fillId="11" borderId="38" xfId="6" applyFont="1" applyFill="1" applyBorder="1" applyAlignment="1">
      <alignment horizontal="center" vertical="center" shrinkToFit="1"/>
    </xf>
    <xf numFmtId="187" fontId="3" fillId="10" borderId="0" xfId="6" applyNumberFormat="1" applyFont="1" applyFill="1" applyAlignment="1">
      <alignment horizontal="left" vertical="center"/>
    </xf>
    <xf numFmtId="0" fontId="5" fillId="0" borderId="0" xfId="6" applyFont="1" applyAlignment="1">
      <alignment horizontal="center" vertical="center"/>
    </xf>
    <xf numFmtId="0" fontId="12" fillId="0" borderId="0" xfId="6" applyFont="1" applyAlignment="1">
      <alignment horizontal="center" vertical="center" wrapText="1"/>
    </xf>
    <xf numFmtId="0" fontId="3" fillId="12" borderId="37" xfId="6" applyFill="1" applyBorder="1" applyAlignment="1">
      <alignment horizontal="center" vertical="center"/>
    </xf>
    <xf numFmtId="0" fontId="3" fillId="12" borderId="101" xfId="6" applyFill="1" applyBorder="1" applyAlignment="1">
      <alignment horizontal="center" vertical="center"/>
    </xf>
    <xf numFmtId="0" fontId="3" fillId="12" borderId="38" xfId="6" applyFill="1" applyBorder="1" applyAlignment="1">
      <alignment horizontal="center" vertical="center"/>
    </xf>
    <xf numFmtId="0" fontId="3" fillId="11" borderId="37" xfId="6" applyFont="1" applyFill="1" applyBorder="1" applyAlignment="1">
      <alignment horizontal="center" vertical="center"/>
    </xf>
    <xf numFmtId="0" fontId="3" fillId="11" borderId="101" xfId="6" applyFont="1" applyFill="1" applyBorder="1" applyAlignment="1">
      <alignment horizontal="center" vertical="center"/>
    </xf>
    <xf numFmtId="0" fontId="3" fillId="11" borderId="38" xfId="6" applyFont="1" applyFill="1" applyBorder="1" applyAlignment="1">
      <alignment horizontal="center" vertical="center"/>
    </xf>
    <xf numFmtId="0" fontId="9" fillId="0" borderId="0" xfId="6" applyFont="1" applyBorder="1" applyAlignment="1">
      <alignment horizontal="right" vertical="top"/>
    </xf>
    <xf numFmtId="0" fontId="3" fillId="12" borderId="36" xfId="6" applyFont="1" applyFill="1" applyBorder="1" applyAlignment="1">
      <alignment horizontal="center" vertical="center"/>
    </xf>
    <xf numFmtId="0" fontId="3" fillId="4" borderId="37" xfId="6" applyFill="1" applyBorder="1" applyAlignment="1">
      <alignment horizontal="center" vertical="center" wrapText="1" shrinkToFit="1"/>
    </xf>
    <xf numFmtId="0" fontId="3" fillId="4" borderId="38" xfId="6" applyFill="1" applyBorder="1" applyAlignment="1">
      <alignment horizontal="center" vertical="center" wrapText="1" shrinkToFit="1"/>
    </xf>
    <xf numFmtId="0" fontId="3" fillId="0" borderId="0" xfId="6"/>
    <xf numFmtId="0" fontId="3" fillId="0" borderId="39" xfId="6" applyFill="1" applyBorder="1" applyAlignment="1">
      <alignment horizontal="distributed" vertical="center"/>
    </xf>
    <xf numFmtId="0" fontId="29" fillId="0" borderId="39" xfId="7" applyFill="1" applyBorder="1" applyAlignment="1">
      <alignment horizontal="distributed" vertical="center"/>
    </xf>
    <xf numFmtId="0" fontId="3" fillId="0" borderId="0" xfId="6" applyFill="1" applyAlignment="1">
      <alignment horizontal="distributed" vertical="center"/>
    </xf>
    <xf numFmtId="0" fontId="29" fillId="0" borderId="0" xfId="7" applyFill="1" applyAlignment="1">
      <alignment horizontal="distributed" vertical="center"/>
    </xf>
    <xf numFmtId="0" fontId="3" fillId="0" borderId="101" xfId="6" applyBorder="1" applyAlignment="1">
      <alignment horizontal="distributed" vertical="center"/>
    </xf>
    <xf numFmtId="0" fontId="29" fillId="0" borderId="101" xfId="7" applyBorder="1" applyAlignment="1">
      <alignment horizontal="distributed" vertical="center"/>
    </xf>
    <xf numFmtId="0" fontId="3" fillId="10" borderId="39" xfId="6" applyFont="1" applyFill="1" applyBorder="1" applyAlignment="1">
      <alignment horizontal="left" vertical="center"/>
    </xf>
    <xf numFmtId="0" fontId="3" fillId="10" borderId="101" xfId="6" applyFont="1" applyFill="1" applyBorder="1" applyAlignment="1">
      <alignment horizontal="left" vertical="center"/>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0" fontId="39" fillId="0" borderId="16" xfId="7" applyFont="1" applyBorder="1" applyAlignment="1">
      <alignment horizontal="center" vertical="center" shrinkToFit="1"/>
    </xf>
    <xf numFmtId="0" fontId="39" fillId="0" borderId="19" xfId="7" applyFont="1" applyBorder="1" applyAlignment="1">
      <alignment horizontal="center" vertical="center" shrinkToFit="1"/>
    </xf>
    <xf numFmtId="0" fontId="39" fillId="0" borderId="109" xfId="7" applyFont="1" applyBorder="1" applyAlignment="1">
      <alignment horizontal="center" vertical="center" shrinkToFit="1"/>
    </xf>
    <xf numFmtId="0" fontId="39" fillId="0" borderId="21" xfId="7" applyFont="1" applyBorder="1" applyAlignment="1">
      <alignment horizontal="center" vertical="center" shrinkToFit="1"/>
    </xf>
    <xf numFmtId="0" fontId="39" fillId="0" borderId="22" xfId="7" applyFont="1" applyBorder="1" applyAlignment="1">
      <alignment horizontal="center" vertical="center" shrinkToFit="1"/>
    </xf>
    <xf numFmtId="0" fontId="39" fillId="0" borderId="132" xfId="7" applyFont="1" applyBorder="1" applyAlignment="1">
      <alignment horizontal="center" vertical="center" shrinkToFit="1"/>
    </xf>
    <xf numFmtId="0" fontId="39" fillId="0" borderId="92" xfId="7" applyFont="1" applyBorder="1" applyAlignment="1">
      <alignment horizontal="center" vertical="center"/>
    </xf>
    <xf numFmtId="0" fontId="39" fillId="0" borderId="160" xfId="7" applyFont="1" applyBorder="1" applyAlignment="1">
      <alignment horizontal="center" vertical="center" shrinkToFit="1"/>
    </xf>
    <xf numFmtId="0" fontId="39" fillId="0" borderId="161" xfId="7" applyFont="1" applyBorder="1" applyAlignment="1">
      <alignment horizontal="center" vertical="center" shrinkToFit="1"/>
    </xf>
    <xf numFmtId="0" fontId="39" fillId="0" borderId="121" xfId="7" applyFont="1" applyBorder="1" applyAlignment="1">
      <alignment horizontal="center" vertical="center" shrinkToFit="1"/>
    </xf>
    <xf numFmtId="178" fontId="3" fillId="4" borderId="39" xfId="6" applyNumberFormat="1" applyFont="1" applyFill="1" applyBorder="1" applyAlignment="1">
      <alignment horizontal="right" vertical="center" wrapText="1"/>
    </xf>
    <xf numFmtId="178" fontId="3" fillId="4" borderId="98" xfId="6" applyNumberFormat="1" applyFont="1" applyFill="1" applyBorder="1" applyAlignment="1">
      <alignment horizontal="right" vertical="center" wrapText="1"/>
    </xf>
    <xf numFmtId="0" fontId="7" fillId="4" borderId="43" xfId="6" applyFont="1" applyFill="1" applyBorder="1" applyAlignment="1">
      <alignment horizontal="center" vertical="center" wrapText="1"/>
    </xf>
    <xf numFmtId="0" fontId="7" fillId="4" borderId="187" xfId="6" applyFont="1" applyFill="1" applyBorder="1" applyAlignment="1">
      <alignment horizontal="center" vertical="center" wrapText="1"/>
    </xf>
    <xf numFmtId="0" fontId="7" fillId="4" borderId="188" xfId="6" applyFont="1" applyFill="1" applyBorder="1" applyAlignment="1">
      <alignment horizontal="center" vertical="center" wrapText="1"/>
    </xf>
    <xf numFmtId="178" fontId="3" fillId="9" borderId="31" xfId="6" applyNumberFormat="1" applyFont="1" applyFill="1" applyBorder="1" applyAlignment="1">
      <alignment horizontal="right" vertical="center" wrapText="1"/>
    </xf>
    <xf numFmtId="178" fontId="3" fillId="9" borderId="39" xfId="6" applyNumberFormat="1" applyFont="1" applyFill="1" applyBorder="1" applyAlignment="1">
      <alignment horizontal="right" vertical="center" wrapText="1"/>
    </xf>
    <xf numFmtId="178" fontId="3" fillId="9" borderId="192" xfId="6" applyNumberFormat="1" applyFont="1" applyFill="1" applyBorder="1" applyAlignment="1">
      <alignment horizontal="right" vertical="center" wrapText="1"/>
    </xf>
    <xf numFmtId="3" fontId="12" fillId="8" borderId="92" xfId="6" applyNumberFormat="1" applyFont="1" applyFill="1" applyBorder="1" applyAlignment="1">
      <alignment horizontal="center" vertical="center"/>
    </xf>
    <xf numFmtId="187" fontId="25" fillId="10" borderId="0" xfId="6" applyNumberFormat="1" applyFont="1" applyFill="1" applyAlignment="1">
      <alignment horizontal="center" vertical="center"/>
    </xf>
    <xf numFmtId="178" fontId="7" fillId="4" borderId="242" xfId="6" applyNumberFormat="1" applyFont="1" applyFill="1" applyBorder="1" applyAlignment="1">
      <alignment horizontal="center" vertical="center"/>
    </xf>
    <xf numFmtId="178" fontId="7" fillId="4" borderId="83" xfId="6" applyNumberFormat="1" applyFont="1" applyFill="1" applyBorder="1" applyAlignment="1">
      <alignment horizontal="center" vertical="center"/>
    </xf>
    <xf numFmtId="0" fontId="3" fillId="8" borderId="0" xfId="7" applyFont="1" applyFill="1" applyAlignment="1">
      <alignment horizontal="left" vertical="center"/>
    </xf>
    <xf numFmtId="194" fontId="3" fillId="0" borderId="49" xfId="6" applyNumberFormat="1" applyFont="1" applyFill="1" applyBorder="1" applyAlignment="1">
      <alignment horizontal="center" vertical="center"/>
    </xf>
    <xf numFmtId="194" fontId="3" fillId="0" borderId="76" xfId="6" applyNumberFormat="1" applyFont="1" applyFill="1" applyBorder="1" applyAlignment="1">
      <alignment horizontal="center" vertical="center"/>
    </xf>
    <xf numFmtId="194" fontId="3" fillId="0" borderId="52" xfId="6" applyNumberFormat="1" applyFont="1" applyFill="1" applyBorder="1" applyAlignment="1">
      <alignment horizontal="center" vertical="center"/>
    </xf>
    <xf numFmtId="194" fontId="3" fillId="0" borderId="43" xfId="6" applyNumberFormat="1" applyFont="1" applyFill="1" applyBorder="1" applyAlignment="1">
      <alignment horizontal="center" vertical="center"/>
    </xf>
    <xf numFmtId="194" fontId="3" fillId="0" borderId="187" xfId="6" applyNumberFormat="1" applyFont="1" applyFill="1" applyBorder="1" applyAlignment="1">
      <alignment horizontal="center" vertical="center"/>
    </xf>
    <xf numFmtId="194" fontId="3" fillId="0" borderId="53" xfId="6" applyNumberFormat="1" applyFont="1" applyFill="1" applyBorder="1" applyAlignment="1">
      <alignment horizontal="center" vertical="center"/>
    </xf>
    <xf numFmtId="194" fontId="3" fillId="0" borderId="40" xfId="6" applyNumberFormat="1" applyFont="1" applyFill="1" applyBorder="1" applyAlignment="1">
      <alignment horizontal="center" vertical="center"/>
    </xf>
    <xf numFmtId="194" fontId="3" fillId="0" borderId="190" xfId="6" applyNumberFormat="1" applyFont="1" applyFill="1" applyBorder="1" applyAlignment="1">
      <alignment horizontal="center" vertical="center"/>
    </xf>
    <xf numFmtId="194" fontId="3" fillId="0" borderId="193" xfId="6" applyNumberFormat="1" applyFont="1" applyFill="1" applyBorder="1" applyAlignment="1">
      <alignment horizontal="center" vertical="center"/>
    </xf>
    <xf numFmtId="0" fontId="7" fillId="4" borderId="40" xfId="6" applyFont="1" applyFill="1" applyBorder="1" applyAlignment="1">
      <alignment horizontal="center" vertical="center" wrapText="1" shrinkToFit="1"/>
    </xf>
    <xf numFmtId="0" fontId="7" fillId="4" borderId="190" xfId="6" applyFont="1" applyFill="1" applyBorder="1" applyAlignment="1">
      <alignment horizontal="center" vertical="center" wrapText="1" shrinkToFit="1"/>
    </xf>
    <xf numFmtId="0" fontId="7" fillId="4" borderId="73" xfId="6" applyFont="1" applyFill="1" applyBorder="1" applyAlignment="1">
      <alignment horizontal="center" vertical="center" wrapText="1" shrinkToFit="1"/>
    </xf>
    <xf numFmtId="178" fontId="7" fillId="4" borderId="46" xfId="6" applyNumberFormat="1" applyFont="1" applyFill="1" applyBorder="1" applyAlignment="1">
      <alignment horizontal="center" vertical="center"/>
    </xf>
    <xf numFmtId="178" fontId="7" fillId="4" borderId="47" xfId="6" applyNumberFormat="1" applyFont="1" applyFill="1" applyBorder="1" applyAlignment="1">
      <alignment horizontal="center" vertical="center"/>
    </xf>
    <xf numFmtId="178" fontId="7" fillId="4" borderId="96" xfId="6" applyNumberFormat="1" applyFont="1" applyFill="1" applyBorder="1" applyAlignment="1">
      <alignment horizontal="center" vertical="center"/>
    </xf>
    <xf numFmtId="178" fontId="7" fillId="4" borderId="97" xfId="6" applyNumberFormat="1" applyFont="1" applyFill="1" applyBorder="1" applyAlignment="1">
      <alignment horizontal="center" vertical="center"/>
    </xf>
    <xf numFmtId="0" fontId="7" fillId="4" borderId="40" xfId="6" applyFont="1" applyFill="1" applyBorder="1" applyAlignment="1">
      <alignment horizontal="center" vertical="center" wrapText="1"/>
    </xf>
    <xf numFmtId="0" fontId="7" fillId="4" borderId="190" xfId="6" applyFont="1" applyFill="1" applyBorder="1" applyAlignment="1">
      <alignment horizontal="center" vertical="center"/>
    </xf>
    <xf numFmtId="0" fontId="7" fillId="4" borderId="49" xfId="6" applyFont="1" applyFill="1" applyBorder="1" applyAlignment="1">
      <alignment horizontal="center" vertical="center"/>
    </xf>
    <xf numFmtId="0" fontId="7" fillId="4" borderId="76" xfId="6" applyFont="1" applyFill="1" applyBorder="1" applyAlignment="1">
      <alignment horizontal="center" vertical="center"/>
    </xf>
    <xf numFmtId="0" fontId="7" fillId="4" borderId="190" xfId="6" applyFont="1" applyFill="1" applyBorder="1" applyAlignment="1">
      <alignment horizontal="center" vertical="center" wrapText="1"/>
    </xf>
    <xf numFmtId="0" fontId="7" fillId="4" borderId="73" xfId="6" applyFont="1" applyFill="1" applyBorder="1" applyAlignment="1">
      <alignment horizontal="center" vertical="center" wrapText="1"/>
    </xf>
    <xf numFmtId="0" fontId="7" fillId="4" borderId="76" xfId="6" applyFont="1" applyFill="1" applyBorder="1" applyAlignment="1">
      <alignment horizontal="center" vertical="center" wrapText="1"/>
    </xf>
    <xf numFmtId="0" fontId="7" fillId="4" borderId="68" xfId="6" applyFont="1" applyFill="1" applyBorder="1" applyAlignment="1">
      <alignment horizontal="center" vertical="center" wrapText="1"/>
    </xf>
    <xf numFmtId="0" fontId="3" fillId="8" borderId="0" xfId="6" applyFont="1" applyFill="1" applyAlignment="1">
      <alignment horizontal="center" vertical="center"/>
    </xf>
    <xf numFmtId="193" fontId="3" fillId="0" borderId="49" xfId="6" applyNumberFormat="1" applyFont="1" applyFill="1" applyBorder="1" applyAlignment="1">
      <alignment horizontal="center" vertical="center"/>
    </xf>
    <xf numFmtId="193" fontId="3" fillId="0" borderId="76" xfId="6" applyNumberFormat="1" applyFont="1" applyFill="1" applyBorder="1" applyAlignment="1">
      <alignment horizontal="center" vertical="center"/>
    </xf>
    <xf numFmtId="193" fontId="3" fillId="0" borderId="52" xfId="6" applyNumberFormat="1" applyFont="1" applyFill="1" applyBorder="1" applyAlignment="1">
      <alignment horizontal="center" vertical="center"/>
    </xf>
    <xf numFmtId="178" fontId="3" fillId="8" borderId="76" xfId="5" applyNumberFormat="1" applyFont="1" applyFill="1" applyBorder="1" applyAlignment="1">
      <alignment horizontal="right" vertical="center"/>
    </xf>
    <xf numFmtId="178" fontId="3" fillId="8" borderId="68" xfId="5" applyNumberFormat="1" applyFont="1" applyFill="1" applyBorder="1" applyAlignment="1">
      <alignment horizontal="right" vertical="center"/>
    </xf>
    <xf numFmtId="193" fontId="3" fillId="0" borderId="237" xfId="6" applyNumberFormat="1" applyFont="1" applyFill="1" applyBorder="1" applyAlignment="1">
      <alignment horizontal="center" vertical="center"/>
    </xf>
    <xf numFmtId="193" fontId="3" fillId="0" borderId="236" xfId="6" applyNumberFormat="1" applyFont="1" applyFill="1" applyBorder="1" applyAlignment="1">
      <alignment horizontal="center" vertical="center"/>
    </xf>
    <xf numFmtId="193" fontId="3" fillId="0" borderId="81" xfId="6" applyNumberFormat="1" applyFont="1" applyFill="1" applyBorder="1" applyAlignment="1">
      <alignment horizontal="center" vertical="center"/>
    </xf>
    <xf numFmtId="178" fontId="3" fillId="8" borderId="236" xfId="5" applyNumberFormat="1" applyFont="1" applyFill="1" applyBorder="1" applyAlignment="1">
      <alignment horizontal="right" vertical="center"/>
    </xf>
    <xf numFmtId="178" fontId="3" fillId="8" borderId="82" xfId="5" applyNumberFormat="1" applyFont="1" applyFill="1" applyBorder="1" applyAlignment="1">
      <alignment horizontal="right" vertical="center"/>
    </xf>
    <xf numFmtId="194" fontId="3" fillId="0" borderId="236" xfId="6" applyNumberFormat="1" applyFont="1" applyFill="1" applyBorder="1" applyAlignment="1">
      <alignment horizontal="center" vertical="center"/>
    </xf>
    <xf numFmtId="194" fontId="3" fillId="0" borderId="81" xfId="6" applyNumberFormat="1" applyFont="1" applyFill="1" applyBorder="1" applyAlignment="1">
      <alignment horizontal="center" vertical="center"/>
    </xf>
    <xf numFmtId="0" fontId="7" fillId="4" borderId="31" xfId="6" applyFont="1" applyFill="1" applyBorder="1" applyAlignment="1">
      <alignment horizontal="center" vertical="center"/>
    </xf>
    <xf numFmtId="0" fontId="7" fillId="4" borderId="39" xfId="6" applyFont="1" applyFill="1" applyBorder="1" applyAlignment="1">
      <alignment horizontal="center" vertical="center"/>
    </xf>
    <xf numFmtId="0" fontId="38" fillId="5" borderId="40" xfId="6" applyFont="1" applyFill="1" applyBorder="1" applyAlignment="1">
      <alignment horizontal="left" vertical="center"/>
    </xf>
    <xf numFmtId="0" fontId="38" fillId="5" borderId="190" xfId="6" applyFont="1" applyFill="1" applyBorder="1" applyAlignment="1">
      <alignment horizontal="left" vertical="center"/>
    </xf>
    <xf numFmtId="0" fontId="38" fillId="5" borderId="49" xfId="6" applyFont="1" applyFill="1" applyBorder="1" applyAlignment="1">
      <alignment horizontal="left" vertical="center"/>
    </xf>
    <xf numFmtId="0" fontId="38" fillId="5" borderId="76" xfId="6" applyFont="1" applyFill="1" applyBorder="1" applyAlignment="1">
      <alignment horizontal="left" vertical="center"/>
    </xf>
    <xf numFmtId="0" fontId="38" fillId="5" borderId="237" xfId="6" applyFont="1" applyFill="1" applyBorder="1" applyAlignment="1">
      <alignment horizontal="left" vertical="center"/>
    </xf>
    <xf numFmtId="0" fontId="38" fillId="5" borderId="236" xfId="6" applyFont="1" applyFill="1" applyBorder="1" applyAlignment="1">
      <alignment horizontal="left" vertical="center"/>
    </xf>
    <xf numFmtId="193" fontId="3" fillId="0" borderId="40" xfId="6" applyNumberFormat="1" applyFont="1" applyFill="1" applyBorder="1" applyAlignment="1">
      <alignment horizontal="center" vertical="center"/>
    </xf>
    <xf numFmtId="193" fontId="3" fillId="0" borderId="190" xfId="6" applyNumberFormat="1" applyFont="1" applyFill="1" applyBorder="1" applyAlignment="1">
      <alignment horizontal="center" vertical="center"/>
    </xf>
    <xf numFmtId="193" fontId="3" fillId="0" borderId="193" xfId="6" applyNumberFormat="1" applyFont="1" applyFill="1" applyBorder="1" applyAlignment="1">
      <alignment horizontal="center" vertical="center"/>
    </xf>
    <xf numFmtId="178" fontId="3" fillId="8" borderId="190" xfId="5" applyNumberFormat="1" applyFont="1" applyFill="1" applyBorder="1" applyAlignment="1">
      <alignment horizontal="right" vertical="center"/>
    </xf>
    <xf numFmtId="178" fontId="3" fillId="8" borderId="73" xfId="5" applyNumberFormat="1" applyFont="1" applyFill="1" applyBorder="1" applyAlignment="1">
      <alignment horizontal="right" vertical="center"/>
    </xf>
    <xf numFmtId="178" fontId="3" fillId="8" borderId="49" xfId="5" applyNumberFormat="1" applyFont="1" applyFill="1" applyBorder="1" applyAlignment="1">
      <alignment horizontal="right" vertical="center"/>
    </xf>
    <xf numFmtId="0" fontId="38" fillId="5" borderId="43" xfId="6" applyFont="1" applyFill="1" applyBorder="1" applyAlignment="1">
      <alignment horizontal="left" vertical="center"/>
    </xf>
    <xf numFmtId="0" fontId="38" fillId="5" borderId="187" xfId="6" applyFont="1" applyFill="1" applyBorder="1" applyAlignment="1">
      <alignment horizontal="left" vertical="center"/>
    </xf>
    <xf numFmtId="193" fontId="3" fillId="0" borderId="43" xfId="6" applyNumberFormat="1" applyFont="1" applyFill="1" applyBorder="1" applyAlignment="1">
      <alignment horizontal="center" vertical="center"/>
    </xf>
    <xf numFmtId="193" fontId="3" fillId="0" borderId="187" xfId="6" applyNumberFormat="1" applyFont="1" applyFill="1" applyBorder="1" applyAlignment="1">
      <alignment horizontal="center" vertical="center"/>
    </xf>
    <xf numFmtId="193" fontId="3" fillId="0" borderId="53" xfId="6" applyNumberFormat="1" applyFont="1" applyFill="1" applyBorder="1" applyAlignment="1">
      <alignment horizontal="center" vertical="center"/>
    </xf>
    <xf numFmtId="178" fontId="3" fillId="8" borderId="43" xfId="5" applyNumberFormat="1" applyFont="1" applyFill="1" applyBorder="1" applyAlignment="1">
      <alignment horizontal="right" vertical="center"/>
    </xf>
    <xf numFmtId="178" fontId="3" fillId="8" borderId="187" xfId="5" applyNumberFormat="1" applyFont="1" applyFill="1" applyBorder="1" applyAlignment="1">
      <alignment horizontal="right" vertical="center"/>
    </xf>
    <xf numFmtId="178" fontId="3" fillId="8" borderId="188" xfId="5" applyNumberFormat="1" applyFont="1" applyFill="1" applyBorder="1" applyAlignment="1">
      <alignment horizontal="right" vertical="center"/>
    </xf>
    <xf numFmtId="0" fontId="38" fillId="5" borderId="82" xfId="6" applyFont="1" applyFill="1" applyBorder="1" applyAlignment="1">
      <alignment horizontal="left" vertical="center"/>
    </xf>
    <xf numFmtId="194" fontId="3" fillId="0" borderId="237" xfId="6" applyNumberFormat="1" applyFont="1" applyFill="1" applyBorder="1" applyAlignment="1">
      <alignment horizontal="center" vertical="center"/>
    </xf>
    <xf numFmtId="178" fontId="3" fillId="8" borderId="237" xfId="5" applyNumberFormat="1" applyFont="1" applyFill="1" applyBorder="1" applyAlignment="1">
      <alignment horizontal="right" vertical="center"/>
    </xf>
    <xf numFmtId="178" fontId="24" fillId="8" borderId="50" xfId="6" applyNumberFormat="1" applyFont="1" applyFill="1" applyBorder="1" applyAlignment="1">
      <alignment horizontal="right" vertical="center" shrinkToFit="1"/>
    </xf>
    <xf numFmtId="178" fontId="24" fillId="8" borderId="68" xfId="6" applyNumberFormat="1" applyFont="1" applyFill="1" applyBorder="1" applyAlignment="1">
      <alignment horizontal="right" vertical="center" shrinkToFit="1"/>
    </xf>
    <xf numFmtId="178" fontId="24" fillId="8" borderId="197" xfId="6" applyNumberFormat="1" applyFont="1" applyFill="1" applyBorder="1" applyAlignment="1">
      <alignment horizontal="right" vertical="center" shrinkToFit="1"/>
    </xf>
    <xf numFmtId="178" fontId="24" fillId="8" borderId="82" xfId="6" applyNumberFormat="1" applyFont="1" applyFill="1" applyBorder="1" applyAlignment="1">
      <alignment horizontal="right" vertical="center" shrinkToFit="1"/>
    </xf>
    <xf numFmtId="0" fontId="24" fillId="8" borderId="0" xfId="6" applyFont="1" applyFill="1" applyAlignment="1">
      <alignment horizontal="left" vertical="center"/>
    </xf>
    <xf numFmtId="3" fontId="25" fillId="8" borderId="92" xfId="6" applyNumberFormat="1" applyFont="1" applyFill="1" applyBorder="1" applyAlignment="1">
      <alignment horizontal="center" vertical="center"/>
    </xf>
    <xf numFmtId="178" fontId="24" fillId="8" borderId="66" xfId="6" applyNumberFormat="1" applyFont="1" applyFill="1" applyBorder="1" applyAlignment="1">
      <alignment horizontal="right" vertical="center" shrinkToFit="1"/>
    </xf>
    <xf numFmtId="178" fontId="24" fillId="8" borderId="42" xfId="6" applyNumberFormat="1" applyFont="1" applyFill="1" applyBorder="1" applyAlignment="1">
      <alignment horizontal="right" vertical="center" shrinkToFit="1"/>
    </xf>
    <xf numFmtId="178" fontId="24" fillId="8" borderId="49" xfId="5" applyNumberFormat="1" applyFont="1" applyFill="1" applyBorder="1" applyAlignment="1">
      <alignment horizontal="right" vertical="center"/>
    </xf>
    <xf numFmtId="178" fontId="24" fillId="8" borderId="76" xfId="5" applyNumberFormat="1" applyFont="1" applyFill="1" applyBorder="1" applyAlignment="1">
      <alignment horizontal="right" vertical="center"/>
    </xf>
    <xf numFmtId="178" fontId="24" fillId="8" borderId="68" xfId="5" applyNumberFormat="1" applyFont="1" applyFill="1" applyBorder="1" applyAlignment="1">
      <alignment horizontal="right" vertical="center"/>
    </xf>
    <xf numFmtId="178" fontId="24" fillId="8" borderId="190" xfId="5" applyNumberFormat="1" applyFont="1" applyFill="1" applyBorder="1" applyAlignment="1">
      <alignment horizontal="right" vertical="center"/>
    </xf>
    <xf numFmtId="178" fontId="24" fillId="8" borderId="73" xfId="5" applyNumberFormat="1" applyFont="1" applyFill="1" applyBorder="1" applyAlignment="1">
      <alignment horizontal="right" vertical="center"/>
    </xf>
    <xf numFmtId="178" fontId="26" fillId="4" borderId="46" xfId="5" applyNumberFormat="1" applyFont="1" applyFill="1" applyBorder="1" applyAlignment="1">
      <alignment horizontal="center" vertical="center" shrinkToFit="1"/>
    </xf>
    <xf numFmtId="178" fontId="26" fillId="4" borderId="47" xfId="5" applyNumberFormat="1" applyFont="1" applyFill="1" applyBorder="1" applyAlignment="1">
      <alignment horizontal="center" vertical="center" shrinkToFit="1"/>
    </xf>
    <xf numFmtId="178" fontId="26" fillId="4" borderId="47" xfId="5" applyNumberFormat="1" applyFont="1" applyFill="1" applyBorder="1" applyAlignment="1">
      <alignment horizontal="center" vertical="center" wrapText="1"/>
    </xf>
    <xf numFmtId="0" fontId="24" fillId="4" borderId="59" xfId="6" applyFont="1" applyFill="1" applyBorder="1" applyAlignment="1">
      <alignment horizontal="center" vertical="center" shrinkToFit="1"/>
    </xf>
    <xf numFmtId="0" fontId="24" fillId="4" borderId="54" xfId="6" applyFont="1" applyFill="1" applyBorder="1" applyAlignment="1">
      <alignment horizontal="center" vertical="center" shrinkToFit="1"/>
    </xf>
    <xf numFmtId="0" fontId="62" fillId="4" borderId="54" xfId="6" applyFont="1" applyFill="1" applyBorder="1" applyAlignment="1">
      <alignment horizontal="center" vertical="center" wrapText="1" shrinkToFit="1"/>
    </xf>
    <xf numFmtId="3" fontId="24" fillId="0" borderId="65" xfId="6" applyNumberFormat="1" applyFont="1" applyFill="1" applyBorder="1" applyAlignment="1">
      <alignment horizontal="center" vertical="center" shrinkToFit="1"/>
    </xf>
    <xf numFmtId="3" fontId="24" fillId="0" borderId="66" xfId="6" applyNumberFormat="1" applyFont="1" applyFill="1" applyBorder="1" applyAlignment="1">
      <alignment horizontal="center" vertical="center" shrinkToFit="1"/>
    </xf>
    <xf numFmtId="0" fontId="24" fillId="0" borderId="66" xfId="6" applyFont="1" applyFill="1" applyBorder="1" applyAlignment="1">
      <alignment horizontal="center" vertical="center" wrapText="1" shrinkToFit="1"/>
    </xf>
    <xf numFmtId="0" fontId="24" fillId="0" borderId="66" xfId="6" applyFont="1" applyFill="1" applyBorder="1" applyAlignment="1">
      <alignment horizontal="center" vertical="center" shrinkToFit="1"/>
    </xf>
    <xf numFmtId="0" fontId="60" fillId="0" borderId="0" xfId="6" applyFont="1" applyAlignment="1">
      <alignment horizontal="center" vertical="center" wrapText="1" shrinkToFit="1"/>
    </xf>
    <xf numFmtId="0" fontId="26" fillId="4" borderId="37" xfId="6" applyFont="1" applyFill="1" applyBorder="1" applyAlignment="1">
      <alignment horizontal="center" vertical="center" wrapText="1"/>
    </xf>
    <xf numFmtId="0" fontId="26" fillId="4" borderId="37" xfId="6" applyFont="1" applyFill="1" applyBorder="1" applyAlignment="1">
      <alignment horizontal="center" vertical="center"/>
    </xf>
    <xf numFmtId="0" fontId="26" fillId="4" borderId="65" xfId="6" applyFont="1" applyFill="1" applyBorder="1" applyAlignment="1">
      <alignment horizontal="center" vertical="center"/>
    </xf>
    <xf numFmtId="0" fontId="26" fillId="4" borderId="66" xfId="6" applyFont="1" applyFill="1" applyBorder="1" applyAlignment="1">
      <alignment horizontal="center" vertical="center"/>
    </xf>
    <xf numFmtId="0" fontId="26" fillId="4" borderId="42" xfId="6" applyFont="1" applyFill="1" applyBorder="1" applyAlignment="1">
      <alignment horizontal="center" vertical="center"/>
    </xf>
    <xf numFmtId="0" fontId="26" fillId="4" borderId="189" xfId="6" applyFont="1" applyFill="1" applyBorder="1" applyAlignment="1">
      <alignment horizontal="center" vertical="center" wrapText="1"/>
    </xf>
    <xf numFmtId="0" fontId="26" fillId="4" borderId="191" xfId="6" applyFont="1" applyFill="1" applyBorder="1" applyAlignment="1">
      <alignment horizontal="center" vertical="center" wrapText="1"/>
    </xf>
    <xf numFmtId="0" fontId="26" fillId="4" borderId="0" xfId="6" applyFont="1" applyFill="1" applyBorder="1" applyAlignment="1">
      <alignment horizontal="center" vertical="center" wrapText="1"/>
    </xf>
    <xf numFmtId="0" fontId="26" fillId="4" borderId="131" xfId="6" applyFont="1" applyFill="1" applyBorder="1" applyAlignment="1">
      <alignment horizontal="center" vertical="center" wrapText="1"/>
    </xf>
    <xf numFmtId="0" fontId="26" fillId="4" borderId="39" xfId="6" applyFont="1" applyFill="1" applyBorder="1" applyAlignment="1">
      <alignment horizontal="center" vertical="center" wrapText="1"/>
    </xf>
    <xf numFmtId="0" fontId="26" fillId="4" borderId="192" xfId="6" applyFont="1" applyFill="1" applyBorder="1" applyAlignment="1">
      <alignment horizontal="center" vertical="center" wrapText="1"/>
    </xf>
    <xf numFmtId="0" fontId="27" fillId="4" borderId="46" xfId="6" applyFont="1" applyFill="1" applyBorder="1" applyAlignment="1">
      <alignment horizontal="center" vertical="center" wrapText="1"/>
    </xf>
    <xf numFmtId="0" fontId="27" fillId="4" borderId="47" xfId="6" applyFont="1" applyFill="1" applyBorder="1" applyAlignment="1">
      <alignment horizontal="center" vertical="center" wrapText="1"/>
    </xf>
    <xf numFmtId="0" fontId="26" fillId="4" borderId="48" xfId="6" applyFont="1" applyFill="1" applyBorder="1" applyAlignment="1">
      <alignment horizontal="center" vertical="center" shrinkToFit="1"/>
    </xf>
    <xf numFmtId="0" fontId="26" fillId="4" borderId="45" xfId="6" applyFont="1" applyFill="1" applyBorder="1" applyAlignment="1">
      <alignment horizontal="center" vertical="center" shrinkToFit="1"/>
    </xf>
    <xf numFmtId="178" fontId="26" fillId="4" borderId="46" xfId="6" applyNumberFormat="1" applyFont="1" applyFill="1" applyBorder="1" applyAlignment="1">
      <alignment horizontal="center" vertical="center" shrinkToFit="1"/>
    </xf>
    <xf numFmtId="0" fontId="26" fillId="4" borderId="47" xfId="6" applyFont="1" applyFill="1" applyBorder="1" applyAlignment="1">
      <alignment horizontal="center" vertical="center"/>
    </xf>
    <xf numFmtId="0" fontId="26" fillId="4" borderId="48" xfId="6" applyFont="1" applyFill="1" applyBorder="1" applyAlignment="1">
      <alignment horizontal="center" vertical="center"/>
    </xf>
    <xf numFmtId="0" fontId="26" fillId="4" borderId="54" xfId="6" applyFont="1" applyFill="1" applyBorder="1" applyAlignment="1">
      <alignment horizontal="center" vertical="center"/>
    </xf>
    <xf numFmtId="0" fontId="26" fillId="4" borderId="45" xfId="6" applyFont="1" applyFill="1" applyBorder="1" applyAlignment="1">
      <alignment horizontal="center" vertical="center"/>
    </xf>
    <xf numFmtId="0" fontId="26" fillId="4" borderId="40" xfId="6" applyFont="1" applyFill="1" applyBorder="1" applyAlignment="1">
      <alignment horizontal="center" vertical="center"/>
    </xf>
    <xf numFmtId="0" fontId="26" fillId="4" borderId="190" xfId="6" applyFont="1" applyFill="1" applyBorder="1" applyAlignment="1">
      <alignment horizontal="center" vertical="center"/>
    </xf>
    <xf numFmtId="0" fontId="26" fillId="4" borderId="73" xfId="6" applyFont="1" applyFill="1" applyBorder="1" applyAlignment="1">
      <alignment horizontal="center" vertical="center"/>
    </xf>
    <xf numFmtId="187" fontId="24" fillId="10" borderId="0" xfId="6" applyNumberFormat="1" applyFont="1" applyFill="1" applyAlignment="1">
      <alignment horizontal="left" vertical="center" shrinkToFit="1"/>
    </xf>
    <xf numFmtId="3" fontId="24" fillId="0" borderId="46" xfId="6" applyNumberFormat="1" applyFont="1" applyFill="1" applyBorder="1" applyAlignment="1">
      <alignment horizontal="center" vertical="center" shrinkToFit="1"/>
    </xf>
    <xf numFmtId="3" fontId="24" fillId="0" borderId="47" xfId="6" applyNumberFormat="1" applyFont="1" applyFill="1" applyBorder="1" applyAlignment="1">
      <alignment horizontal="center" vertical="center" shrinkToFit="1"/>
    </xf>
    <xf numFmtId="0" fontId="24" fillId="0" borderId="47" xfId="6" applyFont="1" applyFill="1" applyBorder="1" applyAlignment="1">
      <alignment horizontal="center" vertical="center" shrinkToFit="1"/>
    </xf>
    <xf numFmtId="0" fontId="24" fillId="0" borderId="47" xfId="6" applyFont="1" applyFill="1" applyBorder="1" applyAlignment="1">
      <alignment horizontal="center" vertical="center" wrapText="1" shrinkToFit="1"/>
    </xf>
    <xf numFmtId="3" fontId="24" fillId="0" borderId="77" xfId="6" applyNumberFormat="1" applyFont="1" applyFill="1" applyBorder="1" applyAlignment="1">
      <alignment horizontal="center" vertical="center" shrinkToFit="1"/>
    </xf>
    <xf numFmtId="3" fontId="24" fillId="0" borderId="79" xfId="6" applyNumberFormat="1" applyFont="1" applyFill="1" applyBorder="1" applyAlignment="1">
      <alignment horizontal="center" vertical="center" shrinkToFit="1"/>
    </xf>
    <xf numFmtId="0" fontId="24" fillId="0" borderId="79" xfId="6" applyFont="1" applyFill="1" applyBorder="1" applyAlignment="1">
      <alignment horizontal="center" vertical="center" shrinkToFit="1"/>
    </xf>
    <xf numFmtId="178" fontId="42" fillId="9" borderId="148" xfId="7" applyNumberFormat="1" applyFont="1" applyFill="1" applyBorder="1" applyAlignment="1">
      <alignment horizontal="right" vertical="center"/>
    </xf>
    <xf numFmtId="178" fontId="42" fillId="9" borderId="89" xfId="7" applyNumberFormat="1" applyFont="1" applyFill="1" applyBorder="1" applyAlignment="1">
      <alignment horizontal="right" vertical="center"/>
    </xf>
    <xf numFmtId="178" fontId="24" fillId="9" borderId="148" xfId="6" applyNumberFormat="1" applyFont="1" applyFill="1" applyBorder="1" applyAlignment="1">
      <alignment horizontal="right" vertical="center" shrinkToFit="1"/>
    </xf>
    <xf numFmtId="178" fontId="24" fillId="9" borderId="89" xfId="6" applyNumberFormat="1" applyFont="1" applyFill="1" applyBorder="1" applyAlignment="1">
      <alignment horizontal="right" vertical="center" shrinkToFit="1"/>
    </xf>
    <xf numFmtId="3" fontId="24" fillId="4" borderId="99" xfId="6" applyNumberFormat="1" applyFont="1" applyFill="1" applyBorder="1" applyAlignment="1">
      <alignment horizontal="right" vertical="center" shrinkToFit="1"/>
    </xf>
    <xf numFmtId="3" fontId="24" fillId="4" borderId="148" xfId="6" applyNumberFormat="1" applyFont="1" applyFill="1" applyBorder="1" applyAlignment="1">
      <alignment horizontal="right" vertical="center" shrinkToFit="1"/>
    </xf>
    <xf numFmtId="3" fontId="24" fillId="4" borderId="88" xfId="6" applyNumberFormat="1" applyFont="1" applyFill="1" applyBorder="1" applyAlignment="1">
      <alignment horizontal="right" vertical="center" shrinkToFit="1"/>
    </xf>
    <xf numFmtId="178" fontId="24" fillId="8" borderId="237" xfId="5" applyNumberFormat="1" applyFont="1" applyFill="1" applyBorder="1" applyAlignment="1">
      <alignment horizontal="right" vertical="center"/>
    </xf>
    <xf numFmtId="178" fontId="24" fillId="8" borderId="236" xfId="5" applyNumberFormat="1" applyFont="1" applyFill="1" applyBorder="1" applyAlignment="1">
      <alignment horizontal="right" vertical="center"/>
    </xf>
    <xf numFmtId="178" fontId="24" fillId="8" borderId="82" xfId="5" applyNumberFormat="1" applyFont="1" applyFill="1" applyBorder="1" applyAlignment="1">
      <alignment horizontal="right" vertical="center"/>
    </xf>
  </cellXfs>
  <cellStyles count="9">
    <cellStyle name="桁区切り" xfId="1" builtinId="6"/>
    <cellStyle name="桁区切り 2" xfId="2"/>
    <cellStyle name="桁区切り 3" xfId="3"/>
    <cellStyle name="桁区切り 3 2" xfId="4"/>
    <cellStyle name="桁区切り 3 3" xfId="5"/>
    <cellStyle name="標準" xfId="0" builtinId="0"/>
    <cellStyle name="標準 2" xfId="6"/>
    <cellStyle name="標準 3" xfId="7"/>
    <cellStyle name="標準_H17本物公演団体旅費算定基礎" xfId="8"/>
  </cellStyles>
  <dxfs count="8">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179979</xdr:colOff>
      <xdr:row>23</xdr:row>
      <xdr:rowOff>10467</xdr:rowOff>
    </xdr:from>
    <xdr:to>
      <xdr:col>9</xdr:col>
      <xdr:colOff>169446</xdr:colOff>
      <xdr:row>24</xdr:row>
      <xdr:rowOff>153361</xdr:rowOff>
    </xdr:to>
    <xdr:sp macro="" textlink="">
      <xdr:nvSpPr>
        <xdr:cNvPr id="2" name="テキスト ボックス 1">
          <a:extLst/>
        </xdr:cNvPr>
        <xdr:cNvSpPr txBox="1"/>
      </xdr:nvSpPr>
      <xdr:spPr>
        <a:xfrm>
          <a:off x="2555995" y="5526593"/>
          <a:ext cx="3213314" cy="373169"/>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xdr:txBody>
    </xdr:sp>
    <xdr:clientData/>
  </xdr:twoCellAnchor>
  <xdr:twoCellAnchor>
    <xdr:from>
      <xdr:col>5</xdr:col>
      <xdr:colOff>334945</xdr:colOff>
      <xdr:row>16</xdr:row>
      <xdr:rowOff>31401</xdr:rowOff>
    </xdr:from>
    <xdr:to>
      <xdr:col>11</xdr:col>
      <xdr:colOff>1161840</xdr:colOff>
      <xdr:row>17</xdr:row>
      <xdr:rowOff>198874</xdr:rowOff>
    </xdr:to>
    <xdr:sp macro="" textlink="">
      <xdr:nvSpPr>
        <xdr:cNvPr id="3" name="角丸四角形 2"/>
        <xdr:cNvSpPr/>
      </xdr:nvSpPr>
      <xdr:spPr>
        <a:xfrm>
          <a:off x="3401786" y="3705330"/>
          <a:ext cx="3652994" cy="397747"/>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73269</xdr:colOff>
      <xdr:row>35</xdr:row>
      <xdr:rowOff>52335</xdr:rowOff>
    </xdr:from>
    <xdr:to>
      <xdr:col>15</xdr:col>
      <xdr:colOff>1099038</xdr:colOff>
      <xdr:row>48</xdr:row>
      <xdr:rowOff>198873</xdr:rowOff>
    </xdr:to>
    <xdr:sp macro="" textlink="">
      <xdr:nvSpPr>
        <xdr:cNvPr id="4" name="角丸四角形 3"/>
        <xdr:cNvSpPr/>
      </xdr:nvSpPr>
      <xdr:spPr>
        <a:xfrm>
          <a:off x="8310824" y="7180384"/>
          <a:ext cx="3318049" cy="314011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16</xdr:col>
      <xdr:colOff>73268</xdr:colOff>
      <xdr:row>7</xdr:row>
      <xdr:rowOff>10468</xdr:rowOff>
    </xdr:from>
    <xdr:to>
      <xdr:col>18</xdr:col>
      <xdr:colOff>1182775</xdr:colOff>
      <xdr:row>28</xdr:row>
      <xdr:rowOff>209342</xdr:rowOff>
    </xdr:to>
    <xdr:sp macro="" textlink="">
      <xdr:nvSpPr>
        <xdr:cNvPr id="5" name="角丸四角形 4"/>
        <xdr:cNvSpPr/>
      </xdr:nvSpPr>
      <xdr:spPr>
        <a:xfrm>
          <a:off x="12361565" y="1622391"/>
          <a:ext cx="3443655" cy="525445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12</xdr:col>
      <xdr:colOff>1</xdr:colOff>
      <xdr:row>52</xdr:row>
      <xdr:rowOff>219807</xdr:rowOff>
    </xdr:from>
    <xdr:to>
      <xdr:col>12</xdr:col>
      <xdr:colOff>1140907</xdr:colOff>
      <xdr:row>68</xdr:row>
      <xdr:rowOff>167473</xdr:rowOff>
    </xdr:to>
    <xdr:sp macro="" textlink="">
      <xdr:nvSpPr>
        <xdr:cNvPr id="6" name="角丸四角形 5"/>
        <xdr:cNvSpPr/>
      </xdr:nvSpPr>
      <xdr:spPr>
        <a:xfrm>
          <a:off x="7546732" y="11492802"/>
          <a:ext cx="1140906" cy="363206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17</xdr:col>
      <xdr:colOff>188407</xdr:colOff>
      <xdr:row>56</xdr:row>
      <xdr:rowOff>136072</xdr:rowOff>
    </xdr:from>
    <xdr:to>
      <xdr:col>17</xdr:col>
      <xdr:colOff>669890</xdr:colOff>
      <xdr:row>58</xdr:row>
      <xdr:rowOff>41868</xdr:rowOff>
    </xdr:to>
    <xdr:sp macro="" textlink="">
      <xdr:nvSpPr>
        <xdr:cNvPr id="7" name="楕円 6"/>
        <xdr:cNvSpPr/>
      </xdr:nvSpPr>
      <xdr:spPr>
        <a:xfrm>
          <a:off x="13544341" y="12330165"/>
          <a:ext cx="481483" cy="36634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139382</xdr:colOff>
      <xdr:row>5</xdr:row>
      <xdr:rowOff>141678</xdr:rowOff>
    </xdr:from>
    <xdr:to>
      <xdr:col>35</xdr:col>
      <xdr:colOff>53457</xdr:colOff>
      <xdr:row>6</xdr:row>
      <xdr:rowOff>155901</xdr:rowOff>
    </xdr:to>
    <xdr:sp macro="" textlink="">
      <xdr:nvSpPr>
        <xdr:cNvPr id="2" name="フローチャート: 処理 1"/>
        <xdr:cNvSpPr/>
      </xdr:nvSpPr>
      <xdr:spPr>
        <a:xfrm>
          <a:off x="5888000" y="1452766"/>
          <a:ext cx="8363310" cy="271959"/>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r>
            <a:rPr kumimoji="1" lang="ja-JP" altLang="en-US" sz="1100">
              <a:solidFill>
                <a:srgbClr val="FF0000"/>
              </a:solidFill>
            </a:rPr>
            <a:t>日にワークショップが複数校ある場合には</a:t>
          </a:r>
          <a:r>
            <a:rPr kumimoji="1" lang="ja-JP" altLang="en-US" sz="1100">
              <a:solidFill>
                <a:srgbClr val="FF0000"/>
              </a:solidFill>
              <a:effectLst/>
              <a:latin typeface="+mn-lt"/>
              <a:ea typeface="+mn-ea"/>
              <a:cs typeface="+mn-cs"/>
            </a:rPr>
            <a:t>校</a:t>
          </a:r>
          <a:r>
            <a:rPr kumimoji="1" lang="ja-JP" altLang="ja-JP" sz="1100">
              <a:solidFill>
                <a:srgbClr val="FF0000"/>
              </a:solidFill>
              <a:effectLst/>
              <a:latin typeface="+mn-lt"/>
              <a:ea typeface="+mn-ea"/>
              <a:cs typeface="+mn-cs"/>
            </a:rPr>
            <a:t>数</a:t>
          </a:r>
          <a:r>
            <a:rPr kumimoji="1" lang="ja-JP" altLang="en-US" sz="1100">
              <a:solidFill>
                <a:srgbClr val="FF0000"/>
              </a:solidFill>
              <a:effectLst/>
              <a:latin typeface="+mn-lt"/>
              <a:ea typeface="+mn-ea"/>
              <a:cs typeface="+mn-cs"/>
            </a:rPr>
            <a:t>を、</a:t>
          </a:r>
          <a:r>
            <a:rPr kumimoji="1" lang="ja-JP" altLang="en-US" sz="1100">
              <a:solidFill>
                <a:srgbClr val="FF0000"/>
              </a:solidFill>
            </a:rPr>
            <a:t>メディア関連の場合は何回目のワークショップかを水色箇所に記入。薄オレンジセルに日付を記入。</a:t>
          </a:r>
        </a:p>
      </xdr:txBody>
    </xdr:sp>
    <xdr:clientData/>
  </xdr:twoCellAnchor>
  <xdr:twoCellAnchor>
    <xdr:from>
      <xdr:col>35</xdr:col>
      <xdr:colOff>212913</xdr:colOff>
      <xdr:row>5</xdr:row>
      <xdr:rowOff>152884</xdr:rowOff>
    </xdr:from>
    <xdr:to>
      <xdr:col>43</xdr:col>
      <xdr:colOff>389635</xdr:colOff>
      <xdr:row>6</xdr:row>
      <xdr:rowOff>167107</xdr:rowOff>
    </xdr:to>
    <xdr:sp macro="" textlink="">
      <xdr:nvSpPr>
        <xdr:cNvPr id="3" name="フローチャート: 処理 2"/>
        <xdr:cNvSpPr/>
      </xdr:nvSpPr>
      <xdr:spPr>
        <a:xfrm>
          <a:off x="14410766" y="1463972"/>
          <a:ext cx="3807428" cy="271959"/>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bg2">
                  <a:lumMod val="50000"/>
                </a:schemeClr>
              </a:solidFill>
            </a:rPr>
            <a:t>●▲</a:t>
          </a:r>
          <a:r>
            <a:rPr kumimoji="1" lang="en-US" altLang="ja-JP" sz="1050">
              <a:solidFill>
                <a:schemeClr val="bg2">
                  <a:lumMod val="50000"/>
                </a:schemeClr>
              </a:solidFill>
            </a:rPr>
            <a:t>…WS</a:t>
          </a:r>
          <a:r>
            <a:rPr kumimoji="1" lang="ja-JP" altLang="en-US" sz="1050">
              <a:solidFill>
                <a:schemeClr val="bg2">
                  <a:lumMod val="50000"/>
                </a:schemeClr>
              </a:solidFill>
            </a:rPr>
            <a:t>もしくは本公演と重複日のため計上なし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54374</xdr:colOff>
      <xdr:row>31</xdr:row>
      <xdr:rowOff>184781</xdr:rowOff>
    </xdr:from>
    <xdr:to>
      <xdr:col>9</xdr:col>
      <xdr:colOff>219808</xdr:colOff>
      <xdr:row>32</xdr:row>
      <xdr:rowOff>209341</xdr:rowOff>
    </xdr:to>
    <xdr:sp macro="" textlink="">
      <xdr:nvSpPr>
        <xdr:cNvPr id="2" name="テキスト ボックス 1">
          <a:extLst/>
        </xdr:cNvPr>
        <xdr:cNvSpPr txBox="1"/>
      </xdr:nvSpPr>
      <xdr:spPr>
        <a:xfrm>
          <a:off x="2775803" y="6622006"/>
          <a:ext cx="3002000" cy="25483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15</xdr:col>
      <xdr:colOff>17363</xdr:colOff>
      <xdr:row>6</xdr:row>
      <xdr:rowOff>221162</xdr:rowOff>
    </xdr:from>
    <xdr:to>
      <xdr:col>16</xdr:col>
      <xdr:colOff>1027369</xdr:colOff>
      <xdr:row>28</xdr:row>
      <xdr:rowOff>189761</xdr:rowOff>
    </xdr:to>
    <xdr:sp macro="" textlink="">
      <xdr:nvSpPr>
        <xdr:cNvPr id="6" name="角丸四角形 5"/>
        <xdr:cNvSpPr/>
      </xdr:nvSpPr>
      <xdr:spPr>
        <a:xfrm>
          <a:off x="11043951" y="1565868"/>
          <a:ext cx="2197830" cy="5212952"/>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精算時記入不要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Z82"/>
  <sheetViews>
    <sheetView showGridLines="0" tabSelected="1" view="pageBreakPreview" zoomScale="91" zoomScaleNormal="85" zoomScaleSheetLayoutView="91" workbookViewId="0">
      <selection activeCell="N16" sqref="N16:N29"/>
    </sheetView>
  </sheetViews>
  <sheetFormatPr defaultColWidth="3.7109375" defaultRowHeight="18" customHeight="1"/>
  <cols>
    <col min="1" max="1" width="11.140625" style="188" customWidth="1"/>
    <col min="2" max="2" width="19.28515625" style="188" customWidth="1"/>
    <col min="3" max="6" width="5.140625" style="188" customWidth="1"/>
    <col min="7" max="7" width="21.85546875" style="188" customWidth="1"/>
    <col min="8" max="11" width="5.42578125" style="188" customWidth="1"/>
    <col min="12" max="12" width="18.140625" style="188" customWidth="1"/>
    <col min="13" max="13" width="17.42578125" style="188" customWidth="1"/>
    <col min="14" max="14" width="14.5703125" style="188" customWidth="1"/>
    <col min="15" max="15" width="21.140625" style="188" customWidth="1"/>
    <col min="16" max="16" width="17.85546875" style="188" customWidth="1"/>
    <col min="17" max="17" width="16.7109375" style="188" customWidth="1"/>
    <col min="18" max="18" width="18.42578125" style="188" customWidth="1"/>
    <col min="19" max="19" width="18" style="188" customWidth="1"/>
    <col min="20" max="16384" width="3.7109375" style="188"/>
  </cols>
  <sheetData>
    <row r="1" spans="1:20" ht="18" customHeight="1">
      <c r="A1" s="764" t="s">
        <v>317</v>
      </c>
      <c r="B1" s="662" t="s">
        <v>192</v>
      </c>
      <c r="C1" s="937"/>
      <c r="D1" s="937"/>
      <c r="E1" s="937"/>
      <c r="F1" s="937"/>
      <c r="G1" s="187" t="s">
        <v>70</v>
      </c>
      <c r="H1" s="944"/>
      <c r="I1" s="944"/>
      <c r="J1" s="944"/>
      <c r="K1" s="944"/>
      <c r="L1" s="944"/>
      <c r="M1" s="944"/>
      <c r="N1" s="394"/>
      <c r="O1" s="420" t="s">
        <v>206</v>
      </c>
      <c r="P1" s="321"/>
      <c r="Q1" s="322"/>
      <c r="R1" s="322"/>
    </row>
    <row r="2" spans="1:20" ht="18" customHeight="1">
      <c r="A2" s="956" t="s">
        <v>311</v>
      </c>
      <c r="B2" s="956"/>
      <c r="C2" s="956"/>
      <c r="D2" s="956"/>
      <c r="E2" s="956"/>
      <c r="F2" s="956"/>
      <c r="G2" s="956"/>
      <c r="H2" s="956"/>
      <c r="I2" s="956"/>
      <c r="J2" s="956"/>
      <c r="K2" s="956"/>
      <c r="L2" s="956"/>
      <c r="M2" s="956"/>
      <c r="N2" s="189"/>
      <c r="O2" s="421" t="s">
        <v>207</v>
      </c>
      <c r="P2" s="422"/>
      <c r="Q2" s="423"/>
      <c r="R2" s="424"/>
      <c r="S2" s="423"/>
      <c r="T2" s="189"/>
    </row>
    <row r="3" spans="1:20" ht="18" customHeight="1">
      <c r="A3" s="956"/>
      <c r="B3" s="956"/>
      <c r="C3" s="956"/>
      <c r="D3" s="956"/>
      <c r="E3" s="956"/>
      <c r="F3" s="956"/>
      <c r="G3" s="956"/>
      <c r="H3" s="956"/>
      <c r="I3" s="956"/>
      <c r="J3" s="956"/>
      <c r="K3" s="956"/>
      <c r="L3" s="956"/>
      <c r="M3" s="956"/>
      <c r="N3" s="189"/>
      <c r="O3" s="456" t="s">
        <v>208</v>
      </c>
      <c r="P3" s="326"/>
      <c r="Q3" s="189"/>
      <c r="R3" s="190"/>
      <c r="S3" s="189"/>
      <c r="T3" s="189"/>
    </row>
    <row r="4" spans="1:20" ht="18" customHeight="1">
      <c r="A4" s="956"/>
      <c r="B4" s="956"/>
      <c r="C4" s="956"/>
      <c r="D4" s="956"/>
      <c r="E4" s="956"/>
      <c r="F4" s="956"/>
      <c r="G4" s="956"/>
      <c r="H4" s="956"/>
      <c r="I4" s="956"/>
      <c r="J4" s="956"/>
      <c r="K4" s="956"/>
      <c r="L4" s="956"/>
      <c r="M4" s="956"/>
      <c r="N4" s="189"/>
      <c r="O4" s="419" t="s">
        <v>209</v>
      </c>
      <c r="P4" s="327"/>
      <c r="Q4" s="189"/>
      <c r="R4" s="190"/>
      <c r="S4" s="189"/>
      <c r="T4" s="189"/>
    </row>
    <row r="5" spans="1:20" ht="18" customHeight="1" thickBot="1">
      <c r="A5" s="956"/>
      <c r="B5" s="956"/>
      <c r="C5" s="956"/>
      <c r="D5" s="956"/>
      <c r="E5" s="956"/>
      <c r="F5" s="956"/>
      <c r="G5" s="956"/>
      <c r="H5" s="956"/>
      <c r="I5" s="956"/>
      <c r="J5" s="956"/>
      <c r="K5" s="956"/>
      <c r="L5" s="956"/>
      <c r="M5" s="956"/>
      <c r="N5" s="191" t="s">
        <v>98</v>
      </c>
      <c r="O5" s="191"/>
      <c r="P5" s="191"/>
      <c r="Q5" s="191"/>
      <c r="R5" s="191"/>
      <c r="S5" s="191"/>
      <c r="T5" s="189"/>
    </row>
    <row r="6" spans="1:20" ht="18" customHeight="1" thickBot="1">
      <c r="A6" s="192" t="s">
        <v>99</v>
      </c>
      <c r="M6" s="190"/>
      <c r="N6" s="824" t="s">
        <v>100</v>
      </c>
      <c r="O6" s="825"/>
      <c r="P6" s="824" t="s">
        <v>101</v>
      </c>
      <c r="Q6" s="825"/>
      <c r="R6" s="826" t="s">
        <v>102</v>
      </c>
      <c r="S6" s="806" t="s">
        <v>103</v>
      </c>
      <c r="T6" s="189"/>
    </row>
    <row r="7" spans="1:20" ht="18" customHeight="1" thickBot="1">
      <c r="A7" s="808"/>
      <c r="B7" s="809"/>
      <c r="C7" s="901" t="s">
        <v>104</v>
      </c>
      <c r="D7" s="902"/>
      <c r="E7" s="902"/>
      <c r="F7" s="903"/>
      <c r="G7" s="808" t="s">
        <v>105</v>
      </c>
      <c r="H7" s="809"/>
      <c r="I7" s="810" t="s">
        <v>103</v>
      </c>
      <c r="J7" s="810"/>
      <c r="K7" s="810"/>
      <c r="L7" s="809"/>
      <c r="N7" s="193" t="s">
        <v>106</v>
      </c>
      <c r="O7" s="194" t="s">
        <v>107</v>
      </c>
      <c r="P7" s="195" t="s">
        <v>108</v>
      </c>
      <c r="Q7" s="196" t="s">
        <v>109</v>
      </c>
      <c r="R7" s="827"/>
      <c r="S7" s="807"/>
    </row>
    <row r="8" spans="1:20" ht="18" customHeight="1">
      <c r="A8" s="811" t="s">
        <v>110</v>
      </c>
      <c r="B8" s="812"/>
      <c r="C8" s="813">
        <f>SUM(P15:Q15)</f>
        <v>0</v>
      </c>
      <c r="D8" s="910"/>
      <c r="E8" s="910"/>
      <c r="F8" s="814"/>
      <c r="G8" s="813">
        <f>R15</f>
        <v>0</v>
      </c>
      <c r="H8" s="814"/>
      <c r="I8" s="815">
        <f t="shared" ref="I8:I13" si="0">G8-C8</f>
        <v>0</v>
      </c>
      <c r="J8" s="815"/>
      <c r="K8" s="815"/>
      <c r="L8" s="816"/>
      <c r="N8" s="817" t="s">
        <v>111</v>
      </c>
      <c r="O8" s="197" t="s">
        <v>112</v>
      </c>
      <c r="P8" s="425">
        <f>C19</f>
        <v>0</v>
      </c>
      <c r="Q8" s="198"/>
      <c r="R8" s="199"/>
      <c r="S8" s="369">
        <f>R8-SUM(P8:Q8)</f>
        <v>0</v>
      </c>
    </row>
    <row r="9" spans="1:20" ht="21.2" customHeight="1">
      <c r="A9" s="820" t="s">
        <v>113</v>
      </c>
      <c r="B9" s="821"/>
      <c r="C9" s="822">
        <f>SUM(P29:Q29)</f>
        <v>0</v>
      </c>
      <c r="D9" s="909"/>
      <c r="E9" s="909"/>
      <c r="F9" s="823"/>
      <c r="G9" s="822">
        <f>R29</f>
        <v>0</v>
      </c>
      <c r="H9" s="823"/>
      <c r="I9" s="917">
        <f t="shared" si="0"/>
        <v>0</v>
      </c>
      <c r="J9" s="917"/>
      <c r="K9" s="917"/>
      <c r="L9" s="918"/>
      <c r="N9" s="818"/>
      <c r="O9" s="200" t="s">
        <v>114</v>
      </c>
      <c r="P9" s="426">
        <f>SUMIF($B$35:$B$112,O9,$M$35:$M$112)</f>
        <v>0</v>
      </c>
      <c r="Q9" s="201"/>
      <c r="R9" s="202"/>
      <c r="S9" s="203">
        <f t="shared" ref="S9:S14" si="1">R9-SUM(P9:Q9)</f>
        <v>0</v>
      </c>
    </row>
    <row r="10" spans="1:20" ht="21.2" customHeight="1" thickBot="1">
      <c r="A10" s="794" t="s">
        <v>115</v>
      </c>
      <c r="B10" s="795"/>
      <c r="C10" s="796">
        <f>P30</f>
        <v>0</v>
      </c>
      <c r="D10" s="907"/>
      <c r="E10" s="907"/>
      <c r="F10" s="797"/>
      <c r="G10" s="796">
        <f>R30</f>
        <v>0</v>
      </c>
      <c r="H10" s="797"/>
      <c r="I10" s="798">
        <f t="shared" si="0"/>
        <v>0</v>
      </c>
      <c r="J10" s="798"/>
      <c r="K10" s="798"/>
      <c r="L10" s="799"/>
      <c r="N10" s="818"/>
      <c r="O10" s="204" t="s">
        <v>116</v>
      </c>
      <c r="P10" s="427">
        <f>SUMIF($B$35:$B$112,O10,$M$35:$M$112)</f>
        <v>0</v>
      </c>
      <c r="Q10" s="205"/>
      <c r="R10" s="202"/>
      <c r="S10" s="203">
        <f t="shared" si="1"/>
        <v>0</v>
      </c>
    </row>
    <row r="11" spans="1:20" ht="21.2" customHeight="1" thickTop="1">
      <c r="A11" s="800" t="s">
        <v>117</v>
      </c>
      <c r="B11" s="801"/>
      <c r="C11" s="802">
        <f>SUM(C8:C10)</f>
        <v>0</v>
      </c>
      <c r="D11" s="908"/>
      <c r="E11" s="908"/>
      <c r="F11" s="803"/>
      <c r="G11" s="802">
        <f>R31</f>
        <v>0</v>
      </c>
      <c r="H11" s="803"/>
      <c r="I11" s="804">
        <f t="shared" si="0"/>
        <v>0</v>
      </c>
      <c r="J11" s="804"/>
      <c r="K11" s="804"/>
      <c r="L11" s="805"/>
      <c r="N11" s="818"/>
      <c r="O11" s="204" t="s">
        <v>118</v>
      </c>
      <c r="P11" s="427">
        <f>SUMIF($B$35:$B$112,O11,$M$35:$M$112)</f>
        <v>0</v>
      </c>
      <c r="Q11" s="205"/>
      <c r="R11" s="202"/>
      <c r="S11" s="203">
        <f t="shared" si="1"/>
        <v>0</v>
      </c>
    </row>
    <row r="12" spans="1:20" ht="21.2" customHeight="1" thickBot="1">
      <c r="A12" s="794" t="s">
        <v>119</v>
      </c>
      <c r="B12" s="795"/>
      <c r="C12" s="796">
        <f>P32</f>
        <v>0</v>
      </c>
      <c r="D12" s="907"/>
      <c r="E12" s="907"/>
      <c r="F12" s="797"/>
      <c r="G12" s="796">
        <f>R32</f>
        <v>0</v>
      </c>
      <c r="H12" s="797"/>
      <c r="I12" s="798">
        <f t="shared" si="0"/>
        <v>0</v>
      </c>
      <c r="J12" s="798"/>
      <c r="K12" s="798"/>
      <c r="L12" s="799"/>
      <c r="N12" s="818"/>
      <c r="O12" s="204" t="s">
        <v>120</v>
      </c>
      <c r="P12" s="427">
        <f>H32</f>
        <v>0</v>
      </c>
      <c r="Q12" s="205"/>
      <c r="R12" s="206"/>
      <c r="S12" s="203">
        <f t="shared" si="1"/>
        <v>0</v>
      </c>
    </row>
    <row r="13" spans="1:20" ht="21.2" customHeight="1" thickTop="1" thickBot="1">
      <c r="A13" s="838" t="s">
        <v>121</v>
      </c>
      <c r="B13" s="839"/>
      <c r="C13" s="904">
        <f>C11-C12</f>
        <v>0</v>
      </c>
      <c r="D13" s="905"/>
      <c r="E13" s="905"/>
      <c r="F13" s="906"/>
      <c r="G13" s="840">
        <f>G11-G12</f>
        <v>0</v>
      </c>
      <c r="H13" s="841"/>
      <c r="I13" s="842">
        <f t="shared" si="0"/>
        <v>0</v>
      </c>
      <c r="J13" s="842"/>
      <c r="K13" s="842"/>
      <c r="L13" s="843"/>
      <c r="N13" s="818"/>
      <c r="O13" s="204" t="s">
        <v>122</v>
      </c>
      <c r="P13" s="427">
        <f>SUMIF($B$35:$B$112,O13,$M$35:$M$112)</f>
        <v>0</v>
      </c>
      <c r="Q13" s="205"/>
      <c r="R13" s="202"/>
      <c r="S13" s="203">
        <f t="shared" si="1"/>
        <v>0</v>
      </c>
    </row>
    <row r="14" spans="1:20" ht="21.2" customHeight="1" thickBot="1">
      <c r="N14" s="818"/>
      <c r="O14" s="207" t="s">
        <v>123</v>
      </c>
      <c r="P14" s="428">
        <f>SUMIF($B$35:$B$112,O14,$M$35:$M$112)</f>
        <v>0</v>
      </c>
      <c r="Q14" s="208"/>
      <c r="R14" s="209"/>
      <c r="S14" s="210">
        <f t="shared" si="1"/>
        <v>0</v>
      </c>
    </row>
    <row r="15" spans="1:20" ht="21.2" customHeight="1" thickTop="1" thickBot="1">
      <c r="A15" s="402" t="s">
        <v>196</v>
      </c>
      <c r="B15" s="191"/>
      <c r="C15" s="192"/>
      <c r="D15" s="192"/>
      <c r="E15" s="400"/>
      <c r="F15" s="400" t="s">
        <v>194</v>
      </c>
      <c r="G15" s="401"/>
      <c r="H15" s="401"/>
      <c r="N15" s="819"/>
      <c r="O15" s="211" t="s">
        <v>124</v>
      </c>
      <c r="P15" s="212">
        <f>SUM(P8:P14)</f>
        <v>0</v>
      </c>
      <c r="Q15" s="213">
        <f>SUM(Q8:Q14)</f>
        <v>0</v>
      </c>
      <c r="R15" s="214">
        <f>SUM(R8:R14)</f>
        <v>0</v>
      </c>
      <c r="S15" s="215">
        <f>R15-SUM(P15:Q15)</f>
        <v>0</v>
      </c>
    </row>
    <row r="16" spans="1:20" ht="18" customHeight="1" thickBot="1">
      <c r="A16" s="375" t="s">
        <v>1</v>
      </c>
      <c r="B16" s="409" t="s">
        <v>130</v>
      </c>
      <c r="C16" s="942" t="s">
        <v>131</v>
      </c>
      <c r="D16" s="836"/>
      <c r="E16" s="836"/>
      <c r="F16" s="943"/>
      <c r="G16" s="403" t="s">
        <v>132</v>
      </c>
      <c r="H16" s="835" t="s">
        <v>133</v>
      </c>
      <c r="I16" s="836"/>
      <c r="J16" s="836"/>
      <c r="K16" s="837"/>
      <c r="L16" s="227" t="s">
        <v>134</v>
      </c>
      <c r="N16" s="818" t="s">
        <v>125</v>
      </c>
      <c r="O16" s="216" t="s">
        <v>126</v>
      </c>
      <c r="P16" s="429">
        <f>SUMIF($B$35:$B$112,O16,$M$35:$M$112)</f>
        <v>0</v>
      </c>
      <c r="Q16" s="217"/>
      <c r="R16" s="218"/>
      <c r="S16" s="370">
        <f>R16-SUM(P16:Q16)</f>
        <v>0</v>
      </c>
    </row>
    <row r="17" spans="1:23" ht="18" customHeight="1">
      <c r="A17" s="407"/>
      <c r="B17" s="410" t="s">
        <v>179</v>
      </c>
      <c r="C17" s="952">
        <f>【様式３】!G26</f>
        <v>0</v>
      </c>
      <c r="D17" s="953"/>
      <c r="E17" s="953"/>
      <c r="F17" s="954"/>
      <c r="G17" s="404"/>
      <c r="H17" s="829"/>
      <c r="I17" s="829"/>
      <c r="J17" s="829"/>
      <c r="K17" s="829"/>
      <c r="L17" s="230"/>
      <c r="N17" s="818"/>
      <c r="O17" s="765" t="s">
        <v>329</v>
      </c>
      <c r="P17" s="766">
        <f>L54</f>
        <v>0</v>
      </c>
      <c r="Q17" s="767"/>
      <c r="R17" s="768"/>
      <c r="S17" s="769">
        <f t="shared" ref="S17:S20" si="2">R17-SUM(P17:Q17)</f>
        <v>0</v>
      </c>
    </row>
    <row r="18" spans="1:23" ht="18" customHeight="1" thickBot="1">
      <c r="A18" s="408"/>
      <c r="B18" s="411"/>
      <c r="C18" s="949"/>
      <c r="D18" s="950"/>
      <c r="E18" s="950"/>
      <c r="F18" s="951"/>
      <c r="G18" s="405"/>
      <c r="H18" s="830"/>
      <c r="I18" s="830"/>
      <c r="J18" s="830"/>
      <c r="K18" s="830"/>
      <c r="L18" s="235"/>
      <c r="N18" s="818"/>
      <c r="O18" s="204" t="s">
        <v>330</v>
      </c>
      <c r="P18" s="427">
        <f>L55</f>
        <v>0</v>
      </c>
      <c r="Q18" s="205"/>
      <c r="R18" s="223"/>
      <c r="S18" s="224">
        <f t="shared" si="2"/>
        <v>0</v>
      </c>
    </row>
    <row r="19" spans="1:23" ht="18" customHeight="1" thickTop="1" thickBot="1">
      <c r="A19" s="399"/>
      <c r="B19" s="236"/>
      <c r="C19" s="911">
        <f>SUM(C17:F18)</f>
        <v>0</v>
      </c>
      <c r="D19" s="912"/>
      <c r="E19" s="912"/>
      <c r="F19" s="913"/>
      <c r="G19" s="406"/>
      <c r="H19" s="831"/>
      <c r="I19" s="831"/>
      <c r="J19" s="831"/>
      <c r="K19" s="831"/>
      <c r="L19" s="238"/>
      <c r="N19" s="818"/>
      <c r="O19" s="204" t="s">
        <v>331</v>
      </c>
      <c r="P19" s="427">
        <f>L56</f>
        <v>0</v>
      </c>
      <c r="Q19" s="205"/>
      <c r="R19" s="223"/>
      <c r="S19" s="224">
        <f t="shared" si="2"/>
        <v>0</v>
      </c>
    </row>
    <row r="20" spans="1:23" ht="18" customHeight="1">
      <c r="N20" s="818"/>
      <c r="O20" s="770" t="s">
        <v>332</v>
      </c>
      <c r="P20" s="771">
        <f>L57</f>
        <v>0</v>
      </c>
      <c r="Q20" s="772"/>
      <c r="R20" s="773"/>
      <c r="S20" s="774">
        <f t="shared" si="2"/>
        <v>0</v>
      </c>
    </row>
    <row r="21" spans="1:23" ht="18" customHeight="1">
      <c r="N21" s="818"/>
      <c r="O21" s="219" t="s">
        <v>127</v>
      </c>
      <c r="P21" s="430">
        <f>L59</f>
        <v>0</v>
      </c>
      <c r="Q21" s="220"/>
      <c r="R21" s="221"/>
      <c r="S21" s="222">
        <f>R21-SUM(P21:Q21)</f>
        <v>0</v>
      </c>
    </row>
    <row r="22" spans="1:23" ht="18" customHeight="1">
      <c r="N22" s="818"/>
      <c r="O22" s="204" t="s">
        <v>136</v>
      </c>
      <c r="P22" s="427">
        <f>L60</f>
        <v>0</v>
      </c>
      <c r="Q22" s="205"/>
      <c r="R22" s="223"/>
      <c r="S22" s="224">
        <f>R22-SUM(P22:Q22)</f>
        <v>0</v>
      </c>
    </row>
    <row r="23" spans="1:23" ht="18" customHeight="1">
      <c r="N23" s="818"/>
      <c r="O23" s="204" t="s">
        <v>129</v>
      </c>
      <c r="P23" s="427">
        <f>L61</f>
        <v>0</v>
      </c>
      <c r="Q23" s="205"/>
      <c r="R23" s="223"/>
      <c r="S23" s="224">
        <f>R23-SUM(P23:Q23)</f>
        <v>0</v>
      </c>
    </row>
    <row r="24" spans="1:23" ht="18" customHeight="1">
      <c r="N24" s="818"/>
      <c r="O24" s="216" t="s">
        <v>135</v>
      </c>
      <c r="P24" s="429">
        <f>L62</f>
        <v>0</v>
      </c>
      <c r="Q24" s="217"/>
      <c r="R24" s="231"/>
      <c r="S24" s="232">
        <f>R24-SUM(P24:Q24)</f>
        <v>0</v>
      </c>
    </row>
    <row r="25" spans="1:23" ht="18" customHeight="1" thickBot="1">
      <c r="A25" s="402" t="s">
        <v>140</v>
      </c>
      <c r="B25" s="240"/>
      <c r="C25" s="240"/>
      <c r="D25" s="240"/>
      <c r="E25" s="240"/>
      <c r="F25" s="240"/>
      <c r="G25" s="240"/>
      <c r="H25" s="240"/>
      <c r="I25" s="377"/>
      <c r="J25" s="377"/>
      <c r="K25" s="377"/>
      <c r="L25" s="415" t="s">
        <v>205</v>
      </c>
      <c r="N25" s="818"/>
      <c r="O25" s="219" t="s">
        <v>137</v>
      </c>
      <c r="P25" s="430">
        <f>L64</f>
        <v>0</v>
      </c>
      <c r="Q25" s="220"/>
      <c r="R25" s="221"/>
      <c r="S25" s="222">
        <f t="shared" ref="S25:S28" si="3">R25-SUM(P25:Q25)</f>
        <v>0</v>
      </c>
    </row>
    <row r="26" spans="1:23" ht="18" customHeight="1" thickBot="1">
      <c r="A26" s="375" t="s">
        <v>1</v>
      </c>
      <c r="B26" s="663" t="s">
        <v>130</v>
      </c>
      <c r="C26" s="850" t="s">
        <v>4</v>
      </c>
      <c r="D26" s="938"/>
      <c r="E26" s="955" t="s">
        <v>191</v>
      </c>
      <c r="F26" s="851"/>
      <c r="G26" s="664" t="s">
        <v>193</v>
      </c>
      <c r="H26" s="939" t="s">
        <v>7</v>
      </c>
      <c r="I26" s="940"/>
      <c r="J26" s="940"/>
      <c r="K26" s="941"/>
      <c r="L26" s="663" t="s">
        <v>200</v>
      </c>
      <c r="N26" s="818"/>
      <c r="O26" s="204" t="s">
        <v>141</v>
      </c>
      <c r="P26" s="427">
        <f>L65</f>
        <v>0</v>
      </c>
      <c r="Q26" s="205"/>
      <c r="R26" s="223"/>
      <c r="S26" s="239">
        <f t="shared" si="3"/>
        <v>0</v>
      </c>
    </row>
    <row r="27" spans="1:23" ht="18" customHeight="1">
      <c r="A27" s="407"/>
      <c r="B27" s="665" t="s">
        <v>195</v>
      </c>
      <c r="C27" s="666"/>
      <c r="D27" s="667" t="s">
        <v>199</v>
      </c>
      <c r="E27" s="668"/>
      <c r="F27" s="669" t="s">
        <v>198</v>
      </c>
      <c r="G27" s="670">
        <v>35650</v>
      </c>
      <c r="H27" s="914">
        <f>C27*E27*G27</f>
        <v>0</v>
      </c>
      <c r="I27" s="915"/>
      <c r="J27" s="915"/>
      <c r="K27" s="916"/>
      <c r="L27" s="671" t="s">
        <v>201</v>
      </c>
      <c r="N27" s="818"/>
      <c r="O27" s="204" t="s">
        <v>138</v>
      </c>
      <c r="P27" s="427">
        <f>L66</f>
        <v>0</v>
      </c>
      <c r="Q27" s="205"/>
      <c r="R27" s="223"/>
      <c r="S27" s="239">
        <f t="shared" si="3"/>
        <v>0</v>
      </c>
    </row>
    <row r="28" spans="1:23" ht="18" customHeight="1" thickBot="1">
      <c r="A28" s="416"/>
      <c r="B28" s="672" t="s">
        <v>195</v>
      </c>
      <c r="C28" s="673"/>
      <c r="D28" s="674" t="s">
        <v>199</v>
      </c>
      <c r="E28" s="675"/>
      <c r="F28" s="676" t="s">
        <v>198</v>
      </c>
      <c r="G28" s="677">
        <v>5200</v>
      </c>
      <c r="H28" s="832">
        <f>C28*E28*G28</f>
        <v>0</v>
      </c>
      <c r="I28" s="833"/>
      <c r="J28" s="833"/>
      <c r="K28" s="834"/>
      <c r="L28" s="678" t="s">
        <v>202</v>
      </c>
      <c r="N28" s="818"/>
      <c r="O28" s="242" t="s">
        <v>139</v>
      </c>
      <c r="P28" s="431">
        <f>L67</f>
        <v>0</v>
      </c>
      <c r="Q28" s="243"/>
      <c r="R28" s="244"/>
      <c r="S28" s="245">
        <f t="shared" si="3"/>
        <v>0</v>
      </c>
    </row>
    <row r="29" spans="1:23" ht="18" customHeight="1" thickTop="1" thickBot="1">
      <c r="A29" s="416"/>
      <c r="B29" s="672" t="s">
        <v>195</v>
      </c>
      <c r="C29" s="673"/>
      <c r="D29" s="674" t="s">
        <v>199</v>
      </c>
      <c r="E29" s="675"/>
      <c r="F29" s="676" t="s">
        <v>198</v>
      </c>
      <c r="G29" s="677">
        <v>10400</v>
      </c>
      <c r="H29" s="832">
        <f>C29*E29*G29</f>
        <v>0</v>
      </c>
      <c r="I29" s="833"/>
      <c r="J29" s="833"/>
      <c r="K29" s="834"/>
      <c r="L29" s="678" t="s">
        <v>203</v>
      </c>
      <c r="N29" s="828"/>
      <c r="O29" s="246" t="s">
        <v>124</v>
      </c>
      <c r="P29" s="247">
        <f>SUM(P16:P28)</f>
        <v>0</v>
      </c>
      <c r="Q29" s="248">
        <f>SUM(Q16:Q28)</f>
        <v>0</v>
      </c>
      <c r="R29" s="249">
        <f>SUM(R16:R28)</f>
        <v>0</v>
      </c>
      <c r="S29" s="250">
        <f>R29-SUM(P29:Q29)</f>
        <v>0</v>
      </c>
    </row>
    <row r="30" spans="1:23" ht="18" customHeight="1" thickTop="1">
      <c r="A30" s="416"/>
      <c r="B30" s="672" t="s">
        <v>195</v>
      </c>
      <c r="C30" s="673"/>
      <c r="D30" s="674" t="s">
        <v>199</v>
      </c>
      <c r="E30" s="675"/>
      <c r="F30" s="676" t="s">
        <v>198</v>
      </c>
      <c r="G30" s="677">
        <v>15600</v>
      </c>
      <c r="H30" s="832">
        <f>C30*E30*G30</f>
        <v>0</v>
      </c>
      <c r="I30" s="833"/>
      <c r="J30" s="833"/>
      <c r="K30" s="834"/>
      <c r="L30" s="678" t="s">
        <v>204</v>
      </c>
      <c r="N30" s="251" t="s">
        <v>142</v>
      </c>
      <c r="O30" s="252"/>
      <c r="P30" s="852">
        <f>ROUNDDOWN((SUM(P29:Q29,P15:Q15))*0.1,0)</f>
        <v>0</v>
      </c>
      <c r="Q30" s="853"/>
      <c r="R30" s="253">
        <f>ROUNDDOWN((SUM(R29,R15))*0.1,0)</f>
        <v>0</v>
      </c>
      <c r="S30" s="254">
        <f>R30-P30</f>
        <v>0</v>
      </c>
      <c r="T30" s="241"/>
      <c r="U30" s="241"/>
      <c r="V30" s="241"/>
      <c r="W30" s="241"/>
    </row>
    <row r="31" spans="1:23" ht="18" customHeight="1" thickBot="1">
      <c r="A31" s="408"/>
      <c r="B31" s="679" t="s">
        <v>195</v>
      </c>
      <c r="C31" s="680"/>
      <c r="D31" s="681" t="s">
        <v>199</v>
      </c>
      <c r="E31" s="682"/>
      <c r="F31" s="683" t="s">
        <v>198</v>
      </c>
      <c r="G31" s="684"/>
      <c r="H31" s="861">
        <f>C31*E31*G31</f>
        <v>0</v>
      </c>
      <c r="I31" s="862"/>
      <c r="J31" s="862"/>
      <c r="K31" s="863"/>
      <c r="L31" s="685"/>
      <c r="N31" s="255" t="s">
        <v>143</v>
      </c>
      <c r="O31" s="256"/>
      <c r="P31" s="854">
        <f>SUM(P15:Q15,P29:Q29,P30)</f>
        <v>0</v>
      </c>
      <c r="Q31" s="855"/>
      <c r="R31" s="257">
        <f>SUM(R30,R29,R15)</f>
        <v>0</v>
      </c>
      <c r="S31" s="258">
        <f>R31-P31</f>
        <v>0</v>
      </c>
      <c r="T31" s="241"/>
      <c r="U31" s="241"/>
      <c r="V31" s="241"/>
      <c r="W31" s="241"/>
    </row>
    <row r="32" spans="1:23" ht="18" customHeight="1" thickTop="1" thickBot="1">
      <c r="A32" s="399"/>
      <c r="B32" s="236"/>
      <c r="C32" s="911"/>
      <c r="D32" s="912"/>
      <c r="E32" s="912"/>
      <c r="F32" s="913"/>
      <c r="G32" s="406"/>
      <c r="H32" s="856">
        <f>SUM(H27:K31)</f>
        <v>0</v>
      </c>
      <c r="I32" s="857"/>
      <c r="J32" s="857"/>
      <c r="K32" s="858"/>
      <c r="L32" s="236"/>
      <c r="N32" s="255" t="s">
        <v>144</v>
      </c>
      <c r="O32" s="256"/>
      <c r="P32" s="859">
        <v>0</v>
      </c>
      <c r="Q32" s="860"/>
      <c r="R32" s="259">
        <v>0</v>
      </c>
      <c r="S32" s="258">
        <f>R32-P32</f>
        <v>0</v>
      </c>
      <c r="T32" s="241"/>
      <c r="U32" s="241"/>
      <c r="V32" s="241"/>
      <c r="W32" s="241"/>
    </row>
    <row r="33" spans="1:19" ht="18" customHeight="1" thickBot="1">
      <c r="A33" s="260"/>
      <c r="B33" s="261"/>
      <c r="C33" s="261"/>
      <c r="D33" s="261"/>
      <c r="E33" s="261"/>
      <c r="F33" s="261"/>
      <c r="G33" s="261"/>
      <c r="H33" s="261"/>
      <c r="I33" s="261"/>
      <c r="J33" s="261"/>
      <c r="K33" s="261"/>
      <c r="L33" s="262"/>
      <c r="N33" s="844" t="s">
        <v>145</v>
      </c>
      <c r="O33" s="845"/>
      <c r="P33" s="846">
        <f>P31-P32</f>
        <v>0</v>
      </c>
      <c r="Q33" s="847"/>
      <c r="R33" s="263">
        <f>R31-R32</f>
        <v>0</v>
      </c>
      <c r="S33" s="264">
        <f>R33-P33</f>
        <v>0</v>
      </c>
    </row>
    <row r="34" spans="1:19" ht="18" customHeight="1" thickBot="1">
      <c r="A34" s="402" t="s">
        <v>146</v>
      </c>
      <c r="B34" s="191"/>
      <c r="C34" s="192"/>
      <c r="D34" s="192"/>
      <c r="E34" s="192"/>
      <c r="F34" s="192"/>
      <c r="G34" s="191"/>
      <c r="H34" s="191"/>
      <c r="I34" s="191"/>
      <c r="J34" s="191"/>
      <c r="K34" s="191"/>
      <c r="L34" s="191"/>
      <c r="M34" s="191"/>
      <c r="N34" s="191"/>
      <c r="O34" s="191"/>
      <c r="P34" s="191"/>
      <c r="Q34" s="848" t="s">
        <v>128</v>
      </c>
      <c r="R34" s="848"/>
      <c r="S34" s="848"/>
    </row>
    <row r="35" spans="1:19" s="267" customFormat="1" ht="18" customHeight="1" thickBot="1">
      <c r="A35" s="265" t="s">
        <v>1</v>
      </c>
      <c r="B35" s="686" t="s">
        <v>2</v>
      </c>
      <c r="C35" s="850" t="s">
        <v>3</v>
      </c>
      <c r="D35" s="948"/>
      <c r="E35" s="948"/>
      <c r="F35" s="851"/>
      <c r="G35" s="686" t="s">
        <v>197</v>
      </c>
      <c r="H35" s="849" t="s">
        <v>5</v>
      </c>
      <c r="I35" s="849"/>
      <c r="J35" s="849" t="s">
        <v>191</v>
      </c>
      <c r="K35" s="849"/>
      <c r="L35" s="378" t="s">
        <v>6</v>
      </c>
      <c r="M35" s="378" t="s">
        <v>7</v>
      </c>
      <c r="N35" s="266" t="s">
        <v>132</v>
      </c>
      <c r="O35" s="266" t="s">
        <v>133</v>
      </c>
      <c r="P35" s="227" t="s">
        <v>134</v>
      </c>
      <c r="Q35" s="850" t="s">
        <v>303</v>
      </c>
      <c r="R35" s="851"/>
      <c r="S35" s="376" t="s">
        <v>148</v>
      </c>
    </row>
    <row r="36" spans="1:19" s="267" customFormat="1" ht="18" customHeight="1">
      <c r="A36" s="407"/>
      <c r="B36" s="268"/>
      <c r="C36" s="945"/>
      <c r="D36" s="946"/>
      <c r="E36" s="946"/>
      <c r="F36" s="947"/>
      <c r="G36" s="269"/>
      <c r="H36" s="457"/>
      <c r="I36" s="270"/>
      <c r="J36" s="457"/>
      <c r="K36" s="270"/>
      <c r="L36" s="271"/>
      <c r="M36" s="272">
        <f>H36*J36*L36</f>
        <v>0</v>
      </c>
      <c r="N36" s="273"/>
      <c r="O36" s="273"/>
      <c r="P36" s="274"/>
      <c r="Q36" s="412"/>
      <c r="R36" s="275"/>
      <c r="S36" s="275"/>
    </row>
    <row r="37" spans="1:19" ht="18" customHeight="1">
      <c r="A37" s="276"/>
      <c r="B37" s="276"/>
      <c r="C37" s="925"/>
      <c r="D37" s="926"/>
      <c r="E37" s="926"/>
      <c r="F37" s="927"/>
      <c r="G37" s="278"/>
      <c r="H37" s="458"/>
      <c r="I37" s="279"/>
      <c r="J37" s="458"/>
      <c r="K37" s="279"/>
      <c r="L37" s="280"/>
      <c r="M37" s="281">
        <f t="shared" ref="M37:M49" si="4">H37*J37*L37</f>
        <v>0</v>
      </c>
      <c r="N37" s="282"/>
      <c r="O37" s="282"/>
      <c r="P37" s="283"/>
      <c r="Q37" s="413"/>
      <c r="R37" s="284"/>
      <c r="S37" s="284"/>
    </row>
    <row r="38" spans="1:19" ht="18" customHeight="1">
      <c r="A38" s="276"/>
      <c r="B38" s="276"/>
      <c r="C38" s="925"/>
      <c r="D38" s="926"/>
      <c r="E38" s="926"/>
      <c r="F38" s="927"/>
      <c r="G38" s="277"/>
      <c r="H38" s="459"/>
      <c r="I38" s="285"/>
      <c r="J38" s="459"/>
      <c r="K38" s="285"/>
      <c r="L38" s="286"/>
      <c r="M38" s="281">
        <f t="shared" si="4"/>
        <v>0</v>
      </c>
      <c r="N38" s="282"/>
      <c r="O38" s="282"/>
      <c r="P38" s="283"/>
      <c r="Q38" s="413"/>
      <c r="R38" s="284"/>
      <c r="S38" s="284"/>
    </row>
    <row r="39" spans="1:19" ht="18" customHeight="1">
      <c r="A39" s="276"/>
      <c r="B39" s="276"/>
      <c r="C39" s="925"/>
      <c r="D39" s="926"/>
      <c r="E39" s="926"/>
      <c r="F39" s="927"/>
      <c r="G39" s="278"/>
      <c r="H39" s="459"/>
      <c r="I39" s="285"/>
      <c r="J39" s="459"/>
      <c r="K39" s="287"/>
      <c r="L39" s="280"/>
      <c r="M39" s="281">
        <f t="shared" si="4"/>
        <v>0</v>
      </c>
      <c r="N39" s="282"/>
      <c r="O39" s="282"/>
      <c r="P39" s="283"/>
      <c r="Q39" s="413"/>
      <c r="R39" s="284"/>
      <c r="S39" s="284"/>
    </row>
    <row r="40" spans="1:19" ht="18" customHeight="1">
      <c r="A40" s="276"/>
      <c r="B40" s="288"/>
      <c r="C40" s="925"/>
      <c r="D40" s="926"/>
      <c r="E40" s="926"/>
      <c r="F40" s="927"/>
      <c r="G40" s="289"/>
      <c r="H40" s="460"/>
      <c r="I40" s="270"/>
      <c r="J40" s="460"/>
      <c r="K40" s="270"/>
      <c r="L40" s="290"/>
      <c r="M40" s="291">
        <f t="shared" si="4"/>
        <v>0</v>
      </c>
      <c r="N40" s="273"/>
      <c r="O40" s="282"/>
      <c r="P40" s="283"/>
      <c r="Q40" s="413"/>
      <c r="R40" s="284"/>
      <c r="S40" s="275"/>
    </row>
    <row r="41" spans="1:19" ht="18" customHeight="1">
      <c r="A41" s="276"/>
      <c r="B41" s="276"/>
      <c r="C41" s="925"/>
      <c r="D41" s="926"/>
      <c r="E41" s="926"/>
      <c r="F41" s="927"/>
      <c r="G41" s="278"/>
      <c r="H41" s="460"/>
      <c r="I41" s="270"/>
      <c r="J41" s="460"/>
      <c r="K41" s="270"/>
      <c r="L41" s="292"/>
      <c r="M41" s="293">
        <f t="shared" si="4"/>
        <v>0</v>
      </c>
      <c r="N41" s="282"/>
      <c r="O41" s="282"/>
      <c r="P41" s="283"/>
      <c r="Q41" s="413"/>
      <c r="R41" s="284"/>
      <c r="S41" s="284"/>
    </row>
    <row r="42" spans="1:19" ht="18" customHeight="1">
      <c r="A42" s="276"/>
      <c r="B42" s="276"/>
      <c r="C42" s="925"/>
      <c r="D42" s="926"/>
      <c r="E42" s="926"/>
      <c r="F42" s="927"/>
      <c r="G42" s="278"/>
      <c r="H42" s="461"/>
      <c r="I42" s="285"/>
      <c r="J42" s="461"/>
      <c r="K42" s="285"/>
      <c r="L42" s="292"/>
      <c r="M42" s="293">
        <f t="shared" si="4"/>
        <v>0</v>
      </c>
      <c r="N42" s="282"/>
      <c r="O42" s="294"/>
      <c r="P42" s="283"/>
      <c r="Q42" s="413"/>
      <c r="R42" s="284"/>
      <c r="S42" s="284"/>
    </row>
    <row r="43" spans="1:19" ht="18" customHeight="1">
      <c r="A43" s="276"/>
      <c r="B43" s="276"/>
      <c r="C43" s="925"/>
      <c r="D43" s="926"/>
      <c r="E43" s="926"/>
      <c r="F43" s="927"/>
      <c r="G43" s="278"/>
      <c r="H43" s="461"/>
      <c r="I43" s="285"/>
      <c r="J43" s="461"/>
      <c r="K43" s="285"/>
      <c r="L43" s="292"/>
      <c r="M43" s="293">
        <f t="shared" si="4"/>
        <v>0</v>
      </c>
      <c r="N43" s="282"/>
      <c r="O43" s="294"/>
      <c r="P43" s="283"/>
      <c r="Q43" s="413"/>
      <c r="R43" s="284"/>
      <c r="S43" s="284"/>
    </row>
    <row r="44" spans="1:19" ht="18" customHeight="1">
      <c r="A44" s="276"/>
      <c r="B44" s="276"/>
      <c r="C44" s="925"/>
      <c r="D44" s="926"/>
      <c r="E44" s="926"/>
      <c r="F44" s="927"/>
      <c r="G44" s="278"/>
      <c r="H44" s="459"/>
      <c r="I44" s="285"/>
      <c r="J44" s="461"/>
      <c r="K44" s="285"/>
      <c r="L44" s="286"/>
      <c r="M44" s="293">
        <f t="shared" si="4"/>
        <v>0</v>
      </c>
      <c r="N44" s="282"/>
      <c r="O44" s="294"/>
      <c r="P44" s="283"/>
      <c r="Q44" s="413"/>
      <c r="R44" s="284"/>
      <c r="S44" s="284"/>
    </row>
    <row r="45" spans="1:19" ht="18" customHeight="1">
      <c r="A45" s="276"/>
      <c r="B45" s="295"/>
      <c r="C45" s="925"/>
      <c r="D45" s="926"/>
      <c r="E45" s="926"/>
      <c r="F45" s="927"/>
      <c r="G45" s="278"/>
      <c r="H45" s="457"/>
      <c r="I45" s="270"/>
      <c r="J45" s="457"/>
      <c r="K45" s="270"/>
      <c r="L45" s="271"/>
      <c r="M45" s="293">
        <f t="shared" si="4"/>
        <v>0</v>
      </c>
      <c r="N45" s="282"/>
      <c r="O45" s="273"/>
      <c r="P45" s="283"/>
      <c r="Q45" s="413"/>
      <c r="R45" s="284"/>
      <c r="S45" s="284"/>
    </row>
    <row r="46" spans="1:19" ht="18" customHeight="1">
      <c r="A46" s="276"/>
      <c r="B46" s="288"/>
      <c r="C46" s="925"/>
      <c r="D46" s="926"/>
      <c r="E46" s="926"/>
      <c r="F46" s="927"/>
      <c r="G46" s="278"/>
      <c r="H46" s="459"/>
      <c r="I46" s="285"/>
      <c r="J46" s="461"/>
      <c r="K46" s="285"/>
      <c r="L46" s="296"/>
      <c r="M46" s="272">
        <f t="shared" si="4"/>
        <v>0</v>
      </c>
      <c r="N46" s="273"/>
      <c r="O46" s="273"/>
      <c r="P46" s="283"/>
      <c r="Q46" s="413"/>
      <c r="R46" s="284"/>
      <c r="S46" s="275"/>
    </row>
    <row r="47" spans="1:19" ht="18" customHeight="1">
      <c r="A47" s="276"/>
      <c r="B47" s="288"/>
      <c r="C47" s="925"/>
      <c r="D47" s="926"/>
      <c r="E47" s="926"/>
      <c r="F47" s="927"/>
      <c r="G47" s="289"/>
      <c r="H47" s="457"/>
      <c r="I47" s="270"/>
      <c r="J47" s="457"/>
      <c r="K47" s="270"/>
      <c r="L47" s="271"/>
      <c r="M47" s="281">
        <f t="shared" si="4"/>
        <v>0</v>
      </c>
      <c r="N47" s="282"/>
      <c r="O47" s="273"/>
      <c r="P47" s="283"/>
      <c r="Q47" s="413"/>
      <c r="R47" s="284"/>
      <c r="S47" s="275"/>
    </row>
    <row r="48" spans="1:19" ht="18" customHeight="1">
      <c r="A48" s="276"/>
      <c r="B48" s="276"/>
      <c r="C48" s="925"/>
      <c r="D48" s="926"/>
      <c r="E48" s="926"/>
      <c r="F48" s="927"/>
      <c r="G48" s="278"/>
      <c r="H48" s="457"/>
      <c r="I48" s="270"/>
      <c r="J48" s="457"/>
      <c r="K48" s="270"/>
      <c r="L48" s="271"/>
      <c r="M48" s="281">
        <f t="shared" si="4"/>
        <v>0</v>
      </c>
      <c r="N48" s="282"/>
      <c r="O48" s="282"/>
      <c r="P48" s="283"/>
      <c r="Q48" s="413"/>
      <c r="R48" s="284"/>
      <c r="S48" s="284"/>
    </row>
    <row r="49" spans="1:26" ht="18" customHeight="1" thickBot="1">
      <c r="A49" s="297"/>
      <c r="B49" s="297"/>
      <c r="C49" s="931"/>
      <c r="D49" s="932"/>
      <c r="E49" s="932"/>
      <c r="F49" s="933"/>
      <c r="G49" s="298"/>
      <c r="H49" s="462"/>
      <c r="I49" s="299"/>
      <c r="J49" s="462"/>
      <c r="K49" s="299"/>
      <c r="L49" s="300"/>
      <c r="M49" s="301">
        <f t="shared" si="4"/>
        <v>0</v>
      </c>
      <c r="N49" s="302"/>
      <c r="O49" s="302"/>
      <c r="P49" s="303"/>
      <c r="Q49" s="414"/>
      <c r="R49" s="304"/>
      <c r="S49" s="304"/>
    </row>
    <row r="50" spans="1:26" ht="18" customHeight="1" thickTop="1" thickBot="1">
      <c r="A50" s="305"/>
      <c r="B50" s="306"/>
      <c r="C50" s="928"/>
      <c r="D50" s="929"/>
      <c r="E50" s="929"/>
      <c r="F50" s="930"/>
      <c r="G50" s="307"/>
      <c r="H50" s="864"/>
      <c r="I50" s="865"/>
      <c r="J50" s="864"/>
      <c r="K50" s="865"/>
      <c r="L50" s="308"/>
      <c r="M50" s="309">
        <f>SUM(M36:M49)</f>
        <v>0</v>
      </c>
      <c r="N50" s="310"/>
      <c r="O50" s="308"/>
      <c r="P50" s="311"/>
      <c r="Q50" s="307"/>
      <c r="R50" s="312"/>
      <c r="S50" s="312"/>
    </row>
    <row r="51" spans="1:26" ht="18" customHeight="1">
      <c r="A51" s="241"/>
      <c r="B51" s="241"/>
      <c r="C51" s="241"/>
      <c r="D51" s="241"/>
      <c r="E51" s="241"/>
      <c r="F51" s="241"/>
      <c r="G51" s="241"/>
      <c r="H51" s="241"/>
      <c r="I51" s="241"/>
      <c r="J51" s="241"/>
      <c r="K51" s="241"/>
      <c r="L51" s="241"/>
      <c r="M51" s="241"/>
      <c r="N51" s="241"/>
      <c r="O51" s="241"/>
      <c r="P51" s="241"/>
      <c r="Q51" s="241"/>
      <c r="R51" s="241"/>
      <c r="S51" s="241"/>
    </row>
    <row r="52" spans="1:26" ht="18" customHeight="1" thickBot="1">
      <c r="A52" s="313" t="s">
        <v>149</v>
      </c>
      <c r="B52" s="241"/>
      <c r="C52" s="241"/>
      <c r="D52" s="241"/>
      <c r="E52" s="241"/>
      <c r="F52" s="241"/>
      <c r="G52" s="241"/>
      <c r="H52" s="241"/>
      <c r="L52" s="241"/>
      <c r="M52" s="314" t="s">
        <v>128</v>
      </c>
      <c r="N52" s="241"/>
      <c r="O52" s="241"/>
      <c r="Q52" s="241"/>
      <c r="R52" s="241"/>
      <c r="S52" s="241"/>
    </row>
    <row r="53" spans="1:26" ht="18" customHeight="1" thickBot="1">
      <c r="A53" s="315" t="s">
        <v>1</v>
      </c>
      <c r="B53" s="316" t="s">
        <v>150</v>
      </c>
      <c r="C53" s="922" t="s">
        <v>151</v>
      </c>
      <c r="D53" s="923"/>
      <c r="E53" s="923"/>
      <c r="F53" s="924"/>
      <c r="G53" s="317" t="s">
        <v>152</v>
      </c>
      <c r="H53" s="866" t="s">
        <v>153</v>
      </c>
      <c r="I53" s="867"/>
      <c r="J53" s="867"/>
      <c r="K53" s="868"/>
      <c r="L53" s="318" t="s">
        <v>131</v>
      </c>
      <c r="M53" s="319" t="s">
        <v>134</v>
      </c>
      <c r="N53" s="320" t="s">
        <v>154</v>
      </c>
      <c r="O53" s="321" t="s">
        <v>11</v>
      </c>
      <c r="P53" s="321"/>
      <c r="Q53" s="322"/>
      <c r="R53" s="322"/>
    </row>
    <row r="54" spans="1:26" ht="18" customHeight="1">
      <c r="A54" s="869"/>
      <c r="B54" s="871" t="s">
        <v>327</v>
      </c>
      <c r="C54" s="889">
        <f>MIN('【様式２-B】'!G93:AJ93)</f>
        <v>0</v>
      </c>
      <c r="D54" s="890"/>
      <c r="E54" s="890"/>
      <c r="F54" s="891"/>
      <c r="G54" s="269" t="s">
        <v>181</v>
      </c>
      <c r="H54" s="874" t="s">
        <v>329</v>
      </c>
      <c r="I54" s="875"/>
      <c r="J54" s="875"/>
      <c r="K54" s="876"/>
      <c r="L54" s="780">
        <f>【様式４】実施前の調査!N48</f>
        <v>0</v>
      </c>
      <c r="M54" s="323"/>
      <c r="N54" s="324" t="s">
        <v>10</v>
      </c>
      <c r="O54" s="422" t="s">
        <v>157</v>
      </c>
      <c r="P54" s="454"/>
      <c r="Q54" s="455"/>
      <c r="R54" s="454"/>
      <c r="S54" s="454"/>
    </row>
    <row r="55" spans="1:26" ht="18" customHeight="1">
      <c r="A55" s="870"/>
      <c r="B55" s="872"/>
      <c r="C55" s="892" t="s">
        <v>272</v>
      </c>
      <c r="D55" s="893"/>
      <c r="E55" s="893"/>
      <c r="F55" s="894"/>
      <c r="G55" s="752" t="s">
        <v>182</v>
      </c>
      <c r="H55" s="877" t="s">
        <v>330</v>
      </c>
      <c r="I55" s="878"/>
      <c r="J55" s="878"/>
      <c r="K55" s="879"/>
      <c r="L55" s="781">
        <f>【様式５】実施前の調査!V29</f>
        <v>0</v>
      </c>
      <c r="M55" s="325"/>
      <c r="N55" s="324" t="s">
        <v>10</v>
      </c>
      <c r="O55" s="326" t="s">
        <v>12</v>
      </c>
    </row>
    <row r="56" spans="1:26" ht="18" customHeight="1">
      <c r="A56" s="870"/>
      <c r="B56" s="872"/>
      <c r="C56" s="892"/>
      <c r="D56" s="893"/>
      <c r="E56" s="893"/>
      <c r="F56" s="894"/>
      <c r="G56" s="752" t="s">
        <v>328</v>
      </c>
      <c r="H56" s="877" t="s">
        <v>331</v>
      </c>
      <c r="I56" s="878"/>
      <c r="J56" s="878"/>
      <c r="K56" s="879"/>
      <c r="L56" s="781">
        <f>【様式４】実施前の調査!R48</f>
        <v>0</v>
      </c>
      <c r="M56" s="325"/>
      <c r="N56" s="324" t="s">
        <v>10</v>
      </c>
      <c r="O56" s="327" t="s">
        <v>13</v>
      </c>
      <c r="P56" s="326"/>
    </row>
    <row r="57" spans="1:26" ht="18" customHeight="1" thickBot="1">
      <c r="A57" s="870"/>
      <c r="B57" s="873"/>
      <c r="C57" s="895">
        <f>MAX('【様式２-B】'!G93:AJ93)</f>
        <v>0</v>
      </c>
      <c r="D57" s="896"/>
      <c r="E57" s="896"/>
      <c r="F57" s="897"/>
      <c r="G57" s="435" t="s">
        <v>181</v>
      </c>
      <c r="H57" s="788" t="s">
        <v>332</v>
      </c>
      <c r="I57" s="789"/>
      <c r="J57" s="789"/>
      <c r="K57" s="790"/>
      <c r="L57" s="782">
        <f>【様式４】実施前の調査!V48</f>
        <v>0</v>
      </c>
      <c r="M57" s="436"/>
      <c r="P57" s="327"/>
    </row>
    <row r="58" spans="1:26" ht="18" customHeight="1" thickTop="1" thickBot="1">
      <c r="A58" s="438"/>
      <c r="B58" s="439"/>
      <c r="C58" s="440"/>
      <c r="D58" s="441"/>
      <c r="E58" s="441"/>
      <c r="F58" s="442"/>
      <c r="G58" s="443"/>
      <c r="H58" s="791" t="s">
        <v>333</v>
      </c>
      <c r="I58" s="792"/>
      <c r="J58" s="792"/>
      <c r="K58" s="793"/>
      <c r="L58" s="444">
        <f>SUM(L54:L57)</f>
        <v>0</v>
      </c>
      <c r="M58" s="445"/>
      <c r="O58" s="748" t="s">
        <v>9</v>
      </c>
      <c r="P58" s="749" t="s">
        <v>314</v>
      </c>
      <c r="Q58" s="750" t="s">
        <v>315</v>
      </c>
      <c r="R58" s="746"/>
      <c r="S58" s="746"/>
      <c r="T58" s="746"/>
      <c r="U58" s="747"/>
      <c r="V58" s="747"/>
      <c r="W58" s="746"/>
      <c r="X58" s="746"/>
      <c r="Y58" s="746"/>
      <c r="Z58" s="746"/>
    </row>
    <row r="59" spans="1:26" ht="18" customHeight="1">
      <c r="A59" s="869"/>
      <c r="B59" s="871" t="s">
        <v>155</v>
      </c>
      <c r="C59" s="880">
        <f>MIN('【様式２-B】'!G10:AJ10)</f>
        <v>0</v>
      </c>
      <c r="D59" s="881"/>
      <c r="E59" s="881"/>
      <c r="F59" s="882"/>
      <c r="G59" s="269" t="s">
        <v>181</v>
      </c>
      <c r="H59" s="874" t="s">
        <v>156</v>
      </c>
      <c r="I59" s="875"/>
      <c r="J59" s="875"/>
      <c r="K59" s="876"/>
      <c r="L59" s="417">
        <f>'【様式４】 WS'!N48</f>
        <v>0</v>
      </c>
      <c r="M59" s="323"/>
      <c r="O59" s="1"/>
      <c r="P59" s="751" t="s">
        <v>316</v>
      </c>
      <c r="Q59" s="2"/>
      <c r="R59" s="2"/>
      <c r="S59" s="2"/>
    </row>
    <row r="60" spans="1:26" ht="18" customHeight="1">
      <c r="A60" s="870"/>
      <c r="B60" s="872"/>
      <c r="C60" s="886" t="s">
        <v>272</v>
      </c>
      <c r="D60" s="887"/>
      <c r="E60" s="887"/>
      <c r="F60" s="888"/>
      <c r="G60" s="277" t="s">
        <v>182</v>
      </c>
      <c r="H60" s="877" t="s">
        <v>177</v>
      </c>
      <c r="I60" s="878"/>
      <c r="J60" s="878"/>
      <c r="K60" s="879"/>
      <c r="L60" s="418">
        <f>【様式５】WS!V29</f>
        <v>0</v>
      </c>
      <c r="M60" s="325"/>
    </row>
    <row r="61" spans="1:26" ht="18" customHeight="1">
      <c r="A61" s="870"/>
      <c r="B61" s="872"/>
      <c r="C61" s="886"/>
      <c r="D61" s="887"/>
      <c r="E61" s="887"/>
      <c r="F61" s="888"/>
      <c r="G61" s="277" t="s">
        <v>183</v>
      </c>
      <c r="H61" s="877" t="s">
        <v>129</v>
      </c>
      <c r="I61" s="878"/>
      <c r="J61" s="878"/>
      <c r="K61" s="879"/>
      <c r="L61" s="418">
        <f>'【様式４】 WS'!R48</f>
        <v>0</v>
      </c>
      <c r="M61" s="325"/>
    </row>
    <row r="62" spans="1:26" ht="18" customHeight="1" thickBot="1">
      <c r="A62" s="870"/>
      <c r="B62" s="873"/>
      <c r="C62" s="883">
        <f>MAX('【様式２-B】'!G10:AJ10)</f>
        <v>0</v>
      </c>
      <c r="D62" s="884"/>
      <c r="E62" s="884"/>
      <c r="F62" s="885"/>
      <c r="G62" s="435" t="s">
        <v>181</v>
      </c>
      <c r="H62" s="788" t="s">
        <v>135</v>
      </c>
      <c r="I62" s="789"/>
      <c r="J62" s="789"/>
      <c r="K62" s="790"/>
      <c r="L62" s="433">
        <f>'【様式４】 WS'!V48</f>
        <v>0</v>
      </c>
      <c r="M62" s="436"/>
    </row>
    <row r="63" spans="1:26" ht="18" customHeight="1" thickTop="1" thickBot="1">
      <c r="A63" s="438"/>
      <c r="B63" s="439"/>
      <c r="C63" s="440"/>
      <c r="D63" s="441"/>
      <c r="E63" s="441"/>
      <c r="F63" s="442"/>
      <c r="G63" s="443"/>
      <c r="H63" s="791" t="s">
        <v>210</v>
      </c>
      <c r="I63" s="792"/>
      <c r="J63" s="792"/>
      <c r="K63" s="793"/>
      <c r="L63" s="444">
        <f>SUM(L59:L62)</f>
        <v>0</v>
      </c>
      <c r="M63" s="445"/>
      <c r="T63" s="746"/>
      <c r="U63" s="747"/>
      <c r="V63" s="747"/>
      <c r="W63" s="746"/>
      <c r="X63" s="746"/>
      <c r="Y63" s="746"/>
      <c r="Z63" s="746"/>
    </row>
    <row r="64" spans="1:26" ht="18" customHeight="1">
      <c r="A64" s="869"/>
      <c r="B64" s="871" t="s">
        <v>158</v>
      </c>
      <c r="C64" s="880">
        <f>MIN('【様式２-B】'!G46:AJ46)</f>
        <v>0</v>
      </c>
      <c r="D64" s="881"/>
      <c r="E64" s="881"/>
      <c r="F64" s="882"/>
      <c r="G64" s="437" t="s">
        <v>181</v>
      </c>
      <c r="H64" s="874" t="s">
        <v>159</v>
      </c>
      <c r="I64" s="875"/>
      <c r="J64" s="875"/>
      <c r="K64" s="876"/>
      <c r="L64" s="417">
        <f>'【様式４】 本公演'!N48</f>
        <v>0</v>
      </c>
      <c r="M64" s="323"/>
      <c r="T64" s="2"/>
      <c r="U64" s="2"/>
      <c r="V64" s="2"/>
      <c r="W64" s="3"/>
      <c r="X64" s="3"/>
      <c r="Y64" s="3"/>
      <c r="Z64" s="4"/>
    </row>
    <row r="65" spans="1:18" ht="18" customHeight="1">
      <c r="A65" s="870"/>
      <c r="B65" s="872"/>
      <c r="C65" s="886" t="s">
        <v>273</v>
      </c>
      <c r="D65" s="887"/>
      <c r="E65" s="887"/>
      <c r="F65" s="888"/>
      <c r="G65" s="364" t="s">
        <v>182</v>
      </c>
      <c r="H65" s="877" t="s">
        <v>160</v>
      </c>
      <c r="I65" s="878"/>
      <c r="J65" s="878"/>
      <c r="K65" s="879"/>
      <c r="L65" s="418">
        <f>【様式５】本公演!V29</f>
        <v>0</v>
      </c>
      <c r="M65" s="325"/>
      <c r="N65" s="241"/>
      <c r="O65" s="241"/>
      <c r="P65" s="241"/>
      <c r="Q65" s="241"/>
      <c r="R65" s="241"/>
    </row>
    <row r="66" spans="1:18" ht="18" customHeight="1">
      <c r="A66" s="870"/>
      <c r="B66" s="872"/>
      <c r="C66" s="886"/>
      <c r="D66" s="887"/>
      <c r="E66" s="887"/>
      <c r="F66" s="888"/>
      <c r="G66" s="364" t="s">
        <v>184</v>
      </c>
      <c r="H66" s="877" t="s">
        <v>178</v>
      </c>
      <c r="I66" s="878"/>
      <c r="J66" s="878"/>
      <c r="K66" s="879"/>
      <c r="L66" s="418">
        <f>'【様式４】 本公演'!R48</f>
        <v>0</v>
      </c>
      <c r="M66" s="325"/>
      <c r="N66" s="241"/>
      <c r="O66" s="241"/>
      <c r="P66" s="241"/>
      <c r="Q66" s="241"/>
      <c r="R66" s="241"/>
    </row>
    <row r="67" spans="1:18" ht="18" customHeight="1" thickBot="1">
      <c r="A67" s="870"/>
      <c r="B67" s="873"/>
      <c r="C67" s="883">
        <f>MAX('【様式２-B】'!G46:AJ46)</f>
        <v>0</v>
      </c>
      <c r="D67" s="884"/>
      <c r="E67" s="884"/>
      <c r="F67" s="885"/>
      <c r="G67" s="432" t="s">
        <v>181</v>
      </c>
      <c r="H67" s="788" t="s">
        <v>190</v>
      </c>
      <c r="I67" s="789"/>
      <c r="J67" s="789"/>
      <c r="K67" s="790"/>
      <c r="L67" s="433">
        <f>'【様式４】 本公演'!V48</f>
        <v>0</v>
      </c>
      <c r="M67" s="434"/>
      <c r="N67" s="241"/>
      <c r="O67" s="241"/>
      <c r="P67" s="241"/>
      <c r="Q67" s="241"/>
      <c r="R67" s="241"/>
    </row>
    <row r="68" spans="1:18" ht="18" customHeight="1" thickTop="1" thickBot="1">
      <c r="A68" s="446"/>
      <c r="B68" s="447"/>
      <c r="C68" s="448"/>
      <c r="D68" s="449"/>
      <c r="E68" s="449"/>
      <c r="F68" s="450"/>
      <c r="G68" s="451"/>
      <c r="H68" s="934" t="s">
        <v>211</v>
      </c>
      <c r="I68" s="935"/>
      <c r="J68" s="935"/>
      <c r="K68" s="936"/>
      <c r="L68" s="452">
        <f>SUM(L64:L67)</f>
        <v>0</v>
      </c>
      <c r="M68" s="453"/>
      <c r="N68" s="241"/>
      <c r="O68" s="241"/>
      <c r="P68" s="241"/>
      <c r="Q68" s="241"/>
      <c r="R68" s="241"/>
    </row>
    <row r="69" spans="1:18" ht="18" customHeight="1" thickTop="1" thickBot="1">
      <c r="A69" s="328"/>
      <c r="B69" s="328"/>
      <c r="C69" s="919"/>
      <c r="D69" s="920"/>
      <c r="E69" s="920"/>
      <c r="F69" s="921"/>
      <c r="G69" s="305"/>
      <c r="H69" s="898"/>
      <c r="I69" s="899"/>
      <c r="J69" s="899"/>
      <c r="K69" s="900"/>
      <c r="L69" s="329">
        <f>L63+L68</f>
        <v>0</v>
      </c>
      <c r="M69" s="330"/>
      <c r="N69" s="241"/>
      <c r="O69" s="241"/>
      <c r="P69" s="241"/>
      <c r="Q69" s="241"/>
      <c r="R69" s="241"/>
    </row>
    <row r="70" spans="1:18" ht="18" customHeight="1">
      <c r="N70" s="241"/>
      <c r="O70" s="241"/>
      <c r="P70" s="241"/>
      <c r="Q70" s="241"/>
      <c r="R70" s="241"/>
    </row>
    <row r="71" spans="1:18" ht="18" customHeight="1">
      <c r="M71" s="241"/>
    </row>
    <row r="72" spans="1:18" ht="18" customHeight="1">
      <c r="M72" s="241"/>
    </row>
    <row r="73" spans="1:18" ht="18" customHeight="1">
      <c r="M73" s="241"/>
    </row>
    <row r="74" spans="1:18" ht="18" customHeight="1">
      <c r="M74" s="241"/>
      <c r="N74" s="261"/>
      <c r="O74" s="261"/>
      <c r="P74" s="261"/>
      <c r="Q74" s="261"/>
      <c r="R74" s="261"/>
    </row>
    <row r="75" spans="1:18" ht="18" customHeight="1">
      <c r="M75" s="241"/>
      <c r="N75" s="327"/>
      <c r="O75" s="327"/>
      <c r="P75" s="327"/>
      <c r="Q75" s="327"/>
    </row>
    <row r="76" spans="1:18" ht="18" customHeight="1">
      <c r="N76" s="327"/>
      <c r="O76" s="327"/>
      <c r="P76" s="327"/>
      <c r="Q76" s="327"/>
    </row>
    <row r="77" spans="1:18" ht="18" customHeight="1">
      <c r="N77" s="327"/>
      <c r="O77" s="327"/>
      <c r="P77" s="327"/>
      <c r="Q77" s="327"/>
    </row>
    <row r="79" spans="1:18" ht="18" customHeight="1">
      <c r="A79" s="261"/>
      <c r="B79" s="261"/>
      <c r="C79" s="261"/>
      <c r="D79" s="261"/>
      <c r="E79" s="261"/>
      <c r="F79" s="261"/>
      <c r="G79" s="261"/>
      <c r="H79" s="261"/>
      <c r="I79" s="261"/>
      <c r="J79" s="261"/>
      <c r="K79" s="261"/>
      <c r="L79" s="261"/>
      <c r="M79" s="261"/>
    </row>
    <row r="80" spans="1:18" ht="18" customHeight="1">
      <c r="G80" s="327"/>
      <c r="H80" s="327"/>
      <c r="I80" s="327"/>
      <c r="J80" s="327"/>
      <c r="K80" s="327"/>
      <c r="L80" s="327"/>
      <c r="M80" s="327"/>
    </row>
    <row r="81" spans="7:13" ht="18" customHeight="1">
      <c r="G81" s="327"/>
      <c r="H81" s="327"/>
      <c r="I81" s="327"/>
      <c r="J81" s="327"/>
      <c r="K81" s="327"/>
      <c r="L81" s="327"/>
      <c r="M81" s="327"/>
    </row>
    <row r="82" spans="7:13" ht="18" customHeight="1">
      <c r="G82" s="327"/>
      <c r="H82" s="327"/>
      <c r="I82" s="327"/>
      <c r="J82" s="327"/>
      <c r="K82" s="327"/>
      <c r="L82" s="327"/>
      <c r="M82" s="327"/>
    </row>
  </sheetData>
  <mergeCells count="116">
    <mergeCell ref="H68:K68"/>
    <mergeCell ref="H63:K63"/>
    <mergeCell ref="C1:F1"/>
    <mergeCell ref="C26:D26"/>
    <mergeCell ref="H26:K26"/>
    <mergeCell ref="H28:K28"/>
    <mergeCell ref="H30:K30"/>
    <mergeCell ref="C16:F16"/>
    <mergeCell ref="H1:M1"/>
    <mergeCell ref="C38:F38"/>
    <mergeCell ref="C37:F37"/>
    <mergeCell ref="C36:F36"/>
    <mergeCell ref="C35:F35"/>
    <mergeCell ref="C39:F39"/>
    <mergeCell ref="C18:F18"/>
    <mergeCell ref="C17:F17"/>
    <mergeCell ref="C32:F32"/>
    <mergeCell ref="E26:F26"/>
    <mergeCell ref="A2:M5"/>
    <mergeCell ref="A64:A67"/>
    <mergeCell ref="B64:B67"/>
    <mergeCell ref="H64:K64"/>
    <mergeCell ref="H65:K65"/>
    <mergeCell ref="H66:K66"/>
    <mergeCell ref="H69:K69"/>
    <mergeCell ref="C7:F7"/>
    <mergeCell ref="C13:F13"/>
    <mergeCell ref="C12:F12"/>
    <mergeCell ref="C11:F11"/>
    <mergeCell ref="C10:F10"/>
    <mergeCell ref="C9:F9"/>
    <mergeCell ref="C8:F8"/>
    <mergeCell ref="C19:F19"/>
    <mergeCell ref="H27:K27"/>
    <mergeCell ref="I9:L9"/>
    <mergeCell ref="C69:F69"/>
    <mergeCell ref="C53:F53"/>
    <mergeCell ref="C44:F44"/>
    <mergeCell ref="C43:F43"/>
    <mergeCell ref="C42:F42"/>
    <mergeCell ref="C41:F41"/>
    <mergeCell ref="C40:F40"/>
    <mergeCell ref="C50:F50"/>
    <mergeCell ref="C49:F49"/>
    <mergeCell ref="C48:F48"/>
    <mergeCell ref="C47:F47"/>
    <mergeCell ref="C46:F46"/>
    <mergeCell ref="C45:F45"/>
    <mergeCell ref="H67:K67"/>
    <mergeCell ref="H50:I50"/>
    <mergeCell ref="J50:K50"/>
    <mergeCell ref="H53:K53"/>
    <mergeCell ref="A59:A62"/>
    <mergeCell ref="B59:B62"/>
    <mergeCell ref="H59:K59"/>
    <mergeCell ref="H60:K60"/>
    <mergeCell ref="H61:K61"/>
    <mergeCell ref="H62:K62"/>
    <mergeCell ref="C59:F59"/>
    <mergeCell ref="C62:F62"/>
    <mergeCell ref="C60:F61"/>
    <mergeCell ref="C64:F64"/>
    <mergeCell ref="C65:F66"/>
    <mergeCell ref="C67:F67"/>
    <mergeCell ref="A54:A57"/>
    <mergeCell ref="B54:B57"/>
    <mergeCell ref="C54:F54"/>
    <mergeCell ref="H54:K54"/>
    <mergeCell ref="C55:F56"/>
    <mergeCell ref="H55:K55"/>
    <mergeCell ref="H56:K56"/>
    <mergeCell ref="C57:F57"/>
    <mergeCell ref="N33:O33"/>
    <mergeCell ref="P33:Q33"/>
    <mergeCell ref="Q34:S34"/>
    <mergeCell ref="H35:I35"/>
    <mergeCell ref="J35:K35"/>
    <mergeCell ref="Q35:R35"/>
    <mergeCell ref="P30:Q30"/>
    <mergeCell ref="P31:Q31"/>
    <mergeCell ref="H32:K32"/>
    <mergeCell ref="P32:Q32"/>
    <mergeCell ref="H31:K31"/>
    <mergeCell ref="H19:K19"/>
    <mergeCell ref="H29:K29"/>
    <mergeCell ref="H16:K16"/>
    <mergeCell ref="A12:B12"/>
    <mergeCell ref="G12:H12"/>
    <mergeCell ref="I12:L12"/>
    <mergeCell ref="A13:B13"/>
    <mergeCell ref="G13:H13"/>
    <mergeCell ref="I13:L13"/>
    <mergeCell ref="H57:K57"/>
    <mergeCell ref="H58:K58"/>
    <mergeCell ref="A10:B10"/>
    <mergeCell ref="G10:H10"/>
    <mergeCell ref="I10:L10"/>
    <mergeCell ref="A11:B11"/>
    <mergeCell ref="G11:H11"/>
    <mergeCell ref="I11:L11"/>
    <mergeCell ref="S6:S7"/>
    <mergeCell ref="A7:B7"/>
    <mergeCell ref="G7:H7"/>
    <mergeCell ref="I7:L7"/>
    <mergeCell ref="A8:B8"/>
    <mergeCell ref="G8:H8"/>
    <mergeCell ref="I8:L8"/>
    <mergeCell ref="N8:N15"/>
    <mergeCell ref="A9:B9"/>
    <mergeCell ref="G9:H9"/>
    <mergeCell ref="N6:O6"/>
    <mergeCell ref="P6:Q6"/>
    <mergeCell ref="R6:R7"/>
    <mergeCell ref="N16:N29"/>
    <mergeCell ref="H17:K17"/>
    <mergeCell ref="H18:K18"/>
  </mergeCells>
  <phoneticPr fontId="1"/>
  <dataValidations count="4">
    <dataValidation type="list" allowBlank="1" showInputMessage="1" showErrorMessage="1" sqref="A63 A68 A58">
      <formula1>"　　,当初,追加"</formula1>
    </dataValidation>
    <dataValidation type="list" allowBlank="1" showInputMessage="1" showErrorMessage="1" sqref="B36:B49">
      <formula1>"文芸費,音楽費・借損料,舞台費・消耗品費,その他経費,プログラム作成費,運搬費"</formula1>
    </dataValidation>
    <dataValidation type="list" allowBlank="1" showInputMessage="1" sqref="Q36:Q49">
      <formula1>"団体規定,過去請求実績,見積書,内訳試算表,料金検索表"</formula1>
    </dataValidation>
    <dataValidation type="list" allowBlank="1" showInputMessage="1" sqref="A17:A18 A27:A31 A36:A49 A59:A62 A64:A67 A54:A57">
      <formula1>"　　,当初,追加,当初・追加"</formula1>
    </dataValidation>
  </dataValidations>
  <printOptions horizontalCentered="1" verticalCentered="1"/>
  <pageMargins left="0.59055118110236227" right="0.59055118110236227" top="0.39370078740157483" bottom="0.39370078740157483" header="0.31496062992125984" footer="0.31496062992125984"/>
  <pageSetup paperSize="9" scale="3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J53"/>
  <sheetViews>
    <sheetView showGridLines="0" view="pageBreakPreview" zoomScaleNormal="100" zoomScaleSheetLayoutView="100" zoomScalePageLayoutView="80" workbookViewId="0">
      <selection activeCell="L31" sqref="L31:AA31"/>
    </sheetView>
  </sheetViews>
  <sheetFormatPr defaultColWidth="2.85546875" defaultRowHeight="13.5"/>
  <cols>
    <col min="1" max="19" width="2.85546875" style="184"/>
    <col min="20" max="20" width="6.28515625" style="184" customWidth="1"/>
    <col min="21" max="21" width="2.85546875" style="184"/>
    <col min="22" max="22" width="3.5703125" style="184" customWidth="1"/>
    <col min="23" max="26" width="2.85546875" style="184"/>
    <col min="27" max="27" width="4.7109375" style="184" customWidth="1"/>
    <col min="28" max="28" width="11.42578125" style="184" customWidth="1"/>
    <col min="29" max="29" width="4.7109375" style="184" customWidth="1"/>
    <col min="30" max="30" width="12.140625" style="184" customWidth="1"/>
    <col min="31" max="16384" width="2.85546875" style="184"/>
  </cols>
  <sheetData>
    <row r="1" spans="1:35" s="172" customFormat="1" ht="22.7" customHeight="1">
      <c r="A1" s="1269" t="s">
        <v>322</v>
      </c>
      <c r="B1" s="1269"/>
      <c r="C1" s="1269"/>
      <c r="D1" s="1269"/>
      <c r="Q1" s="1123"/>
      <c r="R1" s="1123"/>
      <c r="S1" s="592"/>
      <c r="T1" s="592"/>
      <c r="U1" s="592"/>
      <c r="V1" s="593" t="s">
        <v>162</v>
      </c>
      <c r="W1" s="1282"/>
      <c r="X1" s="1282"/>
      <c r="Y1" s="1282"/>
      <c r="Z1" s="1282"/>
      <c r="AA1" s="1282"/>
      <c r="AB1" s="1282"/>
      <c r="AC1" s="1282"/>
      <c r="AD1" s="1282"/>
      <c r="AE1" s="173"/>
    </row>
    <row r="2" spans="1:35" s="172" customFormat="1" ht="24.75" customHeight="1">
      <c r="A2" s="174"/>
      <c r="B2" s="174" t="s">
        <v>87</v>
      </c>
    </row>
    <row r="3" spans="1:35" s="172" customFormat="1" ht="13.7" customHeight="1">
      <c r="A3" s="9"/>
      <c r="B3" s="1278" t="s">
        <v>189</v>
      </c>
      <c r="C3" s="1278"/>
      <c r="D3" s="1278"/>
      <c r="E3" s="1278"/>
      <c r="F3" s="1278"/>
      <c r="G3" s="1278"/>
      <c r="H3" s="1278"/>
      <c r="I3" s="1278"/>
      <c r="J3" s="1278"/>
      <c r="K3" s="1278"/>
      <c r="L3" s="1278"/>
      <c r="M3" s="1270" t="s">
        <v>88</v>
      </c>
      <c r="N3" s="1270"/>
    </row>
    <row r="4" spans="1:35" s="172" customFormat="1">
      <c r="A4" s="175"/>
      <c r="B4" s="1279" t="s">
        <v>257</v>
      </c>
      <c r="C4" s="1279"/>
      <c r="D4" s="1279"/>
      <c r="E4" s="1279"/>
      <c r="F4" s="1279"/>
      <c r="G4" s="1279"/>
      <c r="H4" s="1279"/>
      <c r="I4" s="1279"/>
      <c r="J4" s="1279"/>
      <c r="K4" s="1279"/>
      <c r="L4" s="1279"/>
      <c r="M4" s="1271"/>
      <c r="N4" s="1271"/>
    </row>
    <row r="7" spans="1:35" s="172" customFormat="1" ht="17.25">
      <c r="A7" s="1283" t="s">
        <v>89</v>
      </c>
      <c r="B7" s="1283"/>
      <c r="C7" s="1283"/>
      <c r="D7" s="1283"/>
      <c r="E7" s="1283"/>
      <c r="F7" s="1283"/>
      <c r="G7" s="1283"/>
      <c r="H7" s="1283"/>
      <c r="I7" s="1283"/>
      <c r="J7" s="1283"/>
      <c r="K7" s="1283"/>
      <c r="L7" s="1283"/>
      <c r="M7" s="1283"/>
      <c r="N7" s="1283"/>
      <c r="O7" s="1283"/>
      <c r="P7" s="1283"/>
      <c r="Q7" s="1283"/>
      <c r="R7" s="1283"/>
      <c r="S7" s="1283"/>
      <c r="T7" s="1283"/>
      <c r="U7" s="1283"/>
      <c r="V7" s="1283"/>
      <c r="W7" s="1283"/>
      <c r="X7" s="1283"/>
      <c r="Y7" s="1283"/>
      <c r="Z7" s="1283"/>
      <c r="AA7" s="1283"/>
      <c r="AB7" s="1283"/>
      <c r="AC7" s="1283"/>
      <c r="AD7" s="1283"/>
    </row>
    <row r="8" spans="1:35" s="172" customFormat="1" ht="35.450000000000003" customHeight="1">
      <c r="A8" s="1284" t="s">
        <v>258</v>
      </c>
      <c r="B8" s="1284"/>
      <c r="C8" s="1284"/>
      <c r="D8" s="1284"/>
      <c r="E8" s="1284"/>
      <c r="F8" s="1284"/>
      <c r="G8" s="1284"/>
      <c r="H8" s="1284"/>
      <c r="I8" s="1284"/>
      <c r="J8" s="1284"/>
      <c r="K8" s="1284"/>
      <c r="L8" s="1284"/>
      <c r="M8" s="1284"/>
      <c r="N8" s="1284"/>
      <c r="O8" s="1284"/>
      <c r="P8" s="1284"/>
      <c r="Q8" s="1284"/>
      <c r="R8" s="1284"/>
      <c r="S8" s="1284"/>
      <c r="T8" s="1284"/>
      <c r="U8" s="1284"/>
      <c r="V8" s="1284"/>
      <c r="W8" s="1284"/>
      <c r="X8" s="1284"/>
      <c r="Y8" s="1284"/>
      <c r="Z8" s="1284"/>
      <c r="AA8" s="1284"/>
      <c r="AB8" s="1284"/>
      <c r="AC8" s="1284"/>
      <c r="AD8" s="1284"/>
    </row>
    <row r="10" spans="1:35" s="172" customFormat="1" ht="21.75" customHeight="1">
      <c r="A10" s="1285" t="s">
        <v>90</v>
      </c>
      <c r="B10" s="1286"/>
      <c r="C10" s="1286"/>
      <c r="D10" s="1286"/>
      <c r="E10" s="1286"/>
      <c r="F10" s="1287"/>
      <c r="G10" s="1288"/>
      <c r="H10" s="1289"/>
      <c r="I10" s="1289"/>
      <c r="J10" s="1289"/>
      <c r="K10" s="1289"/>
      <c r="L10" s="1289"/>
      <c r="M10" s="1289"/>
      <c r="N10" s="1289"/>
      <c r="O10" s="1289"/>
      <c r="P10" s="1289"/>
      <c r="Q10" s="1289"/>
      <c r="R10" s="1289"/>
      <c r="S10" s="1289"/>
      <c r="T10" s="1289"/>
      <c r="U10" s="1289"/>
      <c r="V10" s="1289"/>
      <c r="W10" s="1289"/>
      <c r="X10" s="1289"/>
      <c r="Y10" s="1289"/>
      <c r="Z10" s="1289"/>
      <c r="AA10" s="1289"/>
      <c r="AB10" s="1289"/>
      <c r="AC10" s="1289"/>
      <c r="AD10" s="1290"/>
    </row>
    <row r="11" spans="1:35" s="172" customFormat="1" ht="21.2" customHeight="1">
      <c r="B11" s="176"/>
      <c r="C11" s="176"/>
      <c r="D11" s="176"/>
      <c r="E11" s="176"/>
      <c r="F11" s="176"/>
      <c r="G11" s="177"/>
      <c r="H11" s="177"/>
      <c r="I11" s="177"/>
      <c r="J11" s="177"/>
      <c r="K11" s="177"/>
      <c r="L11" s="177"/>
      <c r="M11" s="177"/>
      <c r="N11" s="1291"/>
      <c r="O11" s="1291"/>
      <c r="P11" s="1291"/>
      <c r="Q11" s="1291"/>
      <c r="R11" s="1291"/>
      <c r="S11" s="1291"/>
      <c r="T11" s="1291"/>
      <c r="U11" s="1291"/>
      <c r="V11" s="1291"/>
      <c r="W11" s="1291"/>
      <c r="X11" s="1291"/>
      <c r="Y11" s="1291"/>
      <c r="Z11" s="1291"/>
    </row>
    <row r="12" spans="1:35" s="172" customFormat="1" ht="31.7" customHeight="1">
      <c r="A12" s="1292" t="s">
        <v>91</v>
      </c>
      <c r="B12" s="1292"/>
      <c r="C12" s="1292"/>
      <c r="D12" s="1292"/>
      <c r="E12" s="1292"/>
      <c r="F12" s="1292"/>
      <c r="G12" s="1292"/>
      <c r="H12" s="1292"/>
      <c r="I12" s="1292"/>
      <c r="J12" s="1292"/>
      <c r="K12" s="1292"/>
      <c r="L12" s="1292" t="s">
        <v>92</v>
      </c>
      <c r="M12" s="1292"/>
      <c r="N12" s="1292"/>
      <c r="O12" s="1292"/>
      <c r="P12" s="1292"/>
      <c r="Q12" s="1292"/>
      <c r="R12" s="1292"/>
      <c r="S12" s="1292"/>
      <c r="T12" s="1292"/>
      <c r="U12" s="1292"/>
      <c r="V12" s="1292"/>
      <c r="W12" s="1292"/>
      <c r="X12" s="1292"/>
      <c r="Y12" s="1292"/>
      <c r="Z12" s="1292"/>
      <c r="AA12" s="1292"/>
      <c r="AB12" s="178" t="s">
        <v>313</v>
      </c>
      <c r="AC12" s="1293" t="s">
        <v>93</v>
      </c>
      <c r="AD12" s="1294"/>
    </row>
    <row r="13" spans="1:35" s="179" customFormat="1" ht="23.25" customHeight="1">
      <c r="A13" s="1272"/>
      <c r="B13" s="1273"/>
      <c r="C13" s="1273"/>
      <c r="D13" s="1273"/>
      <c r="E13" s="1273"/>
      <c r="F13" s="1273"/>
      <c r="G13" s="1273"/>
      <c r="H13" s="1274" t="str">
        <f t="shared" ref="H13" si="0">IF(A13="","",A13)</f>
        <v/>
      </c>
      <c r="I13" s="1275"/>
      <c r="J13" s="1275"/>
      <c r="K13" s="1276"/>
      <c r="L13" s="1277"/>
      <c r="M13" s="1277"/>
      <c r="N13" s="1277"/>
      <c r="O13" s="1277"/>
      <c r="P13" s="1277"/>
      <c r="Q13" s="1277"/>
      <c r="R13" s="1277"/>
      <c r="S13" s="1277"/>
      <c r="T13" s="1277"/>
      <c r="U13" s="1277"/>
      <c r="V13" s="1277"/>
      <c r="W13" s="1277"/>
      <c r="X13" s="1277"/>
      <c r="Y13" s="1277"/>
      <c r="Z13" s="1277"/>
      <c r="AA13" s="1277"/>
      <c r="AB13" s="745"/>
      <c r="AC13" s="1280"/>
      <c r="AD13" s="1281"/>
      <c r="AE13" s="166"/>
      <c r="AF13" s="166"/>
      <c r="AG13" s="166"/>
      <c r="AH13" s="166"/>
      <c r="AI13" s="166"/>
    </row>
    <row r="14" spans="1:35" s="179" customFormat="1" ht="23.25" customHeight="1">
      <c r="A14" s="1272"/>
      <c r="B14" s="1273"/>
      <c r="C14" s="1273"/>
      <c r="D14" s="1273"/>
      <c r="E14" s="1273"/>
      <c r="F14" s="1273"/>
      <c r="G14" s="1273"/>
      <c r="H14" s="1274" t="str">
        <f t="shared" ref="H14:H32" si="1">IF(A14="","",A14)</f>
        <v/>
      </c>
      <c r="I14" s="1275"/>
      <c r="J14" s="1275"/>
      <c r="K14" s="1276"/>
      <c r="L14" s="1277"/>
      <c r="M14" s="1277"/>
      <c r="N14" s="1277"/>
      <c r="O14" s="1277"/>
      <c r="P14" s="1277"/>
      <c r="Q14" s="1277"/>
      <c r="R14" s="1277"/>
      <c r="S14" s="1277"/>
      <c r="T14" s="1277"/>
      <c r="U14" s="1277"/>
      <c r="V14" s="1277"/>
      <c r="W14" s="1277"/>
      <c r="X14" s="1277"/>
      <c r="Y14" s="1277"/>
      <c r="Z14" s="1277"/>
      <c r="AA14" s="1277"/>
      <c r="AB14" s="745"/>
      <c r="AC14" s="1280"/>
      <c r="AD14" s="1281"/>
    </row>
    <row r="15" spans="1:35" s="179" customFormat="1" ht="23.25" customHeight="1">
      <c r="A15" s="1272"/>
      <c r="B15" s="1273"/>
      <c r="C15" s="1273"/>
      <c r="D15" s="1273"/>
      <c r="E15" s="1273"/>
      <c r="F15" s="1273"/>
      <c r="G15" s="1273"/>
      <c r="H15" s="1274" t="str">
        <f t="shared" si="1"/>
        <v/>
      </c>
      <c r="I15" s="1275"/>
      <c r="J15" s="1275"/>
      <c r="K15" s="1276"/>
      <c r="L15" s="1277"/>
      <c r="M15" s="1277"/>
      <c r="N15" s="1277"/>
      <c r="O15" s="1277"/>
      <c r="P15" s="1277"/>
      <c r="Q15" s="1277"/>
      <c r="R15" s="1277"/>
      <c r="S15" s="1277"/>
      <c r="T15" s="1277"/>
      <c r="U15" s="1277"/>
      <c r="V15" s="1277"/>
      <c r="W15" s="1277"/>
      <c r="X15" s="1277"/>
      <c r="Y15" s="1277"/>
      <c r="Z15" s="1277"/>
      <c r="AA15" s="1277"/>
      <c r="AB15" s="745"/>
      <c r="AC15" s="1280"/>
      <c r="AD15" s="1281"/>
    </row>
    <row r="16" spans="1:35" s="179" customFormat="1" ht="23.25" customHeight="1">
      <c r="A16" s="1272"/>
      <c r="B16" s="1273"/>
      <c r="C16" s="1273"/>
      <c r="D16" s="1273"/>
      <c r="E16" s="1273"/>
      <c r="F16" s="1273"/>
      <c r="G16" s="1273"/>
      <c r="H16" s="1274" t="str">
        <f t="shared" si="1"/>
        <v/>
      </c>
      <c r="I16" s="1275"/>
      <c r="J16" s="1275"/>
      <c r="K16" s="1276"/>
      <c r="L16" s="1277"/>
      <c r="M16" s="1277"/>
      <c r="N16" s="1277"/>
      <c r="O16" s="1277"/>
      <c r="P16" s="1277"/>
      <c r="Q16" s="1277"/>
      <c r="R16" s="1277"/>
      <c r="S16" s="1277"/>
      <c r="T16" s="1277"/>
      <c r="U16" s="1277"/>
      <c r="V16" s="1277"/>
      <c r="W16" s="1277"/>
      <c r="X16" s="1277"/>
      <c r="Y16" s="1277"/>
      <c r="Z16" s="1277"/>
      <c r="AA16" s="1277"/>
      <c r="AB16" s="745"/>
      <c r="AC16" s="1280"/>
      <c r="AD16" s="1281"/>
    </row>
    <row r="17" spans="1:35" s="179" customFormat="1" ht="23.25" customHeight="1">
      <c r="A17" s="1272"/>
      <c r="B17" s="1273"/>
      <c r="C17" s="1273"/>
      <c r="D17" s="1273"/>
      <c r="E17" s="1273"/>
      <c r="F17" s="1273"/>
      <c r="G17" s="1273"/>
      <c r="H17" s="1274" t="str">
        <f t="shared" si="1"/>
        <v/>
      </c>
      <c r="I17" s="1275"/>
      <c r="J17" s="1275"/>
      <c r="K17" s="1276"/>
      <c r="L17" s="1277"/>
      <c r="M17" s="1277"/>
      <c r="N17" s="1277"/>
      <c r="O17" s="1277"/>
      <c r="P17" s="1277"/>
      <c r="Q17" s="1277"/>
      <c r="R17" s="1277"/>
      <c r="S17" s="1277"/>
      <c r="T17" s="1277"/>
      <c r="U17" s="1277"/>
      <c r="V17" s="1277"/>
      <c r="W17" s="1277"/>
      <c r="X17" s="1277"/>
      <c r="Y17" s="1277"/>
      <c r="Z17" s="1277"/>
      <c r="AA17" s="1277"/>
      <c r="AB17" s="745"/>
      <c r="AC17" s="1280"/>
      <c r="AD17" s="1281"/>
    </row>
    <row r="18" spans="1:35" s="179" customFormat="1" ht="23.25" customHeight="1">
      <c r="A18" s="1272"/>
      <c r="B18" s="1273"/>
      <c r="C18" s="1273"/>
      <c r="D18" s="1273"/>
      <c r="E18" s="1273"/>
      <c r="F18" s="1273"/>
      <c r="G18" s="1273"/>
      <c r="H18" s="1274" t="str">
        <f t="shared" si="1"/>
        <v/>
      </c>
      <c r="I18" s="1275"/>
      <c r="J18" s="1275"/>
      <c r="K18" s="1276"/>
      <c r="L18" s="1277"/>
      <c r="M18" s="1277"/>
      <c r="N18" s="1277"/>
      <c r="O18" s="1277"/>
      <c r="P18" s="1277"/>
      <c r="Q18" s="1277"/>
      <c r="R18" s="1277"/>
      <c r="S18" s="1277"/>
      <c r="T18" s="1277"/>
      <c r="U18" s="1277"/>
      <c r="V18" s="1277"/>
      <c r="W18" s="1277"/>
      <c r="X18" s="1277"/>
      <c r="Y18" s="1277"/>
      <c r="Z18" s="1277"/>
      <c r="AA18" s="1277"/>
      <c r="AB18" s="745"/>
      <c r="AC18" s="1280"/>
      <c r="AD18" s="1281"/>
    </row>
    <row r="19" spans="1:35" s="179" customFormat="1" ht="23.25" customHeight="1">
      <c r="A19" s="1272"/>
      <c r="B19" s="1273"/>
      <c r="C19" s="1273"/>
      <c r="D19" s="1273"/>
      <c r="E19" s="1273"/>
      <c r="F19" s="1273"/>
      <c r="G19" s="1273"/>
      <c r="H19" s="1274" t="str">
        <f t="shared" si="1"/>
        <v/>
      </c>
      <c r="I19" s="1275"/>
      <c r="J19" s="1275"/>
      <c r="K19" s="1276"/>
      <c r="L19" s="1277"/>
      <c r="M19" s="1277"/>
      <c r="N19" s="1277"/>
      <c r="O19" s="1277"/>
      <c r="P19" s="1277"/>
      <c r="Q19" s="1277"/>
      <c r="R19" s="1277"/>
      <c r="S19" s="1277"/>
      <c r="T19" s="1277"/>
      <c r="U19" s="1277"/>
      <c r="V19" s="1277"/>
      <c r="W19" s="1277"/>
      <c r="X19" s="1277"/>
      <c r="Y19" s="1277"/>
      <c r="Z19" s="1277"/>
      <c r="AA19" s="1277"/>
      <c r="AB19" s="745"/>
      <c r="AC19" s="1280"/>
      <c r="AD19" s="1281"/>
    </row>
    <row r="20" spans="1:35" s="179" customFormat="1" ht="23.25" customHeight="1">
      <c r="A20" s="1272"/>
      <c r="B20" s="1273"/>
      <c r="C20" s="1273"/>
      <c r="D20" s="1273"/>
      <c r="E20" s="1273"/>
      <c r="F20" s="1273"/>
      <c r="G20" s="1273"/>
      <c r="H20" s="1274" t="str">
        <f t="shared" si="1"/>
        <v/>
      </c>
      <c r="I20" s="1275"/>
      <c r="J20" s="1275"/>
      <c r="K20" s="1276"/>
      <c r="L20" s="1277"/>
      <c r="M20" s="1277"/>
      <c r="N20" s="1277"/>
      <c r="O20" s="1277"/>
      <c r="P20" s="1277"/>
      <c r="Q20" s="1277"/>
      <c r="R20" s="1277"/>
      <c r="S20" s="1277"/>
      <c r="T20" s="1277"/>
      <c r="U20" s="1277"/>
      <c r="V20" s="1277"/>
      <c r="W20" s="1277"/>
      <c r="X20" s="1277"/>
      <c r="Y20" s="1277"/>
      <c r="Z20" s="1277"/>
      <c r="AA20" s="1277"/>
      <c r="AB20" s="745"/>
      <c r="AC20" s="1280"/>
      <c r="AD20" s="1281"/>
      <c r="AE20" s="166"/>
      <c r="AF20" s="166"/>
      <c r="AG20" s="166"/>
      <c r="AH20" s="166"/>
      <c r="AI20" s="166"/>
    </row>
    <row r="21" spans="1:35" s="179" customFormat="1" ht="23.25" customHeight="1">
      <c r="A21" s="1272"/>
      <c r="B21" s="1273"/>
      <c r="C21" s="1273"/>
      <c r="D21" s="1273"/>
      <c r="E21" s="1273"/>
      <c r="F21" s="1273"/>
      <c r="G21" s="1273"/>
      <c r="H21" s="1274" t="str">
        <f t="shared" si="1"/>
        <v/>
      </c>
      <c r="I21" s="1275"/>
      <c r="J21" s="1275"/>
      <c r="K21" s="1276"/>
      <c r="L21" s="1277"/>
      <c r="M21" s="1277"/>
      <c r="N21" s="1277"/>
      <c r="O21" s="1277"/>
      <c r="P21" s="1277"/>
      <c r="Q21" s="1277"/>
      <c r="R21" s="1277"/>
      <c r="S21" s="1277"/>
      <c r="T21" s="1277"/>
      <c r="U21" s="1277"/>
      <c r="V21" s="1277"/>
      <c r="W21" s="1277"/>
      <c r="X21" s="1277"/>
      <c r="Y21" s="1277"/>
      <c r="Z21" s="1277"/>
      <c r="AA21" s="1277"/>
      <c r="AB21" s="745"/>
      <c r="AC21" s="1280"/>
      <c r="AD21" s="1281"/>
    </row>
    <row r="22" spans="1:35" s="179" customFormat="1" ht="23.25" customHeight="1">
      <c r="A22" s="1272"/>
      <c r="B22" s="1273"/>
      <c r="C22" s="1273"/>
      <c r="D22" s="1273"/>
      <c r="E22" s="1273"/>
      <c r="F22" s="1273"/>
      <c r="G22" s="1273"/>
      <c r="H22" s="1274" t="str">
        <f t="shared" si="1"/>
        <v/>
      </c>
      <c r="I22" s="1275"/>
      <c r="J22" s="1275"/>
      <c r="K22" s="1276"/>
      <c r="L22" s="1277"/>
      <c r="M22" s="1277"/>
      <c r="N22" s="1277"/>
      <c r="O22" s="1277"/>
      <c r="P22" s="1277"/>
      <c r="Q22" s="1277"/>
      <c r="R22" s="1277"/>
      <c r="S22" s="1277"/>
      <c r="T22" s="1277"/>
      <c r="U22" s="1277"/>
      <c r="V22" s="1277"/>
      <c r="W22" s="1277"/>
      <c r="X22" s="1277"/>
      <c r="Y22" s="1277"/>
      <c r="Z22" s="1277"/>
      <c r="AA22" s="1277"/>
      <c r="AB22" s="745"/>
      <c r="AC22" s="1280"/>
      <c r="AD22" s="1281"/>
    </row>
    <row r="23" spans="1:35" s="179" customFormat="1" ht="23.25" customHeight="1">
      <c r="A23" s="1272"/>
      <c r="B23" s="1273"/>
      <c r="C23" s="1273"/>
      <c r="D23" s="1273"/>
      <c r="E23" s="1273"/>
      <c r="F23" s="1273"/>
      <c r="G23" s="1273"/>
      <c r="H23" s="1274" t="str">
        <f t="shared" si="1"/>
        <v/>
      </c>
      <c r="I23" s="1275"/>
      <c r="J23" s="1275"/>
      <c r="K23" s="1276"/>
      <c r="L23" s="1277"/>
      <c r="M23" s="1277"/>
      <c r="N23" s="1277"/>
      <c r="O23" s="1277"/>
      <c r="P23" s="1277"/>
      <c r="Q23" s="1277"/>
      <c r="R23" s="1277"/>
      <c r="S23" s="1277"/>
      <c r="T23" s="1277"/>
      <c r="U23" s="1277"/>
      <c r="V23" s="1277"/>
      <c r="W23" s="1277"/>
      <c r="X23" s="1277"/>
      <c r="Y23" s="1277"/>
      <c r="Z23" s="1277"/>
      <c r="AA23" s="1277"/>
      <c r="AB23" s="745"/>
      <c r="AC23" s="1280"/>
      <c r="AD23" s="1281"/>
      <c r="AE23" s="166"/>
      <c r="AF23" s="166"/>
      <c r="AG23" s="166"/>
      <c r="AH23" s="166"/>
      <c r="AI23" s="166"/>
    </row>
    <row r="24" spans="1:35" s="179" customFormat="1" ht="23.25" customHeight="1">
      <c r="A24" s="1272"/>
      <c r="B24" s="1273"/>
      <c r="C24" s="1273"/>
      <c r="D24" s="1273"/>
      <c r="E24" s="1273"/>
      <c r="F24" s="1273"/>
      <c r="G24" s="1273"/>
      <c r="H24" s="1274" t="str">
        <f t="shared" si="1"/>
        <v/>
      </c>
      <c r="I24" s="1275"/>
      <c r="J24" s="1275"/>
      <c r="K24" s="1276"/>
      <c r="L24" s="1277"/>
      <c r="M24" s="1277"/>
      <c r="N24" s="1277"/>
      <c r="O24" s="1277"/>
      <c r="P24" s="1277"/>
      <c r="Q24" s="1277"/>
      <c r="R24" s="1277"/>
      <c r="S24" s="1277"/>
      <c r="T24" s="1277"/>
      <c r="U24" s="1277"/>
      <c r="V24" s="1277"/>
      <c r="W24" s="1277"/>
      <c r="X24" s="1277"/>
      <c r="Y24" s="1277"/>
      <c r="Z24" s="1277"/>
      <c r="AA24" s="1277"/>
      <c r="AB24" s="745"/>
      <c r="AC24" s="1280"/>
      <c r="AD24" s="1281"/>
    </row>
    <row r="25" spans="1:35" s="179" customFormat="1" ht="23.25" customHeight="1">
      <c r="A25" s="1272"/>
      <c r="B25" s="1273"/>
      <c r="C25" s="1273"/>
      <c r="D25" s="1273"/>
      <c r="E25" s="1273"/>
      <c r="F25" s="1273"/>
      <c r="G25" s="1273"/>
      <c r="H25" s="1274" t="str">
        <f t="shared" si="1"/>
        <v/>
      </c>
      <c r="I25" s="1275"/>
      <c r="J25" s="1275"/>
      <c r="K25" s="1276"/>
      <c r="L25" s="1277"/>
      <c r="M25" s="1277"/>
      <c r="N25" s="1277"/>
      <c r="O25" s="1277"/>
      <c r="P25" s="1277"/>
      <c r="Q25" s="1277"/>
      <c r="R25" s="1277"/>
      <c r="S25" s="1277"/>
      <c r="T25" s="1277"/>
      <c r="U25" s="1277"/>
      <c r="V25" s="1277"/>
      <c r="W25" s="1277"/>
      <c r="X25" s="1277"/>
      <c r="Y25" s="1277"/>
      <c r="Z25" s="1277"/>
      <c r="AA25" s="1277"/>
      <c r="AB25" s="745"/>
      <c r="AC25" s="1280"/>
      <c r="AD25" s="1281"/>
    </row>
    <row r="26" spans="1:35" s="179" customFormat="1" ht="23.25" customHeight="1">
      <c r="A26" s="1272"/>
      <c r="B26" s="1273"/>
      <c r="C26" s="1273"/>
      <c r="D26" s="1273"/>
      <c r="E26" s="1273"/>
      <c r="F26" s="1273"/>
      <c r="G26" s="1273"/>
      <c r="H26" s="1274" t="str">
        <f t="shared" si="1"/>
        <v/>
      </c>
      <c r="I26" s="1275"/>
      <c r="J26" s="1275"/>
      <c r="K26" s="1276"/>
      <c r="L26" s="1277"/>
      <c r="M26" s="1277"/>
      <c r="N26" s="1277"/>
      <c r="O26" s="1277"/>
      <c r="P26" s="1277"/>
      <c r="Q26" s="1277"/>
      <c r="R26" s="1277"/>
      <c r="S26" s="1277"/>
      <c r="T26" s="1277"/>
      <c r="U26" s="1277"/>
      <c r="V26" s="1277"/>
      <c r="W26" s="1277"/>
      <c r="X26" s="1277"/>
      <c r="Y26" s="1277"/>
      <c r="Z26" s="1277"/>
      <c r="AA26" s="1277"/>
      <c r="AB26" s="745"/>
      <c r="AC26" s="1280"/>
      <c r="AD26" s="1281"/>
    </row>
    <row r="27" spans="1:35" s="179" customFormat="1" ht="23.25" customHeight="1">
      <c r="A27" s="1272"/>
      <c r="B27" s="1273"/>
      <c r="C27" s="1273"/>
      <c r="D27" s="1273"/>
      <c r="E27" s="1273"/>
      <c r="F27" s="1273"/>
      <c r="G27" s="1273"/>
      <c r="H27" s="1274" t="str">
        <f t="shared" si="1"/>
        <v/>
      </c>
      <c r="I27" s="1275"/>
      <c r="J27" s="1275"/>
      <c r="K27" s="1276"/>
      <c r="L27" s="1277"/>
      <c r="M27" s="1277"/>
      <c r="N27" s="1277"/>
      <c r="O27" s="1277"/>
      <c r="P27" s="1277"/>
      <c r="Q27" s="1277"/>
      <c r="R27" s="1277"/>
      <c r="S27" s="1277"/>
      <c r="T27" s="1277"/>
      <c r="U27" s="1277"/>
      <c r="V27" s="1277"/>
      <c r="W27" s="1277"/>
      <c r="X27" s="1277"/>
      <c r="Y27" s="1277"/>
      <c r="Z27" s="1277"/>
      <c r="AA27" s="1277"/>
      <c r="AB27" s="745"/>
      <c r="AC27" s="1280"/>
      <c r="AD27" s="1281"/>
    </row>
    <row r="28" spans="1:35" s="179" customFormat="1" ht="23.25" customHeight="1">
      <c r="A28" s="1272"/>
      <c r="B28" s="1273"/>
      <c r="C28" s="1273"/>
      <c r="D28" s="1273"/>
      <c r="E28" s="1273"/>
      <c r="F28" s="1273"/>
      <c r="G28" s="1273"/>
      <c r="H28" s="1274" t="str">
        <f t="shared" si="1"/>
        <v/>
      </c>
      <c r="I28" s="1275"/>
      <c r="J28" s="1275"/>
      <c r="K28" s="1276"/>
      <c r="L28" s="1277"/>
      <c r="M28" s="1277"/>
      <c r="N28" s="1277"/>
      <c r="O28" s="1277"/>
      <c r="P28" s="1277"/>
      <c r="Q28" s="1277"/>
      <c r="R28" s="1277"/>
      <c r="S28" s="1277"/>
      <c r="T28" s="1277"/>
      <c r="U28" s="1277"/>
      <c r="V28" s="1277"/>
      <c r="W28" s="1277"/>
      <c r="X28" s="1277"/>
      <c r="Y28" s="1277"/>
      <c r="Z28" s="1277"/>
      <c r="AA28" s="1277"/>
      <c r="AB28" s="745"/>
      <c r="AC28" s="1280"/>
      <c r="AD28" s="1281"/>
    </row>
    <row r="29" spans="1:35" s="179" customFormat="1" ht="23.25" customHeight="1">
      <c r="A29" s="1272"/>
      <c r="B29" s="1273"/>
      <c r="C29" s="1273"/>
      <c r="D29" s="1273"/>
      <c r="E29" s="1273"/>
      <c r="F29" s="1273"/>
      <c r="G29" s="1273"/>
      <c r="H29" s="1274" t="str">
        <f t="shared" si="1"/>
        <v/>
      </c>
      <c r="I29" s="1275"/>
      <c r="J29" s="1275"/>
      <c r="K29" s="1276"/>
      <c r="L29" s="1277"/>
      <c r="M29" s="1277"/>
      <c r="N29" s="1277"/>
      <c r="O29" s="1277"/>
      <c r="P29" s="1277"/>
      <c r="Q29" s="1277"/>
      <c r="R29" s="1277"/>
      <c r="S29" s="1277"/>
      <c r="T29" s="1277"/>
      <c r="U29" s="1277"/>
      <c r="V29" s="1277"/>
      <c r="W29" s="1277"/>
      <c r="X29" s="1277"/>
      <c r="Y29" s="1277"/>
      <c r="Z29" s="1277"/>
      <c r="AA29" s="1277"/>
      <c r="AB29" s="745"/>
      <c r="AC29" s="1280"/>
      <c r="AD29" s="1281"/>
    </row>
    <row r="30" spans="1:35" s="179" customFormat="1" ht="23.25" customHeight="1">
      <c r="A30" s="1272"/>
      <c r="B30" s="1273"/>
      <c r="C30" s="1273"/>
      <c r="D30" s="1273"/>
      <c r="E30" s="1273"/>
      <c r="F30" s="1273"/>
      <c r="G30" s="1273"/>
      <c r="H30" s="1274" t="str">
        <f t="shared" si="1"/>
        <v/>
      </c>
      <c r="I30" s="1275"/>
      <c r="J30" s="1275"/>
      <c r="K30" s="1276"/>
      <c r="L30" s="1277"/>
      <c r="M30" s="1277"/>
      <c r="N30" s="1277"/>
      <c r="O30" s="1277"/>
      <c r="P30" s="1277"/>
      <c r="Q30" s="1277"/>
      <c r="R30" s="1277"/>
      <c r="S30" s="1277"/>
      <c r="T30" s="1277"/>
      <c r="U30" s="1277"/>
      <c r="V30" s="1277"/>
      <c r="W30" s="1277"/>
      <c r="X30" s="1277"/>
      <c r="Y30" s="1277"/>
      <c r="Z30" s="1277"/>
      <c r="AA30" s="1277"/>
      <c r="AB30" s="745"/>
      <c r="AC30" s="1280"/>
      <c r="AD30" s="1281"/>
      <c r="AE30" s="166"/>
      <c r="AF30" s="166"/>
      <c r="AG30" s="166"/>
      <c r="AH30" s="166"/>
      <c r="AI30" s="166"/>
    </row>
    <row r="31" spans="1:35" s="179" customFormat="1" ht="23.25" customHeight="1">
      <c r="A31" s="1272"/>
      <c r="B31" s="1273"/>
      <c r="C31" s="1273"/>
      <c r="D31" s="1273"/>
      <c r="E31" s="1273"/>
      <c r="F31" s="1273"/>
      <c r="G31" s="1273"/>
      <c r="H31" s="1274" t="str">
        <f t="shared" si="1"/>
        <v/>
      </c>
      <c r="I31" s="1275"/>
      <c r="J31" s="1275"/>
      <c r="K31" s="1276"/>
      <c r="L31" s="1277"/>
      <c r="M31" s="1277"/>
      <c r="N31" s="1277"/>
      <c r="O31" s="1277"/>
      <c r="P31" s="1277"/>
      <c r="Q31" s="1277"/>
      <c r="R31" s="1277"/>
      <c r="S31" s="1277"/>
      <c r="T31" s="1277"/>
      <c r="U31" s="1277"/>
      <c r="V31" s="1277"/>
      <c r="W31" s="1277"/>
      <c r="X31" s="1277"/>
      <c r="Y31" s="1277"/>
      <c r="Z31" s="1277"/>
      <c r="AA31" s="1277"/>
      <c r="AB31" s="745"/>
      <c r="AC31" s="1280"/>
      <c r="AD31" s="1281"/>
    </row>
    <row r="32" spans="1:35" s="179" customFormat="1" ht="23.25" customHeight="1">
      <c r="A32" s="1272"/>
      <c r="B32" s="1273"/>
      <c r="C32" s="1273"/>
      <c r="D32" s="1273"/>
      <c r="E32" s="1273"/>
      <c r="F32" s="1273"/>
      <c r="G32" s="1273"/>
      <c r="H32" s="1274" t="str">
        <f t="shared" si="1"/>
        <v/>
      </c>
      <c r="I32" s="1275"/>
      <c r="J32" s="1275"/>
      <c r="K32" s="1276"/>
      <c r="L32" s="1277"/>
      <c r="M32" s="1277"/>
      <c r="N32" s="1277"/>
      <c r="O32" s="1277"/>
      <c r="P32" s="1277"/>
      <c r="Q32" s="1277"/>
      <c r="R32" s="1277"/>
      <c r="S32" s="1277"/>
      <c r="T32" s="1277"/>
      <c r="U32" s="1277"/>
      <c r="V32" s="1277"/>
      <c r="W32" s="1277"/>
      <c r="X32" s="1277"/>
      <c r="Y32" s="1277"/>
      <c r="Z32" s="1277"/>
      <c r="AA32" s="1277"/>
      <c r="AB32" s="745"/>
      <c r="AC32" s="1280"/>
      <c r="AD32" s="1281"/>
    </row>
    <row r="33" spans="1:36" s="179" customFormat="1" ht="29.25" customHeight="1">
      <c r="A33" s="180"/>
      <c r="B33" s="180"/>
      <c r="C33" s="180"/>
      <c r="D33" s="180"/>
      <c r="E33" s="180"/>
      <c r="F33" s="180"/>
      <c r="G33" s="180"/>
      <c r="H33" s="180"/>
      <c r="I33" s="180"/>
      <c r="J33" s="180"/>
      <c r="K33" s="180"/>
      <c r="L33" s="181"/>
      <c r="M33" s="181"/>
      <c r="N33" s="181"/>
      <c r="O33" s="181"/>
      <c r="P33" s="181"/>
      <c r="Q33" s="181"/>
      <c r="R33" s="181"/>
      <c r="S33" s="181"/>
      <c r="T33" s="181"/>
      <c r="U33" s="181"/>
      <c r="V33" s="181"/>
      <c r="W33" s="181"/>
      <c r="X33" s="181"/>
      <c r="Y33" s="181"/>
      <c r="Z33" s="181"/>
      <c r="AA33" s="181"/>
    </row>
    <row r="34" spans="1:36" s="172" customFormat="1" ht="31.7" customHeight="1">
      <c r="G34" s="182"/>
      <c r="H34" s="182"/>
      <c r="I34" s="1296" t="s">
        <v>94</v>
      </c>
      <c r="J34" s="1297"/>
      <c r="K34" s="1297"/>
      <c r="L34" s="1297"/>
      <c r="M34" s="1297"/>
      <c r="N34" s="1297"/>
      <c r="O34" s="1302"/>
      <c r="P34" s="1302"/>
      <c r="Q34" s="1302"/>
      <c r="R34" s="1302"/>
      <c r="S34" s="1302"/>
      <c r="T34" s="1302"/>
      <c r="U34" s="1302"/>
      <c r="V34" s="1302"/>
      <c r="W34" s="1302"/>
      <c r="X34" s="1302"/>
      <c r="Y34" s="1302"/>
      <c r="Z34" s="1302"/>
      <c r="AA34" s="1302"/>
      <c r="AB34" s="1302"/>
      <c r="AC34" s="183"/>
      <c r="AD34" s="182"/>
      <c r="AE34" s="182"/>
      <c r="AF34" s="182"/>
      <c r="AG34" s="182"/>
      <c r="AH34" s="182"/>
      <c r="AI34" s="182"/>
    </row>
    <row r="35" spans="1:36" s="172" customFormat="1" ht="31.7" customHeight="1">
      <c r="G35" s="182"/>
      <c r="H35" s="182"/>
      <c r="I35" s="1298" t="s">
        <v>95</v>
      </c>
      <c r="J35" s="1299"/>
      <c r="K35" s="1299"/>
      <c r="L35" s="1299"/>
      <c r="M35" s="1299"/>
      <c r="N35" s="1299"/>
      <c r="O35" s="1303"/>
      <c r="P35" s="1303"/>
      <c r="Q35" s="1303"/>
      <c r="R35" s="1303"/>
      <c r="S35" s="1303"/>
      <c r="T35" s="1303"/>
      <c r="U35" s="1303"/>
      <c r="V35" s="1303"/>
      <c r="W35" s="1303"/>
      <c r="X35" s="1303"/>
      <c r="Y35" s="1303"/>
      <c r="Z35" s="1303"/>
      <c r="AA35" s="1303"/>
      <c r="AB35" s="1303"/>
      <c r="AC35" s="142"/>
      <c r="AD35" s="182"/>
      <c r="AE35" s="182"/>
      <c r="AF35" s="182"/>
      <c r="AG35" s="182"/>
      <c r="AH35" s="182"/>
      <c r="AI35" s="182"/>
    </row>
    <row r="36" spans="1:36" s="172" customFormat="1" ht="31.7" customHeight="1">
      <c r="I36" s="1300" t="s">
        <v>97</v>
      </c>
      <c r="J36" s="1301"/>
      <c r="K36" s="1301"/>
      <c r="L36" s="1301"/>
      <c r="M36" s="1301"/>
      <c r="N36" s="1301"/>
      <c r="O36" s="1303"/>
      <c r="P36" s="1303"/>
      <c r="Q36" s="1303"/>
      <c r="R36" s="1303"/>
      <c r="S36" s="1303"/>
      <c r="T36" s="1303"/>
      <c r="U36" s="1303"/>
      <c r="V36" s="1303"/>
      <c r="W36" s="1303"/>
      <c r="X36" s="1303"/>
      <c r="Y36" s="1303"/>
      <c r="Z36" s="1303"/>
      <c r="AA36" s="1303"/>
      <c r="AB36" s="1303"/>
      <c r="AC36" s="183"/>
    </row>
    <row r="39" spans="1:36">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row>
    <row r="40" spans="1:36">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row>
    <row r="41" spans="1:36">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row>
    <row r="42" spans="1:36">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row>
    <row r="43" spans="1:36">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row>
    <row r="44" spans="1:36">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row>
    <row r="45" spans="1:36">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row>
    <row r="46" spans="1:36">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row>
    <row r="47" spans="1:36">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row>
    <row r="48" spans="1:36">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row>
    <row r="49" spans="3:36">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row r="50" spans="3:36">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row>
    <row r="51" spans="3:3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5"/>
    </row>
    <row r="52" spans="3:36" ht="62.1" customHeight="1">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5"/>
    </row>
    <row r="53" spans="3:36">
      <c r="R53" s="1295"/>
      <c r="S53" s="1295"/>
      <c r="T53" s="1295"/>
      <c r="U53" s="1295"/>
      <c r="V53" s="1295"/>
      <c r="W53" s="1295"/>
      <c r="X53" s="1295"/>
      <c r="Y53" s="1295"/>
      <c r="Z53" s="1295"/>
      <c r="AA53" s="1295"/>
      <c r="AB53" s="1295"/>
      <c r="AC53" s="1295"/>
      <c r="AD53" s="1295"/>
      <c r="AE53" s="1295"/>
      <c r="AF53" s="1295"/>
      <c r="AG53" s="1295"/>
      <c r="AH53" s="1295"/>
      <c r="AI53" s="1295"/>
    </row>
  </sheetData>
  <mergeCells count="101">
    <mergeCell ref="R53:AI53"/>
    <mergeCell ref="I34:N34"/>
    <mergeCell ref="I35:N35"/>
    <mergeCell ref="I36:N36"/>
    <mergeCell ref="A31:G31"/>
    <mergeCell ref="H31:K31"/>
    <mergeCell ref="L31:AA31"/>
    <mergeCell ref="AC31:AD31"/>
    <mergeCell ref="A32:G32"/>
    <mergeCell ref="H32:K32"/>
    <mergeCell ref="L32:AA32"/>
    <mergeCell ref="AC32:AD32"/>
    <mergeCell ref="O34:AB34"/>
    <mergeCell ref="O35:AB35"/>
    <mergeCell ref="O36:AB36"/>
    <mergeCell ref="A29:G29"/>
    <mergeCell ref="H29:K29"/>
    <mergeCell ref="L29:AA29"/>
    <mergeCell ref="AC29:AD29"/>
    <mergeCell ref="A30:G30"/>
    <mergeCell ref="H30:K30"/>
    <mergeCell ref="L30:AA30"/>
    <mergeCell ref="AC30:AD30"/>
    <mergeCell ref="A27:G27"/>
    <mergeCell ref="H27:K27"/>
    <mergeCell ref="L27:AA27"/>
    <mergeCell ref="AC27:AD27"/>
    <mergeCell ref="A28:G28"/>
    <mergeCell ref="H28:K28"/>
    <mergeCell ref="L28:AA28"/>
    <mergeCell ref="AC28:AD28"/>
    <mergeCell ref="A25:G25"/>
    <mergeCell ref="H25:K25"/>
    <mergeCell ref="L25:AA25"/>
    <mergeCell ref="AC25:AD25"/>
    <mergeCell ref="A26:G26"/>
    <mergeCell ref="H26:K26"/>
    <mergeCell ref="L26:AA26"/>
    <mergeCell ref="AC26:AD26"/>
    <mergeCell ref="A23:G23"/>
    <mergeCell ref="H23:K23"/>
    <mergeCell ref="L23:AA23"/>
    <mergeCell ref="AC23:AD23"/>
    <mergeCell ref="A24:G24"/>
    <mergeCell ref="H24:K24"/>
    <mergeCell ref="L24:AA24"/>
    <mergeCell ref="AC24:AD24"/>
    <mergeCell ref="A21:G21"/>
    <mergeCell ref="H21:K21"/>
    <mergeCell ref="L21:AA21"/>
    <mergeCell ref="AC21:AD21"/>
    <mergeCell ref="A22:G22"/>
    <mergeCell ref="H22:K22"/>
    <mergeCell ref="L22:AA22"/>
    <mergeCell ref="AC22:AD22"/>
    <mergeCell ref="A19:G19"/>
    <mergeCell ref="H19:K19"/>
    <mergeCell ref="L19:AA19"/>
    <mergeCell ref="AC19:AD19"/>
    <mergeCell ref="A20:G20"/>
    <mergeCell ref="H20:K20"/>
    <mergeCell ref="L20:AA20"/>
    <mergeCell ref="AC20:AD20"/>
    <mergeCell ref="A17:G17"/>
    <mergeCell ref="H17:K17"/>
    <mergeCell ref="L17:AA17"/>
    <mergeCell ref="AC17:AD17"/>
    <mergeCell ref="A18:G18"/>
    <mergeCell ref="H18:K18"/>
    <mergeCell ref="L18:AA18"/>
    <mergeCell ref="AC18:AD18"/>
    <mergeCell ref="A15:G15"/>
    <mergeCell ref="H15:K15"/>
    <mergeCell ref="L15:AA15"/>
    <mergeCell ref="AC15:AD15"/>
    <mergeCell ref="A16:G16"/>
    <mergeCell ref="H16:K16"/>
    <mergeCell ref="L16:AA16"/>
    <mergeCell ref="AC16:AD16"/>
    <mergeCell ref="A14:G14"/>
    <mergeCell ref="H14:K14"/>
    <mergeCell ref="L14:AA14"/>
    <mergeCell ref="AC14:AD14"/>
    <mergeCell ref="A7:AD7"/>
    <mergeCell ref="A8:AD8"/>
    <mergeCell ref="A10:F10"/>
    <mergeCell ref="G10:AD10"/>
    <mergeCell ref="N11:Z11"/>
    <mergeCell ref="A12:K12"/>
    <mergeCell ref="L12:AA12"/>
    <mergeCell ref="AC12:AD12"/>
    <mergeCell ref="A1:D1"/>
    <mergeCell ref="Q1:R1"/>
    <mergeCell ref="M3:N4"/>
    <mergeCell ref="A13:G13"/>
    <mergeCell ref="H13:K13"/>
    <mergeCell ref="L13:AA13"/>
    <mergeCell ref="B3:L3"/>
    <mergeCell ref="B4:L4"/>
    <mergeCell ref="AC13:AD13"/>
    <mergeCell ref="W1:AD1"/>
  </mergeCells>
  <phoneticPr fontId="1"/>
  <dataValidations count="2">
    <dataValidation type="list" allowBlank="1" showInputMessage="1" showErrorMessage="1" sqref="G10">
      <formula1>"合唱,オーケストラ等,音楽劇,児童劇,演劇,ミュージカル,バレエ,現代舞踊,歌舞伎・能楽,人形浄瑠璃,邦楽,邦舞,演芸,映像,メディアアート等"</formula1>
    </dataValidation>
    <dataValidation type="list" errorStyle="information" allowBlank="1" showInputMessage="1" showErrorMessage="1" sqref="AC13:AD32">
      <formula1>"通常,短縮,教材送付,中止,オンライン,本公演同日"</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82"/>
  <sheetViews>
    <sheetView showGridLines="0" view="pageBreakPreview" topLeftCell="A13" zoomScale="85" zoomScaleNormal="85" zoomScaleSheetLayoutView="85" workbookViewId="0">
      <selection activeCell="P31" sqref="P31:Y31"/>
    </sheetView>
  </sheetViews>
  <sheetFormatPr defaultColWidth="3.7109375" defaultRowHeight="18" customHeight="1"/>
  <cols>
    <col min="1" max="1" width="11.140625" style="188" customWidth="1"/>
    <col min="2" max="2" width="19.28515625" style="188" customWidth="1"/>
    <col min="3" max="6" width="5.140625" style="188" customWidth="1"/>
    <col min="7" max="7" width="21.140625" style="188" customWidth="1"/>
    <col min="8" max="11" width="5.42578125" style="188" customWidth="1"/>
    <col min="12" max="12" width="18.140625" style="188" customWidth="1"/>
    <col min="13" max="13" width="17.42578125" style="188" customWidth="1"/>
    <col min="14" max="14" width="14.5703125" style="188" customWidth="1"/>
    <col min="15" max="15" width="21.140625" style="188" customWidth="1"/>
    <col min="16" max="16" width="17.85546875" style="188" customWidth="1"/>
    <col min="17" max="17" width="16.7109375" style="188" customWidth="1"/>
    <col min="18" max="18" width="18.42578125" style="188" customWidth="1"/>
    <col min="19" max="19" width="18" style="188" customWidth="1"/>
    <col min="20" max="16384" width="3.7109375" style="188"/>
  </cols>
  <sheetData>
    <row r="1" spans="1:20" ht="18" customHeight="1">
      <c r="A1" s="764" t="s">
        <v>323</v>
      </c>
      <c r="B1" s="662" t="s">
        <v>192</v>
      </c>
      <c r="C1" s="977">
        <f>'【様式1-B】'!C1</f>
        <v>0</v>
      </c>
      <c r="D1" s="977"/>
      <c r="E1" s="977"/>
      <c r="F1" s="977"/>
      <c r="G1" s="187" t="s">
        <v>70</v>
      </c>
      <c r="H1" s="977">
        <f>'【様式1-B】'!H1</f>
        <v>0</v>
      </c>
      <c r="I1" s="977"/>
      <c r="J1" s="977"/>
      <c r="K1" s="977"/>
      <c r="L1" s="977"/>
      <c r="M1" s="977"/>
      <c r="N1" s="394"/>
      <c r="O1" s="420" t="s">
        <v>206</v>
      </c>
      <c r="P1" s="321"/>
      <c r="Q1" s="322"/>
      <c r="R1" s="322"/>
    </row>
    <row r="2" spans="1:20" ht="18" customHeight="1">
      <c r="A2" s="956" t="s">
        <v>264</v>
      </c>
      <c r="B2" s="956"/>
      <c r="C2" s="956"/>
      <c r="D2" s="956"/>
      <c r="E2" s="956"/>
      <c r="F2" s="956"/>
      <c r="G2" s="956"/>
      <c r="H2" s="956"/>
      <c r="I2" s="956"/>
      <c r="J2" s="956"/>
      <c r="K2" s="956"/>
      <c r="L2" s="956"/>
      <c r="M2" s="956"/>
      <c r="N2" s="189"/>
      <c r="O2" s="421" t="s">
        <v>207</v>
      </c>
      <c r="P2" s="422"/>
      <c r="Q2" s="423"/>
      <c r="R2" s="424"/>
      <c r="S2" s="423"/>
      <c r="T2" s="189"/>
    </row>
    <row r="3" spans="1:20" ht="18" customHeight="1">
      <c r="A3" s="956"/>
      <c r="B3" s="956"/>
      <c r="C3" s="956"/>
      <c r="D3" s="956"/>
      <c r="E3" s="956"/>
      <c r="F3" s="956"/>
      <c r="G3" s="956"/>
      <c r="H3" s="956"/>
      <c r="I3" s="956"/>
      <c r="J3" s="956"/>
      <c r="K3" s="956"/>
      <c r="L3" s="956"/>
      <c r="M3" s="956"/>
      <c r="N3" s="189"/>
      <c r="O3" s="456" t="s">
        <v>208</v>
      </c>
      <c r="P3" s="326"/>
      <c r="Q3" s="189"/>
      <c r="R3" s="190"/>
      <c r="S3" s="189"/>
      <c r="T3" s="189"/>
    </row>
    <row r="4" spans="1:20" ht="18" customHeight="1">
      <c r="A4" s="956"/>
      <c r="B4" s="956"/>
      <c r="C4" s="956"/>
      <c r="D4" s="956"/>
      <c r="E4" s="956"/>
      <c r="F4" s="956"/>
      <c r="G4" s="956"/>
      <c r="H4" s="956"/>
      <c r="I4" s="956"/>
      <c r="J4" s="956"/>
      <c r="K4" s="956"/>
      <c r="L4" s="956"/>
      <c r="M4" s="956"/>
      <c r="N4" s="189"/>
      <c r="O4" s="419" t="s">
        <v>209</v>
      </c>
      <c r="P4" s="327"/>
      <c r="Q4" s="189"/>
      <c r="R4" s="190"/>
      <c r="S4" s="189"/>
      <c r="T4" s="189"/>
    </row>
    <row r="5" spans="1:20" ht="18" customHeight="1" thickBot="1">
      <c r="A5" s="956"/>
      <c r="B5" s="956"/>
      <c r="C5" s="956"/>
      <c r="D5" s="956"/>
      <c r="E5" s="956"/>
      <c r="F5" s="956"/>
      <c r="G5" s="956"/>
      <c r="H5" s="956"/>
      <c r="I5" s="956"/>
      <c r="J5" s="956"/>
      <c r="K5" s="956"/>
      <c r="L5" s="956"/>
      <c r="M5" s="956"/>
      <c r="N5" s="191" t="s">
        <v>98</v>
      </c>
      <c r="O5" s="191"/>
      <c r="P5" s="191"/>
      <c r="Q5" s="191"/>
      <c r="R5" s="191"/>
      <c r="S5" s="191"/>
      <c r="T5" s="189"/>
    </row>
    <row r="6" spans="1:20" ht="18" customHeight="1" thickBot="1">
      <c r="A6" s="192" t="s">
        <v>99</v>
      </c>
      <c r="M6" s="190"/>
      <c r="N6" s="824" t="s">
        <v>100</v>
      </c>
      <c r="O6" s="825"/>
      <c r="P6" s="824" t="s">
        <v>101</v>
      </c>
      <c r="Q6" s="825"/>
      <c r="R6" s="826" t="s">
        <v>102</v>
      </c>
      <c r="S6" s="806" t="s">
        <v>103</v>
      </c>
      <c r="T6" s="189"/>
    </row>
    <row r="7" spans="1:20" ht="18" customHeight="1" thickBot="1">
      <c r="A7" s="808"/>
      <c r="B7" s="809"/>
      <c r="C7" s="901" t="s">
        <v>104</v>
      </c>
      <c r="D7" s="902"/>
      <c r="E7" s="902"/>
      <c r="F7" s="903"/>
      <c r="G7" s="808" t="s">
        <v>105</v>
      </c>
      <c r="H7" s="809"/>
      <c r="I7" s="810" t="s">
        <v>103</v>
      </c>
      <c r="J7" s="810"/>
      <c r="K7" s="810"/>
      <c r="L7" s="809"/>
      <c r="N7" s="193" t="s">
        <v>106</v>
      </c>
      <c r="O7" s="194" t="s">
        <v>107</v>
      </c>
      <c r="P7" s="195" t="s">
        <v>108</v>
      </c>
      <c r="Q7" s="196" t="s">
        <v>109</v>
      </c>
      <c r="R7" s="827"/>
      <c r="S7" s="807"/>
    </row>
    <row r="8" spans="1:20" ht="18" customHeight="1">
      <c r="A8" s="811" t="s">
        <v>110</v>
      </c>
      <c r="B8" s="812"/>
      <c r="C8" s="813">
        <f>SUM(P15:Q15)</f>
        <v>0</v>
      </c>
      <c r="D8" s="910"/>
      <c r="E8" s="910"/>
      <c r="F8" s="814"/>
      <c r="G8" s="813">
        <f>R15</f>
        <v>0</v>
      </c>
      <c r="H8" s="814"/>
      <c r="I8" s="815">
        <f t="shared" ref="I8:I13" si="0">G8-C8</f>
        <v>0</v>
      </c>
      <c r="J8" s="815"/>
      <c r="K8" s="815"/>
      <c r="L8" s="816"/>
      <c r="N8" s="817" t="s">
        <v>111</v>
      </c>
      <c r="O8" s="197" t="s">
        <v>112</v>
      </c>
      <c r="P8" s="425">
        <f>'【様式1-B】'!P8</f>
        <v>0</v>
      </c>
      <c r="Q8" s="198"/>
      <c r="R8" s="199">
        <f>C19</f>
        <v>0</v>
      </c>
      <c r="S8" s="369">
        <f>R8-SUM(P8:Q8)</f>
        <v>0</v>
      </c>
    </row>
    <row r="9" spans="1:20" ht="21.2" customHeight="1">
      <c r="A9" s="820" t="s">
        <v>113</v>
      </c>
      <c r="B9" s="821"/>
      <c r="C9" s="822">
        <f>SUM(P29:Q29)</f>
        <v>0</v>
      </c>
      <c r="D9" s="909"/>
      <c r="E9" s="909"/>
      <c r="F9" s="823"/>
      <c r="G9" s="822">
        <f>R29</f>
        <v>0</v>
      </c>
      <c r="H9" s="823"/>
      <c r="I9" s="917">
        <f t="shared" si="0"/>
        <v>0</v>
      </c>
      <c r="J9" s="917"/>
      <c r="K9" s="917"/>
      <c r="L9" s="918"/>
      <c r="N9" s="818"/>
      <c r="O9" s="200" t="s">
        <v>114</v>
      </c>
      <c r="P9" s="426">
        <f>'【様式1-B】'!P9</f>
        <v>0</v>
      </c>
      <c r="Q9" s="201"/>
      <c r="R9" s="202">
        <f>SUMIF($B$36:$B$111,O9,$M$36:$M$111)</f>
        <v>0</v>
      </c>
      <c r="S9" s="203">
        <f t="shared" ref="S9:S13" si="1">R9-SUM(P9:Q9)</f>
        <v>0</v>
      </c>
    </row>
    <row r="10" spans="1:20" ht="21.2" customHeight="1" thickBot="1">
      <c r="A10" s="794" t="s">
        <v>115</v>
      </c>
      <c r="B10" s="795"/>
      <c r="C10" s="796">
        <f>P30</f>
        <v>0</v>
      </c>
      <c r="D10" s="907"/>
      <c r="E10" s="907"/>
      <c r="F10" s="797"/>
      <c r="G10" s="796">
        <f>R30</f>
        <v>0</v>
      </c>
      <c r="H10" s="797"/>
      <c r="I10" s="798">
        <f t="shared" si="0"/>
        <v>0</v>
      </c>
      <c r="J10" s="798"/>
      <c r="K10" s="798"/>
      <c r="L10" s="799"/>
      <c r="N10" s="818"/>
      <c r="O10" s="204" t="s">
        <v>116</v>
      </c>
      <c r="P10" s="427">
        <f>'【様式1-B】'!P10</f>
        <v>0</v>
      </c>
      <c r="Q10" s="205"/>
      <c r="R10" s="202">
        <f>SUMIF($B$36:$B$111,O10,$M$36:$M$111)</f>
        <v>0</v>
      </c>
      <c r="S10" s="203">
        <f t="shared" si="1"/>
        <v>0</v>
      </c>
    </row>
    <row r="11" spans="1:20" ht="21.2" customHeight="1" thickTop="1">
      <c r="A11" s="800" t="s">
        <v>117</v>
      </c>
      <c r="B11" s="801"/>
      <c r="C11" s="802">
        <f>SUM(C8:F10)</f>
        <v>0</v>
      </c>
      <c r="D11" s="908"/>
      <c r="E11" s="908"/>
      <c r="F11" s="803"/>
      <c r="G11" s="802">
        <f>R31</f>
        <v>0</v>
      </c>
      <c r="H11" s="803"/>
      <c r="I11" s="804">
        <f t="shared" si="0"/>
        <v>0</v>
      </c>
      <c r="J11" s="804"/>
      <c r="K11" s="804"/>
      <c r="L11" s="805"/>
      <c r="N11" s="818"/>
      <c r="O11" s="204" t="s">
        <v>118</v>
      </c>
      <c r="P11" s="427">
        <f>'【様式1-B】'!P11</f>
        <v>0</v>
      </c>
      <c r="Q11" s="205"/>
      <c r="R11" s="202">
        <f>SUMIF($B$36:$B$111,O11,$M$36:$M$111)</f>
        <v>0</v>
      </c>
      <c r="S11" s="203">
        <f t="shared" si="1"/>
        <v>0</v>
      </c>
    </row>
    <row r="12" spans="1:20" ht="21.2" customHeight="1" thickBot="1">
      <c r="A12" s="794" t="s">
        <v>119</v>
      </c>
      <c r="B12" s="795"/>
      <c r="C12" s="796">
        <f>P32</f>
        <v>0</v>
      </c>
      <c r="D12" s="907"/>
      <c r="E12" s="907"/>
      <c r="F12" s="797"/>
      <c r="G12" s="796">
        <f>R32</f>
        <v>0</v>
      </c>
      <c r="H12" s="797"/>
      <c r="I12" s="798">
        <f t="shared" si="0"/>
        <v>0</v>
      </c>
      <c r="J12" s="798"/>
      <c r="K12" s="798"/>
      <c r="L12" s="799"/>
      <c r="N12" s="818"/>
      <c r="O12" s="204" t="s">
        <v>120</v>
      </c>
      <c r="P12" s="427">
        <f>'【様式1-B】'!P12</f>
        <v>0</v>
      </c>
      <c r="Q12" s="205"/>
      <c r="R12" s="202">
        <f>C29</f>
        <v>0</v>
      </c>
      <c r="S12" s="203">
        <f t="shared" si="1"/>
        <v>0</v>
      </c>
    </row>
    <row r="13" spans="1:20" ht="21.2" customHeight="1" thickTop="1" thickBot="1">
      <c r="A13" s="838" t="s">
        <v>121</v>
      </c>
      <c r="B13" s="839"/>
      <c r="C13" s="904">
        <f>C11-C12</f>
        <v>0</v>
      </c>
      <c r="D13" s="905"/>
      <c r="E13" s="905"/>
      <c r="F13" s="906"/>
      <c r="G13" s="840">
        <f>G11-G12</f>
        <v>0</v>
      </c>
      <c r="H13" s="841"/>
      <c r="I13" s="842">
        <f t="shared" si="0"/>
        <v>0</v>
      </c>
      <c r="J13" s="842"/>
      <c r="K13" s="842"/>
      <c r="L13" s="843"/>
      <c r="N13" s="818"/>
      <c r="O13" s="204" t="s">
        <v>122</v>
      </c>
      <c r="P13" s="427">
        <f>'【様式1-B】'!P13</f>
        <v>0</v>
      </c>
      <c r="Q13" s="205"/>
      <c r="R13" s="202">
        <f>SUMIF($B$36:$B$111,O13,$M$36:$M$111)</f>
        <v>0</v>
      </c>
      <c r="S13" s="203">
        <f t="shared" si="1"/>
        <v>0</v>
      </c>
    </row>
    <row r="14" spans="1:20" ht="21.2" customHeight="1" thickBot="1">
      <c r="N14" s="818"/>
      <c r="O14" s="207" t="s">
        <v>123</v>
      </c>
      <c r="P14" s="570">
        <f>'【様式1-B】'!P14</f>
        <v>0</v>
      </c>
      <c r="Q14" s="208"/>
      <c r="R14" s="571">
        <f>SUMIF($B$36:$B$111,O14,$M$36:$M$111)</f>
        <v>0</v>
      </c>
      <c r="S14" s="210">
        <f>R14-SUM(P14:Q14)</f>
        <v>0</v>
      </c>
    </row>
    <row r="15" spans="1:20" ht="21.2" customHeight="1" thickTop="1" thickBot="1">
      <c r="A15" s="402" t="s">
        <v>196</v>
      </c>
      <c r="B15" s="191"/>
      <c r="C15" s="192"/>
      <c r="D15" s="192"/>
      <c r="E15" s="400"/>
      <c r="F15" s="400" t="s">
        <v>194</v>
      </c>
      <c r="G15" s="401"/>
      <c r="H15" s="401"/>
      <c r="N15" s="819"/>
      <c r="O15" s="211" t="s">
        <v>124</v>
      </c>
      <c r="P15" s="212">
        <f>SUM(P8:P14)</f>
        <v>0</v>
      </c>
      <c r="Q15" s="213">
        <f>SUM(Q8:Q14)</f>
        <v>0</v>
      </c>
      <c r="R15" s="214">
        <f>SUM(R8:R14)</f>
        <v>0</v>
      </c>
      <c r="S15" s="215">
        <f>R15-SUM(P15:Q15)</f>
        <v>0</v>
      </c>
    </row>
    <row r="16" spans="1:20" ht="18" customHeight="1" thickBot="1">
      <c r="A16" s="391" t="s">
        <v>1</v>
      </c>
      <c r="B16" s="409" t="s">
        <v>130</v>
      </c>
      <c r="C16" s="942" t="s">
        <v>131</v>
      </c>
      <c r="D16" s="836"/>
      <c r="E16" s="836"/>
      <c r="F16" s="943"/>
      <c r="G16" s="403" t="s">
        <v>132</v>
      </c>
      <c r="H16" s="835" t="s">
        <v>133</v>
      </c>
      <c r="I16" s="836"/>
      <c r="J16" s="836"/>
      <c r="K16" s="837"/>
      <c r="L16" s="227" t="s">
        <v>134</v>
      </c>
      <c r="N16" s="818" t="s">
        <v>125</v>
      </c>
      <c r="O16" s="216" t="s">
        <v>126</v>
      </c>
      <c r="P16" s="429">
        <f>'【様式1-B】'!P16</f>
        <v>0</v>
      </c>
      <c r="Q16" s="217"/>
      <c r="R16" s="775">
        <f>SUMIF($B$36:$B$111,O16,$M$36:$M$111)</f>
        <v>0</v>
      </c>
      <c r="S16" s="370">
        <f>R16-SUM(P16:Q16)</f>
        <v>0</v>
      </c>
    </row>
    <row r="17" spans="1:23" ht="18" customHeight="1">
      <c r="A17" s="407"/>
      <c r="B17" s="410" t="s">
        <v>179</v>
      </c>
      <c r="C17" s="952">
        <f>【様式３】!G26</f>
        <v>0</v>
      </c>
      <c r="D17" s="953"/>
      <c r="E17" s="953"/>
      <c r="F17" s="954"/>
      <c r="G17" s="404"/>
      <c r="H17" s="829"/>
      <c r="I17" s="829"/>
      <c r="J17" s="829"/>
      <c r="K17" s="829"/>
      <c r="L17" s="717">
        <f>【様式３】!H28</f>
        <v>0</v>
      </c>
      <c r="N17" s="818"/>
      <c r="O17" s="765" t="s">
        <v>329</v>
      </c>
      <c r="P17" s="430">
        <f>'【様式1-B】'!P17</f>
        <v>0</v>
      </c>
      <c r="Q17" s="767"/>
      <c r="R17" s="221">
        <f>L54</f>
        <v>0</v>
      </c>
      <c r="S17" s="769">
        <f>R17-SUM(P17:Q17)</f>
        <v>0</v>
      </c>
    </row>
    <row r="18" spans="1:23" ht="18" customHeight="1" thickBot="1">
      <c r="A18" s="408"/>
      <c r="B18" s="411"/>
      <c r="C18" s="949"/>
      <c r="D18" s="950"/>
      <c r="E18" s="950"/>
      <c r="F18" s="951"/>
      <c r="G18" s="405"/>
      <c r="H18" s="830"/>
      <c r="I18" s="830"/>
      <c r="J18" s="830"/>
      <c r="K18" s="830"/>
      <c r="L18" s="718"/>
      <c r="N18" s="818"/>
      <c r="O18" s="204" t="s">
        <v>330</v>
      </c>
      <c r="P18" s="427">
        <f>'【様式1-B】'!P18</f>
        <v>0</v>
      </c>
      <c r="Q18" s="205"/>
      <c r="R18" s="223">
        <f>L55</f>
        <v>0</v>
      </c>
      <c r="S18" s="224">
        <f>R18-SUM(P18:Q18)</f>
        <v>0</v>
      </c>
    </row>
    <row r="19" spans="1:23" ht="18" customHeight="1" thickTop="1" thickBot="1">
      <c r="A19" s="399"/>
      <c r="B19" s="236"/>
      <c r="C19" s="911">
        <f>SUM(C17:C18)</f>
        <v>0</v>
      </c>
      <c r="D19" s="912"/>
      <c r="E19" s="912"/>
      <c r="F19" s="913"/>
      <c r="G19" s="406"/>
      <c r="H19" s="831"/>
      <c r="I19" s="831"/>
      <c r="J19" s="831"/>
      <c r="K19" s="831"/>
      <c r="L19" s="238"/>
      <c r="N19" s="818"/>
      <c r="O19" s="204" t="s">
        <v>331</v>
      </c>
      <c r="P19" s="427">
        <f>'【様式1-B】'!P19</f>
        <v>0</v>
      </c>
      <c r="Q19" s="205"/>
      <c r="R19" s="223">
        <f>L56</f>
        <v>0</v>
      </c>
      <c r="S19" s="224">
        <f t="shared" ref="S19:S20" si="2">R19-SUM(P19:Q19)</f>
        <v>0</v>
      </c>
    </row>
    <row r="20" spans="1:23" ht="18" customHeight="1">
      <c r="N20" s="818"/>
      <c r="O20" s="770" t="s">
        <v>332</v>
      </c>
      <c r="P20" s="429">
        <f>'【様式1-B】'!P20</f>
        <v>0</v>
      </c>
      <c r="Q20" s="772"/>
      <c r="R20" s="231">
        <f>L57</f>
        <v>0</v>
      </c>
      <c r="S20" s="774">
        <f t="shared" si="2"/>
        <v>0</v>
      </c>
    </row>
    <row r="21" spans="1:23" ht="18" customHeight="1">
      <c r="N21" s="818"/>
      <c r="O21" s="219" t="s">
        <v>127</v>
      </c>
      <c r="P21" s="430">
        <f>'【様式1-B】'!P21</f>
        <v>0</v>
      </c>
      <c r="Q21" s="220"/>
      <c r="R21" s="221">
        <f>L59</f>
        <v>0</v>
      </c>
      <c r="S21" s="222">
        <f>R21-SUM(P21:Q21)</f>
        <v>0</v>
      </c>
    </row>
    <row r="22" spans="1:23" ht="18" customHeight="1">
      <c r="N22" s="818"/>
      <c r="O22" s="204" t="s">
        <v>136</v>
      </c>
      <c r="P22" s="427">
        <f>'【様式1-B】'!P22</f>
        <v>0</v>
      </c>
      <c r="Q22" s="205"/>
      <c r="R22" s="223">
        <f>L60</f>
        <v>0</v>
      </c>
      <c r="S22" s="224">
        <f>R22-SUM(P22:Q22)</f>
        <v>0</v>
      </c>
    </row>
    <row r="23" spans="1:23" ht="18" customHeight="1">
      <c r="N23" s="818"/>
      <c r="O23" s="204" t="s">
        <v>129</v>
      </c>
      <c r="P23" s="427">
        <f>'【様式1-B】'!P23</f>
        <v>0</v>
      </c>
      <c r="Q23" s="205"/>
      <c r="R23" s="223">
        <f>L61</f>
        <v>0</v>
      </c>
      <c r="S23" s="224">
        <f>R23-SUM(P23:Q23)</f>
        <v>0</v>
      </c>
    </row>
    <row r="24" spans="1:23" ht="18" customHeight="1">
      <c r="N24" s="818"/>
      <c r="O24" s="216" t="s">
        <v>135</v>
      </c>
      <c r="P24" s="429">
        <f>'【様式1-B】'!P24</f>
        <v>0</v>
      </c>
      <c r="Q24" s="217"/>
      <c r="R24" s="231">
        <f>L62</f>
        <v>0</v>
      </c>
      <c r="S24" s="232">
        <f>R24-SUM(P24:Q24)</f>
        <v>0</v>
      </c>
    </row>
    <row r="25" spans="1:23" ht="18" customHeight="1" thickBot="1">
      <c r="A25" s="191" t="s">
        <v>140</v>
      </c>
      <c r="B25" s="240"/>
      <c r="C25" s="240"/>
      <c r="D25" s="240"/>
      <c r="E25" s="240"/>
      <c r="F25" s="1312" t="s">
        <v>128</v>
      </c>
      <c r="G25" s="1312"/>
      <c r="H25" s="1312"/>
      <c r="I25" s="1312"/>
      <c r="J25" s="594"/>
      <c r="K25" s="594"/>
      <c r="L25" s="594"/>
      <c r="N25" s="818"/>
      <c r="O25" s="219" t="s">
        <v>137</v>
      </c>
      <c r="P25" s="430">
        <f>'【様式1-B】'!P25</f>
        <v>0</v>
      </c>
      <c r="Q25" s="220"/>
      <c r="R25" s="221">
        <f>L64</f>
        <v>0</v>
      </c>
      <c r="S25" s="222">
        <f t="shared" ref="S25:S27" si="3">R25-SUM(P25:Q25)</f>
        <v>0</v>
      </c>
    </row>
    <row r="26" spans="1:23" ht="18" customHeight="1" thickBot="1">
      <c r="A26" s="225" t="s">
        <v>1</v>
      </c>
      <c r="B26" s="226" t="s">
        <v>130</v>
      </c>
      <c r="C26" s="942" t="s">
        <v>131</v>
      </c>
      <c r="D26" s="836"/>
      <c r="E26" s="836"/>
      <c r="F26" s="943"/>
      <c r="G26" s="586" t="s">
        <v>132</v>
      </c>
      <c r="H26" s="835" t="s">
        <v>133</v>
      </c>
      <c r="I26" s="836"/>
      <c r="J26" s="836"/>
      <c r="K26" s="837"/>
      <c r="L26" s="227" t="s">
        <v>134</v>
      </c>
      <c r="N26" s="818"/>
      <c r="O26" s="204" t="s">
        <v>141</v>
      </c>
      <c r="P26" s="427">
        <f>'【様式1-B】'!P26</f>
        <v>0</v>
      </c>
      <c r="Q26" s="205"/>
      <c r="R26" s="223">
        <f>L65</f>
        <v>0</v>
      </c>
      <c r="S26" s="239">
        <f t="shared" si="3"/>
        <v>0</v>
      </c>
    </row>
    <row r="27" spans="1:23" ht="18" customHeight="1">
      <c r="A27" s="228"/>
      <c r="B27" s="229" t="s">
        <v>180</v>
      </c>
      <c r="C27" s="952">
        <f>【様式10】!H37</f>
        <v>0</v>
      </c>
      <c r="D27" s="953"/>
      <c r="E27" s="953"/>
      <c r="F27" s="954"/>
      <c r="G27" s="404"/>
      <c r="H27" s="829"/>
      <c r="I27" s="829"/>
      <c r="J27" s="829"/>
      <c r="K27" s="829"/>
      <c r="L27" s="717">
        <f>【様式10】!G10</f>
        <v>0</v>
      </c>
      <c r="N27" s="818"/>
      <c r="O27" s="204" t="s">
        <v>138</v>
      </c>
      <c r="P27" s="427">
        <f>'【様式1-B】'!P27</f>
        <v>0</v>
      </c>
      <c r="Q27" s="205"/>
      <c r="R27" s="223">
        <f>L66</f>
        <v>0</v>
      </c>
      <c r="S27" s="239">
        <f t="shared" si="3"/>
        <v>0</v>
      </c>
    </row>
    <row r="28" spans="1:23" ht="18" customHeight="1" thickBot="1">
      <c r="A28" s="233"/>
      <c r="B28" s="234"/>
      <c r="C28" s="949"/>
      <c r="D28" s="950"/>
      <c r="E28" s="950"/>
      <c r="F28" s="951"/>
      <c r="G28" s="405"/>
      <c r="H28" s="830"/>
      <c r="I28" s="830"/>
      <c r="J28" s="830"/>
      <c r="K28" s="830"/>
      <c r="L28" s="718"/>
      <c r="N28" s="818"/>
      <c r="O28" s="242" t="s">
        <v>139</v>
      </c>
      <c r="P28" s="431">
        <f>'【様式1-B】'!P28</f>
        <v>0</v>
      </c>
      <c r="Q28" s="243"/>
      <c r="R28" s="244">
        <f>L67</f>
        <v>0</v>
      </c>
      <c r="S28" s="245">
        <f>R28-SUM(P28:Q28)</f>
        <v>0</v>
      </c>
    </row>
    <row r="29" spans="1:23" ht="18" customHeight="1" thickTop="1" thickBot="1">
      <c r="A29" s="236"/>
      <c r="B29" s="237"/>
      <c r="C29" s="911">
        <f>SUM(C27:C28)</f>
        <v>0</v>
      </c>
      <c r="D29" s="912"/>
      <c r="E29" s="912"/>
      <c r="F29" s="913"/>
      <c r="G29" s="406"/>
      <c r="H29" s="831"/>
      <c r="I29" s="831"/>
      <c r="J29" s="831"/>
      <c r="K29" s="831"/>
      <c r="L29" s="238"/>
      <c r="N29" s="828"/>
      <c r="O29" s="246" t="s">
        <v>124</v>
      </c>
      <c r="P29" s="247">
        <f>SUM(P16:P28)</f>
        <v>0</v>
      </c>
      <c r="Q29" s="248">
        <f>SUM(Q16:Q28)</f>
        <v>0</v>
      </c>
      <c r="R29" s="249">
        <f>SUM(R16:R28)</f>
        <v>0</v>
      </c>
      <c r="S29" s="250">
        <f>R29-SUM(P29:Q29)</f>
        <v>0</v>
      </c>
    </row>
    <row r="30" spans="1:23" ht="18" customHeight="1" thickTop="1">
      <c r="A30" s="595"/>
      <c r="B30" s="596"/>
      <c r="C30" s="597"/>
      <c r="D30" s="597"/>
      <c r="E30" s="597"/>
      <c r="F30" s="597"/>
      <c r="G30" s="598"/>
      <c r="H30" s="599"/>
      <c r="I30" s="599"/>
      <c r="J30" s="599"/>
      <c r="K30" s="599"/>
      <c r="L30" s="598"/>
      <c r="N30" s="251" t="s">
        <v>142</v>
      </c>
      <c r="O30" s="252"/>
      <c r="P30" s="852">
        <f>ROUNDDOWN((SUM(P29:Q29,P15:Q15))*0.1,0)</f>
        <v>0</v>
      </c>
      <c r="Q30" s="853"/>
      <c r="R30" s="253">
        <f>ROUNDDOWN((SUM(R29,R15))*0.1,0)</f>
        <v>0</v>
      </c>
      <c r="S30" s="254">
        <f>R30-P30</f>
        <v>0</v>
      </c>
      <c r="T30" s="241"/>
      <c r="U30" s="241"/>
      <c r="V30" s="241"/>
      <c r="W30" s="241"/>
    </row>
    <row r="31" spans="1:23" ht="18" customHeight="1">
      <c r="A31" s="595"/>
      <c r="B31" s="596"/>
      <c r="C31" s="597"/>
      <c r="D31" s="597"/>
      <c r="E31" s="597"/>
      <c r="F31" s="597"/>
      <c r="G31" s="598"/>
      <c r="H31" s="599"/>
      <c r="I31" s="599"/>
      <c r="J31" s="599"/>
      <c r="K31" s="599"/>
      <c r="L31" s="598"/>
      <c r="N31" s="255" t="s">
        <v>143</v>
      </c>
      <c r="O31" s="256"/>
      <c r="P31" s="854">
        <f>SUM(P15:Q15,P29:Q29,P30)</f>
        <v>0</v>
      </c>
      <c r="Q31" s="855"/>
      <c r="R31" s="257">
        <f>SUM(R30,R29,R15)</f>
        <v>0</v>
      </c>
      <c r="S31" s="258">
        <f>R31-P31</f>
        <v>0</v>
      </c>
      <c r="T31" s="241"/>
      <c r="U31" s="241"/>
      <c r="V31" s="241"/>
      <c r="W31" s="241"/>
    </row>
    <row r="32" spans="1:23" ht="18" customHeight="1">
      <c r="A32" s="600"/>
      <c r="B32" s="600"/>
      <c r="C32" s="601"/>
      <c r="D32" s="601"/>
      <c r="E32" s="601"/>
      <c r="F32" s="601"/>
      <c r="G32" s="600"/>
      <c r="H32" s="602"/>
      <c r="I32" s="603"/>
      <c r="J32" s="603"/>
      <c r="K32" s="603"/>
      <c r="L32" s="600"/>
      <c r="N32" s="255" t="s">
        <v>144</v>
      </c>
      <c r="O32" s="256"/>
      <c r="P32" s="859">
        <v>0</v>
      </c>
      <c r="Q32" s="860"/>
      <c r="R32" s="259">
        <v>0</v>
      </c>
      <c r="S32" s="258">
        <f>R32-P32</f>
        <v>0</v>
      </c>
      <c r="T32" s="241"/>
      <c r="U32" s="241"/>
      <c r="V32" s="241"/>
      <c r="W32" s="241"/>
    </row>
    <row r="33" spans="1:19" ht="18" customHeight="1" thickBot="1">
      <c r="A33" s="260"/>
      <c r="B33" s="261"/>
      <c r="C33" s="261"/>
      <c r="D33" s="261"/>
      <c r="E33" s="261"/>
      <c r="F33" s="261"/>
      <c r="G33" s="261"/>
      <c r="H33" s="261"/>
      <c r="I33" s="261"/>
      <c r="J33" s="261"/>
      <c r="K33" s="261"/>
      <c r="L33" s="262"/>
      <c r="N33" s="844" t="s">
        <v>145</v>
      </c>
      <c r="O33" s="845"/>
      <c r="P33" s="846">
        <f>P31-P32</f>
        <v>0</v>
      </c>
      <c r="Q33" s="847"/>
      <c r="R33" s="263">
        <f>R31-R32</f>
        <v>0</v>
      </c>
      <c r="S33" s="264">
        <f>R33-P33</f>
        <v>0</v>
      </c>
    </row>
    <row r="34" spans="1:19" ht="18" customHeight="1" thickBot="1">
      <c r="A34" s="402" t="s">
        <v>146</v>
      </c>
      <c r="B34" s="191"/>
      <c r="C34" s="192"/>
      <c r="D34" s="192"/>
      <c r="E34" s="192"/>
      <c r="F34" s="192"/>
      <c r="G34" s="191"/>
      <c r="H34" s="191"/>
      <c r="I34" s="191"/>
      <c r="J34" s="191"/>
      <c r="K34" s="191"/>
      <c r="L34" s="191"/>
      <c r="M34" s="191"/>
      <c r="N34" s="191"/>
      <c r="O34" s="191"/>
      <c r="P34" s="191"/>
      <c r="Q34" s="848" t="s">
        <v>128</v>
      </c>
      <c r="R34" s="848"/>
      <c r="S34" s="848"/>
    </row>
    <row r="35" spans="1:19" s="267" customFormat="1" ht="18" customHeight="1" thickBot="1">
      <c r="A35" s="265" t="s">
        <v>1</v>
      </c>
      <c r="B35" s="686" t="s">
        <v>2</v>
      </c>
      <c r="C35" s="850" t="s">
        <v>3</v>
      </c>
      <c r="D35" s="948"/>
      <c r="E35" s="948"/>
      <c r="F35" s="851"/>
      <c r="G35" s="686" t="s">
        <v>197</v>
      </c>
      <c r="H35" s="849" t="s">
        <v>5</v>
      </c>
      <c r="I35" s="849"/>
      <c r="J35" s="849" t="s">
        <v>191</v>
      </c>
      <c r="K35" s="849"/>
      <c r="L35" s="390" t="s">
        <v>6</v>
      </c>
      <c r="M35" s="390" t="s">
        <v>7</v>
      </c>
      <c r="N35" s="396" t="s">
        <v>132</v>
      </c>
      <c r="O35" s="396" t="s">
        <v>133</v>
      </c>
      <c r="P35" s="227" t="s">
        <v>134</v>
      </c>
      <c r="Q35" s="1304" t="s">
        <v>147</v>
      </c>
      <c r="R35" s="1305"/>
      <c r="S35" s="392" t="s">
        <v>148</v>
      </c>
    </row>
    <row r="36" spans="1:19" s="267" customFormat="1" ht="18" customHeight="1">
      <c r="A36" s="228"/>
      <c r="B36" s="268"/>
      <c r="C36" s="1306"/>
      <c r="D36" s="1307"/>
      <c r="E36" s="1307"/>
      <c r="F36" s="1308"/>
      <c r="G36" s="269"/>
      <c r="H36" s="457"/>
      <c r="I36" s="270"/>
      <c r="J36" s="457"/>
      <c r="K36" s="270"/>
      <c r="L36" s="271"/>
      <c r="M36" s="272">
        <f>H36*J36*L36</f>
        <v>0</v>
      </c>
      <c r="N36" s="273"/>
      <c r="O36" s="273"/>
      <c r="P36" s="274"/>
      <c r="Q36" s="572"/>
      <c r="R36" s="275"/>
      <c r="S36" s="275"/>
    </row>
    <row r="37" spans="1:19" ht="18" customHeight="1">
      <c r="A37" s="276"/>
      <c r="B37" s="276"/>
      <c r="C37" s="1309"/>
      <c r="D37" s="1310"/>
      <c r="E37" s="1310"/>
      <c r="F37" s="1311"/>
      <c r="G37" s="278"/>
      <c r="H37" s="458"/>
      <c r="I37" s="279"/>
      <c r="J37" s="458"/>
      <c r="K37" s="279"/>
      <c r="L37" s="280"/>
      <c r="M37" s="281">
        <f t="shared" ref="M37:M49" si="4">H37*J37*L37</f>
        <v>0</v>
      </c>
      <c r="N37" s="282"/>
      <c r="O37" s="282"/>
      <c r="P37" s="283"/>
      <c r="Q37" s="573"/>
      <c r="R37" s="284"/>
      <c r="S37" s="284"/>
    </row>
    <row r="38" spans="1:19" ht="18" customHeight="1">
      <c r="A38" s="276"/>
      <c r="B38" s="276"/>
      <c r="C38" s="1309"/>
      <c r="D38" s="1310"/>
      <c r="E38" s="1310"/>
      <c r="F38" s="1311"/>
      <c r="G38" s="277"/>
      <c r="H38" s="459"/>
      <c r="I38" s="285"/>
      <c r="J38" s="459"/>
      <c r="K38" s="285"/>
      <c r="L38" s="286"/>
      <c r="M38" s="281">
        <f t="shared" si="4"/>
        <v>0</v>
      </c>
      <c r="N38" s="282"/>
      <c r="O38" s="282"/>
      <c r="P38" s="283"/>
      <c r="Q38" s="573"/>
      <c r="R38" s="284"/>
      <c r="S38" s="284"/>
    </row>
    <row r="39" spans="1:19" ht="18" customHeight="1">
      <c r="A39" s="276"/>
      <c r="B39" s="276"/>
      <c r="C39" s="1309"/>
      <c r="D39" s="1310"/>
      <c r="E39" s="1310"/>
      <c r="F39" s="1311"/>
      <c r="G39" s="278"/>
      <c r="H39" s="459"/>
      <c r="I39" s="285"/>
      <c r="J39" s="459"/>
      <c r="K39" s="287"/>
      <c r="L39" s="280"/>
      <c r="M39" s="281">
        <f t="shared" si="4"/>
        <v>0</v>
      </c>
      <c r="N39" s="282"/>
      <c r="O39" s="282"/>
      <c r="P39" s="283"/>
      <c r="Q39" s="573"/>
      <c r="R39" s="284"/>
      <c r="S39" s="284"/>
    </row>
    <row r="40" spans="1:19" ht="18" customHeight="1">
      <c r="A40" s="276"/>
      <c r="B40" s="288"/>
      <c r="C40" s="1309"/>
      <c r="D40" s="1310"/>
      <c r="E40" s="1310"/>
      <c r="F40" s="1311"/>
      <c r="G40" s="289"/>
      <c r="H40" s="460"/>
      <c r="I40" s="270"/>
      <c r="J40" s="460"/>
      <c r="K40" s="270"/>
      <c r="L40" s="290"/>
      <c r="M40" s="291">
        <f t="shared" si="4"/>
        <v>0</v>
      </c>
      <c r="N40" s="273"/>
      <c r="O40" s="282"/>
      <c r="P40" s="283"/>
      <c r="Q40" s="573"/>
      <c r="R40" s="284"/>
      <c r="S40" s="275"/>
    </row>
    <row r="41" spans="1:19" ht="18" customHeight="1">
      <c r="A41" s="276"/>
      <c r="B41" s="276"/>
      <c r="C41" s="1309"/>
      <c r="D41" s="1310"/>
      <c r="E41" s="1310"/>
      <c r="F41" s="1311"/>
      <c r="G41" s="278"/>
      <c r="H41" s="460"/>
      <c r="I41" s="270"/>
      <c r="J41" s="460"/>
      <c r="K41" s="270"/>
      <c r="L41" s="292"/>
      <c r="M41" s="293">
        <f t="shared" si="4"/>
        <v>0</v>
      </c>
      <c r="N41" s="282"/>
      <c r="O41" s="282"/>
      <c r="P41" s="283"/>
      <c r="Q41" s="573"/>
      <c r="R41" s="284"/>
      <c r="S41" s="284"/>
    </row>
    <row r="42" spans="1:19" ht="18" customHeight="1">
      <c r="A42" s="276"/>
      <c r="B42" s="276"/>
      <c r="C42" s="1309"/>
      <c r="D42" s="1310"/>
      <c r="E42" s="1310"/>
      <c r="F42" s="1311"/>
      <c r="G42" s="278"/>
      <c r="H42" s="461"/>
      <c r="I42" s="285"/>
      <c r="J42" s="461"/>
      <c r="K42" s="285"/>
      <c r="L42" s="292"/>
      <c r="M42" s="293">
        <f t="shared" si="4"/>
        <v>0</v>
      </c>
      <c r="N42" s="282"/>
      <c r="O42" s="294"/>
      <c r="P42" s="283"/>
      <c r="Q42" s="573"/>
      <c r="R42" s="284"/>
      <c r="S42" s="284"/>
    </row>
    <row r="43" spans="1:19" ht="18" customHeight="1">
      <c r="A43" s="276"/>
      <c r="B43" s="276"/>
      <c r="C43" s="1309"/>
      <c r="D43" s="1310"/>
      <c r="E43" s="1310"/>
      <c r="F43" s="1311"/>
      <c r="G43" s="278"/>
      <c r="H43" s="461"/>
      <c r="I43" s="285"/>
      <c r="J43" s="461"/>
      <c r="K43" s="285"/>
      <c r="L43" s="292"/>
      <c r="M43" s="293">
        <f t="shared" si="4"/>
        <v>0</v>
      </c>
      <c r="N43" s="282"/>
      <c r="O43" s="294"/>
      <c r="P43" s="283"/>
      <c r="Q43" s="573"/>
      <c r="R43" s="284"/>
      <c r="S43" s="284"/>
    </row>
    <row r="44" spans="1:19" ht="18" customHeight="1">
      <c r="A44" s="276"/>
      <c r="B44" s="276"/>
      <c r="C44" s="1309"/>
      <c r="D44" s="1310"/>
      <c r="E44" s="1310"/>
      <c r="F44" s="1311"/>
      <c r="G44" s="278"/>
      <c r="H44" s="459"/>
      <c r="I44" s="285"/>
      <c r="J44" s="461"/>
      <c r="K44" s="285"/>
      <c r="L44" s="286"/>
      <c r="M44" s="293">
        <f t="shared" si="4"/>
        <v>0</v>
      </c>
      <c r="N44" s="282"/>
      <c r="O44" s="294"/>
      <c r="P44" s="283"/>
      <c r="Q44" s="573"/>
      <c r="R44" s="284"/>
      <c r="S44" s="284"/>
    </row>
    <row r="45" spans="1:19" ht="18" customHeight="1">
      <c r="A45" s="276"/>
      <c r="B45" s="295"/>
      <c r="C45" s="1309"/>
      <c r="D45" s="1310"/>
      <c r="E45" s="1310"/>
      <c r="F45" s="1311"/>
      <c r="G45" s="278"/>
      <c r="H45" s="457"/>
      <c r="I45" s="270"/>
      <c r="J45" s="457"/>
      <c r="K45" s="270"/>
      <c r="L45" s="271"/>
      <c r="M45" s="293">
        <f t="shared" si="4"/>
        <v>0</v>
      </c>
      <c r="N45" s="282"/>
      <c r="O45" s="273"/>
      <c r="P45" s="283"/>
      <c r="Q45" s="573"/>
      <c r="R45" s="284"/>
      <c r="S45" s="284"/>
    </row>
    <row r="46" spans="1:19" ht="18" customHeight="1">
      <c r="A46" s="276"/>
      <c r="B46" s="288"/>
      <c r="C46" s="1309"/>
      <c r="D46" s="1310"/>
      <c r="E46" s="1310"/>
      <c r="F46" s="1311"/>
      <c r="G46" s="278"/>
      <c r="H46" s="459"/>
      <c r="I46" s="285"/>
      <c r="J46" s="461"/>
      <c r="K46" s="285"/>
      <c r="L46" s="296"/>
      <c r="M46" s="272">
        <f t="shared" si="4"/>
        <v>0</v>
      </c>
      <c r="N46" s="273"/>
      <c r="O46" s="273"/>
      <c r="P46" s="283"/>
      <c r="Q46" s="573"/>
      <c r="R46" s="284"/>
      <c r="S46" s="275"/>
    </row>
    <row r="47" spans="1:19" ht="18" customHeight="1">
      <c r="A47" s="276"/>
      <c r="B47" s="288"/>
      <c r="C47" s="1309"/>
      <c r="D47" s="1310"/>
      <c r="E47" s="1310"/>
      <c r="F47" s="1311"/>
      <c r="G47" s="289"/>
      <c r="H47" s="457"/>
      <c r="I47" s="270"/>
      <c r="J47" s="457"/>
      <c r="K47" s="270"/>
      <c r="L47" s="271"/>
      <c r="M47" s="281">
        <f t="shared" si="4"/>
        <v>0</v>
      </c>
      <c r="N47" s="282"/>
      <c r="O47" s="273"/>
      <c r="P47" s="283"/>
      <c r="Q47" s="573"/>
      <c r="R47" s="284"/>
      <c r="S47" s="275"/>
    </row>
    <row r="48" spans="1:19" ht="18" customHeight="1">
      <c r="A48" s="276"/>
      <c r="B48" s="276"/>
      <c r="C48" s="1309"/>
      <c r="D48" s="1310"/>
      <c r="E48" s="1310"/>
      <c r="F48" s="1311"/>
      <c r="G48" s="278"/>
      <c r="H48" s="457"/>
      <c r="I48" s="270"/>
      <c r="J48" s="457"/>
      <c r="K48" s="270"/>
      <c r="L48" s="271"/>
      <c r="M48" s="281">
        <f t="shared" si="4"/>
        <v>0</v>
      </c>
      <c r="N48" s="282"/>
      <c r="O48" s="282"/>
      <c r="P48" s="283"/>
      <c r="Q48" s="573"/>
      <c r="R48" s="284"/>
      <c r="S48" s="284"/>
    </row>
    <row r="49" spans="1:19" ht="18" customHeight="1" thickBot="1">
      <c r="A49" s="297"/>
      <c r="B49" s="297"/>
      <c r="C49" s="1313"/>
      <c r="D49" s="1314"/>
      <c r="E49" s="1314"/>
      <c r="F49" s="1315"/>
      <c r="G49" s="298"/>
      <c r="H49" s="462"/>
      <c r="I49" s="299"/>
      <c r="J49" s="462"/>
      <c r="K49" s="299"/>
      <c r="L49" s="300"/>
      <c r="M49" s="301">
        <f t="shared" si="4"/>
        <v>0</v>
      </c>
      <c r="N49" s="302"/>
      <c r="O49" s="302"/>
      <c r="P49" s="303"/>
      <c r="Q49" s="574"/>
      <c r="R49" s="304"/>
      <c r="S49" s="304"/>
    </row>
    <row r="50" spans="1:19" ht="18" customHeight="1" thickTop="1" thickBot="1">
      <c r="A50" s="305"/>
      <c r="B50" s="306"/>
      <c r="C50" s="928"/>
      <c r="D50" s="929"/>
      <c r="E50" s="929"/>
      <c r="F50" s="930"/>
      <c r="G50" s="307"/>
      <c r="H50" s="864"/>
      <c r="I50" s="865"/>
      <c r="J50" s="864"/>
      <c r="K50" s="865"/>
      <c r="L50" s="308"/>
      <c r="M50" s="309">
        <f>SUM(M36:M49)</f>
        <v>0</v>
      </c>
      <c r="N50" s="310"/>
      <c r="O50" s="308"/>
      <c r="P50" s="311"/>
      <c r="Q50" s="307"/>
      <c r="R50" s="312"/>
      <c r="S50" s="312"/>
    </row>
    <row r="51" spans="1:19" ht="18" customHeight="1">
      <c r="A51" s="241"/>
      <c r="B51" s="241"/>
      <c r="C51" s="241"/>
      <c r="D51" s="241"/>
      <c r="E51" s="241"/>
      <c r="F51" s="241"/>
      <c r="G51" s="241"/>
      <c r="H51" s="241"/>
      <c r="I51" s="241"/>
      <c r="J51" s="241"/>
      <c r="K51" s="241"/>
      <c r="L51" s="241"/>
      <c r="M51" s="241"/>
      <c r="N51" s="241"/>
      <c r="O51" s="241"/>
      <c r="P51" s="241"/>
      <c r="Q51" s="241"/>
      <c r="R51" s="241"/>
      <c r="S51" s="241"/>
    </row>
    <row r="52" spans="1:19" ht="18" customHeight="1" thickBot="1">
      <c r="A52" s="313" t="s">
        <v>149</v>
      </c>
      <c r="B52" s="241"/>
      <c r="C52" s="241"/>
      <c r="D52" s="241"/>
      <c r="E52" s="241"/>
      <c r="F52" s="241"/>
      <c r="G52" s="241"/>
      <c r="H52" s="241"/>
      <c r="L52" s="241"/>
      <c r="M52" s="314" t="s">
        <v>128</v>
      </c>
      <c r="N52" s="241"/>
      <c r="O52" s="241"/>
      <c r="Q52" s="241"/>
      <c r="R52" s="241"/>
      <c r="S52" s="241"/>
    </row>
    <row r="53" spans="1:19" ht="18" customHeight="1" thickBot="1">
      <c r="A53" s="315" t="s">
        <v>1</v>
      </c>
      <c r="B53" s="316" t="s">
        <v>150</v>
      </c>
      <c r="C53" s="922" t="s">
        <v>151</v>
      </c>
      <c r="D53" s="923"/>
      <c r="E53" s="923"/>
      <c r="F53" s="924"/>
      <c r="G53" s="397" t="s">
        <v>152</v>
      </c>
      <c r="H53" s="866" t="s">
        <v>153</v>
      </c>
      <c r="I53" s="867"/>
      <c r="J53" s="867"/>
      <c r="K53" s="868"/>
      <c r="L53" s="318" t="s">
        <v>131</v>
      </c>
      <c r="M53" s="398" t="s">
        <v>134</v>
      </c>
      <c r="N53" s="320" t="s">
        <v>154</v>
      </c>
      <c r="O53" s="321" t="s">
        <v>11</v>
      </c>
      <c r="P53" s="321"/>
      <c r="Q53" s="322"/>
      <c r="R53" s="322"/>
    </row>
    <row r="54" spans="1:19" ht="18" customHeight="1">
      <c r="A54" s="869"/>
      <c r="B54" s="871" t="s">
        <v>327</v>
      </c>
      <c r="C54" s="889">
        <f>MIN('【様式２-B】'!G93:AJ93)</f>
        <v>0</v>
      </c>
      <c r="D54" s="890"/>
      <c r="E54" s="890"/>
      <c r="F54" s="891"/>
      <c r="G54" s="269" t="s">
        <v>181</v>
      </c>
      <c r="H54" s="874" t="s">
        <v>329</v>
      </c>
      <c r="I54" s="875"/>
      <c r="J54" s="875"/>
      <c r="K54" s="876"/>
      <c r="L54" s="780">
        <f>【様式４】実施前の調査!N48</f>
        <v>0</v>
      </c>
      <c r="M54" s="784">
        <f>【様式４】実施前の調査!O50</f>
        <v>0</v>
      </c>
      <c r="N54" s="324" t="s">
        <v>10</v>
      </c>
      <c r="O54" s="422" t="s">
        <v>157</v>
      </c>
      <c r="P54" s="454"/>
      <c r="Q54" s="455"/>
      <c r="R54" s="454"/>
      <c r="S54" s="454"/>
    </row>
    <row r="55" spans="1:19" ht="18" customHeight="1">
      <c r="A55" s="870"/>
      <c r="B55" s="872"/>
      <c r="C55" s="892" t="s">
        <v>272</v>
      </c>
      <c r="D55" s="893"/>
      <c r="E55" s="893"/>
      <c r="F55" s="894"/>
      <c r="G55" s="752" t="s">
        <v>182</v>
      </c>
      <c r="H55" s="877" t="s">
        <v>330</v>
      </c>
      <c r="I55" s="878"/>
      <c r="J55" s="878"/>
      <c r="K55" s="879"/>
      <c r="L55" s="781">
        <f>【様式５】実施前の調査!V29</f>
        <v>0</v>
      </c>
      <c r="M55" s="785">
        <f>【様式５】実施前の調査!V31</f>
        <v>0</v>
      </c>
      <c r="N55" s="324" t="s">
        <v>10</v>
      </c>
      <c r="O55" s="326" t="s">
        <v>12</v>
      </c>
    </row>
    <row r="56" spans="1:19" ht="18" customHeight="1">
      <c r="A56" s="870"/>
      <c r="B56" s="872"/>
      <c r="C56" s="892"/>
      <c r="D56" s="893"/>
      <c r="E56" s="893"/>
      <c r="F56" s="894"/>
      <c r="G56" s="752" t="s">
        <v>328</v>
      </c>
      <c r="H56" s="877" t="s">
        <v>331</v>
      </c>
      <c r="I56" s="878"/>
      <c r="J56" s="878"/>
      <c r="K56" s="879"/>
      <c r="L56" s="781">
        <f>【様式４】実施前の調査!R48</f>
        <v>0</v>
      </c>
      <c r="M56" s="785">
        <f>'【様式9-B】'!H10</f>
        <v>0</v>
      </c>
      <c r="N56" s="324" t="s">
        <v>10</v>
      </c>
      <c r="O56" s="327" t="s">
        <v>13</v>
      </c>
      <c r="P56" s="326"/>
    </row>
    <row r="57" spans="1:19" ht="18" customHeight="1" thickBot="1">
      <c r="A57" s="870"/>
      <c r="B57" s="873"/>
      <c r="C57" s="895">
        <f>MAX('【様式２-B】'!G93:AJ93)</f>
        <v>0</v>
      </c>
      <c r="D57" s="896"/>
      <c r="E57" s="896"/>
      <c r="F57" s="897"/>
      <c r="G57" s="435" t="s">
        <v>181</v>
      </c>
      <c r="H57" s="788" t="s">
        <v>332</v>
      </c>
      <c r="I57" s="789"/>
      <c r="J57" s="789"/>
      <c r="K57" s="790"/>
      <c r="L57" s="782">
        <f>【様式４】実施前の調査!V48</f>
        <v>0</v>
      </c>
      <c r="M57" s="786">
        <f>【様式４】実施前の調査!W50</f>
        <v>0</v>
      </c>
      <c r="N57" s="320"/>
    </row>
    <row r="58" spans="1:19" ht="18" customHeight="1" thickTop="1" thickBot="1">
      <c r="A58" s="438"/>
      <c r="B58" s="439"/>
      <c r="C58" s="440"/>
      <c r="D58" s="441"/>
      <c r="E58" s="441"/>
      <c r="F58" s="442"/>
      <c r="G58" s="443"/>
      <c r="H58" s="791" t="s">
        <v>333</v>
      </c>
      <c r="I58" s="792"/>
      <c r="J58" s="792"/>
      <c r="K58" s="793"/>
      <c r="L58" s="444">
        <f>SUM(L54:L57)</f>
        <v>0</v>
      </c>
      <c r="M58" s="445"/>
      <c r="N58" s="320"/>
    </row>
    <row r="59" spans="1:19" ht="18" customHeight="1">
      <c r="A59" s="869"/>
      <c r="B59" s="871" t="s">
        <v>155</v>
      </c>
      <c r="C59" s="880">
        <f>MIN('【様式２-B】'!G10:AJ10)</f>
        <v>0</v>
      </c>
      <c r="D59" s="881"/>
      <c r="E59" s="881"/>
      <c r="F59" s="882"/>
      <c r="G59" s="269" t="s">
        <v>181</v>
      </c>
      <c r="H59" s="874" t="s">
        <v>156</v>
      </c>
      <c r="I59" s="875"/>
      <c r="J59" s="875"/>
      <c r="K59" s="876"/>
      <c r="L59" s="417">
        <f>'【様式４】 WS'!N48</f>
        <v>0</v>
      </c>
      <c r="M59" s="719">
        <f>'【様式４】 WS'!O50</f>
        <v>0</v>
      </c>
    </row>
    <row r="60" spans="1:19" ht="18" customHeight="1">
      <c r="A60" s="870"/>
      <c r="B60" s="872"/>
      <c r="C60" s="886" t="s">
        <v>272</v>
      </c>
      <c r="D60" s="887"/>
      <c r="E60" s="887"/>
      <c r="F60" s="888"/>
      <c r="G60" s="277" t="s">
        <v>182</v>
      </c>
      <c r="H60" s="877" t="s">
        <v>177</v>
      </c>
      <c r="I60" s="878"/>
      <c r="J60" s="878"/>
      <c r="K60" s="879"/>
      <c r="L60" s="418">
        <f>【様式５】WS!V29</f>
        <v>0</v>
      </c>
      <c r="M60" s="720">
        <f>【様式５】WS!V31</f>
        <v>0</v>
      </c>
    </row>
    <row r="61" spans="1:19" ht="18" customHeight="1">
      <c r="A61" s="870"/>
      <c r="B61" s="872"/>
      <c r="C61" s="886"/>
      <c r="D61" s="887"/>
      <c r="E61" s="887"/>
      <c r="F61" s="888"/>
      <c r="G61" s="277" t="s">
        <v>183</v>
      </c>
      <c r="H61" s="877" t="s">
        <v>129</v>
      </c>
      <c r="I61" s="878"/>
      <c r="J61" s="878"/>
      <c r="K61" s="879"/>
      <c r="L61" s="418">
        <f>'【様式４】 WS'!R48</f>
        <v>0</v>
      </c>
      <c r="M61" s="720">
        <f>【様式10】!G10</f>
        <v>0</v>
      </c>
    </row>
    <row r="62" spans="1:19" ht="18" customHeight="1" thickBot="1">
      <c r="A62" s="870"/>
      <c r="B62" s="873"/>
      <c r="C62" s="883">
        <f>MAX('【様式２-B】'!G10:AJ10)</f>
        <v>0</v>
      </c>
      <c r="D62" s="884"/>
      <c r="E62" s="884"/>
      <c r="F62" s="885"/>
      <c r="G62" s="435" t="s">
        <v>181</v>
      </c>
      <c r="H62" s="788" t="s">
        <v>135</v>
      </c>
      <c r="I62" s="789"/>
      <c r="J62" s="789"/>
      <c r="K62" s="790"/>
      <c r="L62" s="433">
        <f>'【様式４】 WS'!V48</f>
        <v>0</v>
      </c>
      <c r="M62" s="721">
        <f>'【様式４】 WS'!W50</f>
        <v>0</v>
      </c>
      <c r="P62" s="327"/>
    </row>
    <row r="63" spans="1:19" ht="18" customHeight="1" thickTop="1" thickBot="1">
      <c r="A63" s="438"/>
      <c r="B63" s="439"/>
      <c r="C63" s="440"/>
      <c r="D63" s="441"/>
      <c r="E63" s="441"/>
      <c r="F63" s="442"/>
      <c r="G63" s="443"/>
      <c r="H63" s="791" t="s">
        <v>210</v>
      </c>
      <c r="I63" s="792"/>
      <c r="J63" s="792"/>
      <c r="K63" s="793"/>
      <c r="L63" s="444">
        <f>SUM(L59:L62)</f>
        <v>0</v>
      </c>
      <c r="M63" s="445"/>
      <c r="P63" s="327"/>
    </row>
    <row r="64" spans="1:19" ht="18" customHeight="1">
      <c r="A64" s="870"/>
      <c r="B64" s="871" t="s">
        <v>158</v>
      </c>
      <c r="C64" s="880">
        <f>MIN('【様式２-B】'!G46:AJ46)</f>
        <v>0</v>
      </c>
      <c r="D64" s="881"/>
      <c r="E64" s="881"/>
      <c r="F64" s="882"/>
      <c r="G64" s="437" t="s">
        <v>181</v>
      </c>
      <c r="H64" s="874" t="s">
        <v>159</v>
      </c>
      <c r="I64" s="875"/>
      <c r="J64" s="875"/>
      <c r="K64" s="876"/>
      <c r="L64" s="417">
        <f>'【様式４】 本公演'!N48</f>
        <v>0</v>
      </c>
      <c r="M64" s="719">
        <f>'【様式４】 本公演'!O50</f>
        <v>0</v>
      </c>
    </row>
    <row r="65" spans="1:18" ht="18" customHeight="1">
      <c r="A65" s="870"/>
      <c r="B65" s="872"/>
      <c r="C65" s="886" t="s">
        <v>273</v>
      </c>
      <c r="D65" s="887"/>
      <c r="E65" s="887"/>
      <c r="F65" s="888"/>
      <c r="G65" s="364" t="s">
        <v>182</v>
      </c>
      <c r="H65" s="877" t="s">
        <v>160</v>
      </c>
      <c r="I65" s="878"/>
      <c r="J65" s="878"/>
      <c r="K65" s="879"/>
      <c r="L65" s="418">
        <f>【様式５】本公演!V29</f>
        <v>0</v>
      </c>
      <c r="M65" s="720">
        <f>【様式５】本公演!V31</f>
        <v>0</v>
      </c>
    </row>
    <row r="66" spans="1:18" ht="18" customHeight="1">
      <c r="A66" s="870"/>
      <c r="B66" s="872"/>
      <c r="C66" s="886"/>
      <c r="D66" s="887"/>
      <c r="E66" s="887"/>
      <c r="F66" s="888"/>
      <c r="G66" s="364" t="s">
        <v>184</v>
      </c>
      <c r="H66" s="877" t="s">
        <v>178</v>
      </c>
      <c r="I66" s="878"/>
      <c r="J66" s="878"/>
      <c r="K66" s="879"/>
      <c r="L66" s="418">
        <f>'【様式４】 本公演'!R48</f>
        <v>0</v>
      </c>
      <c r="M66" s="720">
        <f>【様式9】!H10</f>
        <v>0</v>
      </c>
    </row>
    <row r="67" spans="1:18" ht="18" customHeight="1" thickBot="1">
      <c r="A67" s="870"/>
      <c r="B67" s="873"/>
      <c r="C67" s="883">
        <f>MAX('【様式２-B】'!G46:AJ46)</f>
        <v>0</v>
      </c>
      <c r="D67" s="884"/>
      <c r="E67" s="884"/>
      <c r="F67" s="885"/>
      <c r="G67" s="432" t="s">
        <v>181</v>
      </c>
      <c r="H67" s="788" t="s">
        <v>190</v>
      </c>
      <c r="I67" s="789"/>
      <c r="J67" s="789"/>
      <c r="K67" s="790"/>
      <c r="L67" s="433">
        <f>'【様式４】 本公演'!V48</f>
        <v>0</v>
      </c>
      <c r="M67" s="722">
        <f>'【様式４】 本公演'!W50</f>
        <v>0</v>
      </c>
    </row>
    <row r="68" spans="1:18" ht="18" customHeight="1" thickTop="1" thickBot="1">
      <c r="A68" s="446"/>
      <c r="B68" s="447"/>
      <c r="C68" s="448"/>
      <c r="D68" s="449"/>
      <c r="E68" s="449"/>
      <c r="F68" s="450"/>
      <c r="G68" s="451"/>
      <c r="H68" s="934" t="s">
        <v>211</v>
      </c>
      <c r="I68" s="935"/>
      <c r="J68" s="935"/>
      <c r="K68" s="936"/>
      <c r="L68" s="452">
        <f>SUM(L64:L67)</f>
        <v>0</v>
      </c>
      <c r="M68" s="453"/>
    </row>
    <row r="69" spans="1:18" ht="18" customHeight="1" thickTop="1" thickBot="1">
      <c r="A69" s="328"/>
      <c r="B69" s="328"/>
      <c r="C69" s="919"/>
      <c r="D69" s="920"/>
      <c r="E69" s="920"/>
      <c r="F69" s="921"/>
      <c r="G69" s="305"/>
      <c r="H69" s="898"/>
      <c r="I69" s="899"/>
      <c r="J69" s="899"/>
      <c r="K69" s="900"/>
      <c r="L69" s="329">
        <f>L63+L68</f>
        <v>0</v>
      </c>
      <c r="M69" s="330"/>
    </row>
    <row r="70" spans="1:18" ht="18" customHeight="1">
      <c r="N70" s="241"/>
      <c r="O70" s="241"/>
      <c r="P70" s="241"/>
      <c r="Q70" s="241"/>
      <c r="R70" s="241"/>
    </row>
    <row r="71" spans="1:18" ht="18" customHeight="1">
      <c r="M71" s="241"/>
      <c r="N71" s="241"/>
      <c r="O71" s="241"/>
      <c r="P71" s="241"/>
      <c r="Q71" s="241"/>
      <c r="R71" s="241"/>
    </row>
    <row r="72" spans="1:18" ht="18" customHeight="1">
      <c r="M72" s="241"/>
      <c r="N72" s="241"/>
      <c r="O72" s="241"/>
      <c r="P72" s="241"/>
      <c r="Q72" s="241"/>
      <c r="R72" s="241"/>
    </row>
    <row r="73" spans="1:18" ht="18" customHeight="1">
      <c r="M73" s="241"/>
      <c r="N73" s="241"/>
      <c r="O73" s="241"/>
      <c r="P73" s="241"/>
      <c r="Q73" s="241"/>
      <c r="R73" s="241"/>
    </row>
    <row r="74" spans="1:18" ht="18" customHeight="1">
      <c r="M74" s="241"/>
      <c r="N74" s="241"/>
      <c r="O74" s="241"/>
      <c r="P74" s="241"/>
      <c r="Q74" s="241"/>
      <c r="R74" s="241"/>
    </row>
    <row r="75" spans="1:18" ht="18" customHeight="1">
      <c r="M75" s="241"/>
      <c r="N75" s="241"/>
      <c r="O75" s="241"/>
      <c r="P75" s="241"/>
      <c r="Q75" s="241"/>
      <c r="R75" s="241"/>
    </row>
    <row r="79" spans="1:18" ht="18" customHeight="1">
      <c r="A79" s="261"/>
      <c r="B79" s="261"/>
      <c r="C79" s="261"/>
      <c r="D79" s="261"/>
      <c r="E79" s="261"/>
      <c r="F79" s="261"/>
      <c r="G79" s="261"/>
      <c r="H79" s="261"/>
      <c r="I79" s="261"/>
      <c r="J79" s="261"/>
      <c r="K79" s="261"/>
      <c r="L79" s="261"/>
      <c r="M79" s="261"/>
      <c r="N79" s="261"/>
      <c r="O79" s="261"/>
      <c r="P79" s="261"/>
      <c r="Q79" s="261"/>
      <c r="R79" s="261"/>
    </row>
    <row r="80" spans="1:18" ht="18" customHeight="1">
      <c r="G80" s="327"/>
      <c r="H80" s="327"/>
      <c r="I80" s="327"/>
      <c r="J80" s="327"/>
      <c r="K80" s="327"/>
      <c r="L80" s="327"/>
      <c r="M80" s="327"/>
      <c r="N80" s="327"/>
      <c r="O80" s="327"/>
      <c r="P80" s="327"/>
      <c r="Q80" s="327"/>
    </row>
    <row r="81" spans="7:17" ht="18" customHeight="1">
      <c r="G81" s="327"/>
      <c r="H81" s="327"/>
      <c r="I81" s="327"/>
      <c r="J81" s="327"/>
      <c r="K81" s="327"/>
      <c r="L81" s="327"/>
      <c r="M81" s="327"/>
      <c r="N81" s="327"/>
      <c r="O81" s="327"/>
      <c r="P81" s="327"/>
      <c r="Q81" s="327"/>
    </row>
    <row r="82" spans="7:17" ht="18" customHeight="1">
      <c r="G82" s="327"/>
      <c r="H82" s="327"/>
      <c r="I82" s="327"/>
      <c r="J82" s="327"/>
      <c r="K82" s="327"/>
      <c r="L82" s="327"/>
      <c r="M82" s="327"/>
      <c r="N82" s="327"/>
      <c r="O82" s="327"/>
      <c r="P82" s="327"/>
      <c r="Q82" s="327"/>
    </row>
  </sheetData>
  <mergeCells count="115">
    <mergeCell ref="C64:F64"/>
    <mergeCell ref="C65:F66"/>
    <mergeCell ref="C67:F67"/>
    <mergeCell ref="H29:K29"/>
    <mergeCell ref="C26:F26"/>
    <mergeCell ref="H26:K26"/>
    <mergeCell ref="C27:F27"/>
    <mergeCell ref="H27:K27"/>
    <mergeCell ref="C28:F28"/>
    <mergeCell ref="H28:K28"/>
    <mergeCell ref="C49:F49"/>
    <mergeCell ref="C38:F38"/>
    <mergeCell ref="C39:F39"/>
    <mergeCell ref="C40:F40"/>
    <mergeCell ref="C41:F41"/>
    <mergeCell ref="C42:F42"/>
    <mergeCell ref="C43:F43"/>
    <mergeCell ref="C44:F44"/>
    <mergeCell ref="C45:F45"/>
    <mergeCell ref="C46:F46"/>
    <mergeCell ref="C47:F47"/>
    <mergeCell ref="C48:F48"/>
    <mergeCell ref="H58:K58"/>
    <mergeCell ref="C1:F1"/>
    <mergeCell ref="H1:M1"/>
    <mergeCell ref="A2:M5"/>
    <mergeCell ref="A9:B9"/>
    <mergeCell ref="C9:F9"/>
    <mergeCell ref="G9:H9"/>
    <mergeCell ref="I9:L9"/>
    <mergeCell ref="A8:B8"/>
    <mergeCell ref="C8:F8"/>
    <mergeCell ref="G8:H8"/>
    <mergeCell ref="I8:L8"/>
    <mergeCell ref="S6:S7"/>
    <mergeCell ref="A7:B7"/>
    <mergeCell ref="C7:F7"/>
    <mergeCell ref="G7:H7"/>
    <mergeCell ref="I7:L7"/>
    <mergeCell ref="N6:O6"/>
    <mergeCell ref="P6:Q6"/>
    <mergeCell ref="R6:R7"/>
    <mergeCell ref="G10:H10"/>
    <mergeCell ref="I10:L10"/>
    <mergeCell ref="N8:N15"/>
    <mergeCell ref="A13:B13"/>
    <mergeCell ref="C13:F13"/>
    <mergeCell ref="G13:H13"/>
    <mergeCell ref="I13:L13"/>
    <mergeCell ref="A11:B11"/>
    <mergeCell ref="C11:F11"/>
    <mergeCell ref="G11:H11"/>
    <mergeCell ref="I11:L11"/>
    <mergeCell ref="A12:B12"/>
    <mergeCell ref="C12:F12"/>
    <mergeCell ref="G12:H12"/>
    <mergeCell ref="A10:B10"/>
    <mergeCell ref="C10:F10"/>
    <mergeCell ref="P30:Q30"/>
    <mergeCell ref="P31:Q31"/>
    <mergeCell ref="N16:N29"/>
    <mergeCell ref="I12:L12"/>
    <mergeCell ref="Q35:R35"/>
    <mergeCell ref="C36:F36"/>
    <mergeCell ref="C37:F37"/>
    <mergeCell ref="P32:Q32"/>
    <mergeCell ref="N33:O33"/>
    <mergeCell ref="P33:Q33"/>
    <mergeCell ref="Q34:S34"/>
    <mergeCell ref="C16:F16"/>
    <mergeCell ref="H16:K16"/>
    <mergeCell ref="C35:F35"/>
    <mergeCell ref="H35:I35"/>
    <mergeCell ref="J35:K35"/>
    <mergeCell ref="F25:I25"/>
    <mergeCell ref="C17:F17"/>
    <mergeCell ref="H17:K17"/>
    <mergeCell ref="C18:F18"/>
    <mergeCell ref="H18:K18"/>
    <mergeCell ref="C19:F19"/>
    <mergeCell ref="H19:K19"/>
    <mergeCell ref="C29:F29"/>
    <mergeCell ref="C69:F69"/>
    <mergeCell ref="H69:K69"/>
    <mergeCell ref="A59:A62"/>
    <mergeCell ref="B59:B62"/>
    <mergeCell ref="H59:K59"/>
    <mergeCell ref="H60:K60"/>
    <mergeCell ref="C50:F50"/>
    <mergeCell ref="H50:I50"/>
    <mergeCell ref="J50:K50"/>
    <mergeCell ref="C53:F53"/>
    <mergeCell ref="H53:K53"/>
    <mergeCell ref="H61:K61"/>
    <mergeCell ref="H62:K62"/>
    <mergeCell ref="H63:K63"/>
    <mergeCell ref="A64:A67"/>
    <mergeCell ref="B64:B67"/>
    <mergeCell ref="H64:K64"/>
    <mergeCell ref="H65:K65"/>
    <mergeCell ref="H66:K66"/>
    <mergeCell ref="H67:K67"/>
    <mergeCell ref="H68:K68"/>
    <mergeCell ref="C59:F59"/>
    <mergeCell ref="C60:F61"/>
    <mergeCell ref="C62:F62"/>
    <mergeCell ref="A54:A57"/>
    <mergeCell ref="B54:B57"/>
    <mergeCell ref="C54:F54"/>
    <mergeCell ref="H54:K54"/>
    <mergeCell ref="C55:F56"/>
    <mergeCell ref="H55:K55"/>
    <mergeCell ref="H56:K56"/>
    <mergeCell ref="C57:F57"/>
    <mergeCell ref="H57:K57"/>
  </mergeCells>
  <phoneticPr fontId="1"/>
  <conditionalFormatting sqref="M59:M62 M64:M67 L17:L18 L27:L28 P36:P49">
    <cfRule type="beginsWith" dxfId="1" priority="3" operator="beginsWith" text="未払">
      <formula>LEFT(L17,LEN("未払"))="未払"</formula>
    </cfRule>
  </conditionalFormatting>
  <conditionalFormatting sqref="M54:M57">
    <cfRule type="beginsWith" dxfId="0" priority="1" operator="beginsWith" text="未払">
      <formula>LEFT(M54,LEN("未払"))="未払"</formula>
    </cfRule>
  </conditionalFormatting>
  <dataValidations count="4">
    <dataValidation type="list" allowBlank="1" showInputMessage="1" showErrorMessage="1" sqref="A17:A18 A36:A49 A30:A31 A27:A28 A58:A68">
      <formula1>"　　,当初,追加"</formula1>
    </dataValidation>
    <dataValidation allowBlank="1" showInputMessage="1" sqref="Q36:Q49"/>
    <dataValidation type="list" allowBlank="1" showInputMessage="1" showErrorMessage="1" sqref="B36:B49">
      <formula1>"文芸費,音楽費・借損料,舞台費・消耗品費,その他経費,プログラム作成費,運搬費"</formula1>
    </dataValidation>
    <dataValidation type="list" allowBlank="1" showInputMessage="1" sqref="A54:A57">
      <formula1>"　　,当初,追加,当初・追加"</formula1>
    </dataValidation>
  </dataValidations>
  <printOptions horizontalCentered="1" verticalCentered="1"/>
  <pageMargins left="0.59055118110236227" right="0.59055118110236227" top="0.39370078740157483" bottom="0.39370078740157483" header="0.31496062992125984" footer="0.31496062992125984"/>
  <pageSetup paperSize="9" scale="3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43"/>
  <sheetViews>
    <sheetView showGridLines="0" view="pageBreakPreview" zoomScale="85" zoomScaleNormal="85" zoomScaleSheetLayoutView="85" zoomScalePageLayoutView="80" workbookViewId="0">
      <selection activeCell="A4" sqref="A4"/>
    </sheetView>
  </sheetViews>
  <sheetFormatPr defaultColWidth="3.7109375" defaultRowHeight="22.5" customHeight="1"/>
  <cols>
    <col min="1" max="2" width="3.7109375" style="46"/>
    <col min="3" max="7" width="5.28515625" style="46" customWidth="1"/>
    <col min="8" max="10" width="6.140625" style="46" customWidth="1"/>
    <col min="11" max="11" width="18.140625" style="46" customWidth="1"/>
    <col min="12" max="14" width="6.42578125" style="46" customWidth="1"/>
    <col min="15" max="15" width="18.140625" style="46" customWidth="1"/>
    <col min="16" max="20" width="5.28515625" style="46" customWidth="1"/>
    <col min="21" max="21" width="5.5703125" style="46" customWidth="1"/>
    <col min="22" max="22" width="7.5703125" style="46" customWidth="1"/>
    <col min="23" max="23" width="13.5703125" style="46" customWidth="1"/>
    <col min="24" max="37" width="5.5703125" style="46" customWidth="1"/>
    <col min="38" max="261" width="3.7109375" style="46"/>
    <col min="262" max="280" width="5.28515625" style="46" customWidth="1"/>
    <col min="281" max="517" width="3.7109375" style="46"/>
    <col min="518" max="536" width="5.28515625" style="46" customWidth="1"/>
    <col min="537" max="773" width="3.7109375" style="46"/>
    <col min="774" max="792" width="5.28515625" style="46" customWidth="1"/>
    <col min="793" max="1029" width="3.7109375" style="46"/>
    <col min="1030" max="1048" width="5.28515625" style="46" customWidth="1"/>
    <col min="1049" max="1285" width="3.7109375" style="46"/>
    <col min="1286" max="1304" width="5.28515625" style="46" customWidth="1"/>
    <col min="1305" max="1541" width="3.7109375" style="46"/>
    <col min="1542" max="1560" width="5.28515625" style="46" customWidth="1"/>
    <col min="1561" max="1797" width="3.7109375" style="46"/>
    <col min="1798" max="1816" width="5.28515625" style="46" customWidth="1"/>
    <col min="1817" max="2053" width="3.7109375" style="46"/>
    <col min="2054" max="2072" width="5.28515625" style="46" customWidth="1"/>
    <col min="2073" max="2309" width="3.7109375" style="46"/>
    <col min="2310" max="2328" width="5.28515625" style="46" customWidth="1"/>
    <col min="2329" max="2565" width="3.7109375" style="46"/>
    <col min="2566" max="2584" width="5.28515625" style="46" customWidth="1"/>
    <col min="2585" max="2821" width="3.7109375" style="46"/>
    <col min="2822" max="2840" width="5.28515625" style="46" customWidth="1"/>
    <col min="2841" max="3077" width="3.7109375" style="46"/>
    <col min="3078" max="3096" width="5.28515625" style="46" customWidth="1"/>
    <col min="3097" max="3333" width="3.7109375" style="46"/>
    <col min="3334" max="3352" width="5.28515625" style="46" customWidth="1"/>
    <col min="3353" max="3589" width="3.7109375" style="46"/>
    <col min="3590" max="3608" width="5.28515625" style="46" customWidth="1"/>
    <col min="3609" max="3845" width="3.7109375" style="46"/>
    <col min="3846" max="3864" width="5.28515625" style="46" customWidth="1"/>
    <col min="3865" max="4101" width="3.7109375" style="46"/>
    <col min="4102" max="4120" width="5.28515625" style="46" customWidth="1"/>
    <col min="4121" max="4357" width="3.7109375" style="46"/>
    <col min="4358" max="4376" width="5.28515625" style="46" customWidth="1"/>
    <col min="4377" max="4613" width="3.7109375" style="46"/>
    <col min="4614" max="4632" width="5.28515625" style="46" customWidth="1"/>
    <col min="4633" max="4869" width="3.7109375" style="46"/>
    <col min="4870" max="4888" width="5.28515625" style="46" customWidth="1"/>
    <col min="4889" max="5125" width="3.7109375" style="46"/>
    <col min="5126" max="5144" width="5.28515625" style="46" customWidth="1"/>
    <col min="5145" max="5381" width="3.7109375" style="46"/>
    <col min="5382" max="5400" width="5.28515625" style="46" customWidth="1"/>
    <col min="5401" max="5637" width="3.7109375" style="46"/>
    <col min="5638" max="5656" width="5.28515625" style="46" customWidth="1"/>
    <col min="5657" max="5893" width="3.7109375" style="46"/>
    <col min="5894" max="5912" width="5.28515625" style="46" customWidth="1"/>
    <col min="5913" max="6149" width="3.7109375" style="46"/>
    <col min="6150" max="6168" width="5.28515625" style="46" customWidth="1"/>
    <col min="6169" max="6405" width="3.7109375" style="46"/>
    <col min="6406" max="6424" width="5.28515625" style="46" customWidth="1"/>
    <col min="6425" max="6661" width="3.7109375" style="46"/>
    <col min="6662" max="6680" width="5.28515625" style="46" customWidth="1"/>
    <col min="6681" max="6917" width="3.7109375" style="46"/>
    <col min="6918" max="6936" width="5.28515625" style="46" customWidth="1"/>
    <col min="6937" max="7173" width="3.7109375" style="46"/>
    <col min="7174" max="7192" width="5.28515625" style="46" customWidth="1"/>
    <col min="7193" max="7429" width="3.7109375" style="46"/>
    <col min="7430" max="7448" width="5.28515625" style="46" customWidth="1"/>
    <col min="7449" max="7685" width="3.7109375" style="46"/>
    <col min="7686" max="7704" width="5.28515625" style="46" customWidth="1"/>
    <col min="7705" max="7941" width="3.7109375" style="46"/>
    <col min="7942" max="7960" width="5.28515625" style="46" customWidth="1"/>
    <col min="7961" max="8197" width="3.7109375" style="46"/>
    <col min="8198" max="8216" width="5.28515625" style="46" customWidth="1"/>
    <col min="8217" max="8453" width="3.7109375" style="46"/>
    <col min="8454" max="8472" width="5.28515625" style="46" customWidth="1"/>
    <col min="8473" max="8709" width="3.7109375" style="46"/>
    <col min="8710" max="8728" width="5.28515625" style="46" customWidth="1"/>
    <col min="8729" max="8965" width="3.7109375" style="46"/>
    <col min="8966" max="8984" width="5.28515625" style="46" customWidth="1"/>
    <col min="8985" max="9221" width="3.7109375" style="46"/>
    <col min="9222" max="9240" width="5.28515625" style="46" customWidth="1"/>
    <col min="9241" max="9477" width="3.7109375" style="46"/>
    <col min="9478" max="9496" width="5.28515625" style="46" customWidth="1"/>
    <col min="9497" max="9733" width="3.7109375" style="46"/>
    <col min="9734" max="9752" width="5.28515625" style="46" customWidth="1"/>
    <col min="9753" max="9989" width="3.7109375" style="46"/>
    <col min="9990" max="10008" width="5.28515625" style="46" customWidth="1"/>
    <col min="10009" max="10245" width="3.7109375" style="46"/>
    <col min="10246" max="10264" width="5.28515625" style="46" customWidth="1"/>
    <col min="10265" max="10501" width="3.7109375" style="46"/>
    <col min="10502" max="10520" width="5.28515625" style="46" customWidth="1"/>
    <col min="10521" max="10757" width="3.7109375" style="46"/>
    <col min="10758" max="10776" width="5.28515625" style="46" customWidth="1"/>
    <col min="10777" max="11013" width="3.7109375" style="46"/>
    <col min="11014" max="11032" width="5.28515625" style="46" customWidth="1"/>
    <col min="11033" max="11269" width="3.7109375" style="46"/>
    <col min="11270" max="11288" width="5.28515625" style="46" customWidth="1"/>
    <col min="11289" max="11525" width="3.7109375" style="46"/>
    <col min="11526" max="11544" width="5.28515625" style="46" customWidth="1"/>
    <col min="11545" max="11781" width="3.7109375" style="46"/>
    <col min="11782" max="11800" width="5.28515625" style="46" customWidth="1"/>
    <col min="11801" max="12037" width="3.7109375" style="46"/>
    <col min="12038" max="12056" width="5.28515625" style="46" customWidth="1"/>
    <col min="12057" max="12293" width="3.7109375" style="46"/>
    <col min="12294" max="12312" width="5.28515625" style="46" customWidth="1"/>
    <col min="12313" max="12549" width="3.7109375" style="46"/>
    <col min="12550" max="12568" width="5.28515625" style="46" customWidth="1"/>
    <col min="12569" max="12805" width="3.7109375" style="46"/>
    <col min="12806" max="12824" width="5.28515625" style="46" customWidth="1"/>
    <col min="12825" max="13061" width="3.7109375" style="46"/>
    <col min="13062" max="13080" width="5.28515625" style="46" customWidth="1"/>
    <col min="13081" max="13317" width="3.7109375" style="46"/>
    <col min="13318" max="13336" width="5.28515625" style="46" customWidth="1"/>
    <col min="13337" max="13573" width="3.7109375" style="46"/>
    <col min="13574" max="13592" width="5.28515625" style="46" customWidth="1"/>
    <col min="13593" max="13829" width="3.7109375" style="46"/>
    <col min="13830" max="13848" width="5.28515625" style="46" customWidth="1"/>
    <col min="13849" max="14085" width="3.7109375" style="46"/>
    <col min="14086" max="14104" width="5.28515625" style="46" customWidth="1"/>
    <col min="14105" max="14341" width="3.7109375" style="46"/>
    <col min="14342" max="14360" width="5.28515625" style="46" customWidth="1"/>
    <col min="14361" max="14597" width="3.7109375" style="46"/>
    <col min="14598" max="14616" width="5.28515625" style="46" customWidth="1"/>
    <col min="14617" max="14853" width="3.7109375" style="46"/>
    <col min="14854" max="14872" width="5.28515625" style="46" customWidth="1"/>
    <col min="14873" max="15109" width="3.7109375" style="46"/>
    <col min="15110" max="15128" width="5.28515625" style="46" customWidth="1"/>
    <col min="15129" max="15365" width="3.7109375" style="46"/>
    <col min="15366" max="15384" width="5.28515625" style="46" customWidth="1"/>
    <col min="15385" max="15621" width="3.7109375" style="46"/>
    <col min="15622" max="15640" width="5.28515625" style="46" customWidth="1"/>
    <col min="15641" max="15877" width="3.7109375" style="46"/>
    <col min="15878" max="15896" width="5.28515625" style="46" customWidth="1"/>
    <col min="15897" max="16133" width="3.7109375" style="46"/>
    <col min="16134" max="16152" width="5.28515625" style="46" customWidth="1"/>
    <col min="16153" max="16384" width="3.7109375" style="46"/>
  </cols>
  <sheetData>
    <row r="1" spans="1:24" s="380" customFormat="1" ht="22.5" customHeight="1">
      <c r="A1" s="1008" t="s">
        <v>161</v>
      </c>
      <c r="B1" s="1008"/>
      <c r="C1" s="1008"/>
      <c r="F1" s="138"/>
      <c r="G1" s="138"/>
      <c r="H1" s="173"/>
      <c r="I1" s="173"/>
      <c r="J1" s="173"/>
      <c r="K1" s="173"/>
      <c r="L1" s="173"/>
      <c r="M1" s="173"/>
      <c r="N1" s="173"/>
      <c r="O1" s="173"/>
      <c r="P1" s="173"/>
      <c r="Q1" s="173"/>
      <c r="R1" s="173"/>
      <c r="S1" s="173"/>
    </row>
    <row r="2" spans="1:24" s="380" customFormat="1" ht="22.5" customHeight="1">
      <c r="A2" s="1009" t="s">
        <v>341</v>
      </c>
      <c r="B2" s="1009"/>
      <c r="C2" s="1009"/>
      <c r="D2" s="1009"/>
      <c r="E2" s="1009"/>
      <c r="F2" s="1009"/>
      <c r="G2" s="1009"/>
      <c r="H2" s="1009"/>
      <c r="I2" s="1009"/>
      <c r="J2" s="1009"/>
      <c r="K2" s="1009"/>
      <c r="L2" s="1009"/>
      <c r="M2" s="1009"/>
      <c r="N2" s="1009"/>
      <c r="O2" s="1009"/>
      <c r="P2" s="1009"/>
      <c r="Q2" s="1009"/>
      <c r="R2" s="1009"/>
      <c r="S2" s="1009"/>
      <c r="T2" s="1009"/>
      <c r="U2" s="1009"/>
      <c r="V2" s="1009"/>
      <c r="W2" s="580"/>
      <c r="X2" s="580"/>
    </row>
    <row r="3" spans="1:24" s="380" customFormat="1" ht="22.5" customHeight="1">
      <c r="A3" s="1009"/>
      <c r="B3" s="1009"/>
      <c r="C3" s="1009"/>
      <c r="D3" s="1009"/>
      <c r="E3" s="1009"/>
      <c r="F3" s="1009"/>
      <c r="G3" s="1009"/>
      <c r="H3" s="1009"/>
      <c r="I3" s="1009"/>
      <c r="J3" s="1009"/>
      <c r="K3" s="1009"/>
      <c r="L3" s="1009"/>
      <c r="M3" s="1009"/>
      <c r="N3" s="1009"/>
      <c r="O3" s="1009"/>
      <c r="P3" s="1009"/>
      <c r="Q3" s="1009"/>
      <c r="R3" s="1009"/>
      <c r="S3" s="1009"/>
      <c r="T3" s="1009"/>
      <c r="U3" s="1009"/>
      <c r="V3" s="1009"/>
      <c r="W3" s="580"/>
      <c r="X3" s="580"/>
    </row>
    <row r="4" spans="1:24" s="332" customFormat="1" ht="22.5" customHeight="1">
      <c r="C4" s="331"/>
      <c r="D4" s="331"/>
      <c r="E4" s="331"/>
      <c r="F4" s="331"/>
      <c r="O4" s="6" t="s">
        <v>162</v>
      </c>
      <c r="P4" s="1282"/>
      <c r="Q4" s="1282"/>
      <c r="R4" s="1282"/>
      <c r="S4" s="1282"/>
      <c r="T4" s="1282"/>
    </row>
    <row r="5" spans="1:24" s="332" customFormat="1" ht="22.5" customHeight="1">
      <c r="C5" s="331"/>
      <c r="D5" s="331"/>
      <c r="E5" s="331"/>
      <c r="F5" s="331"/>
      <c r="G5" s="331"/>
      <c r="K5" s="6"/>
      <c r="L5" s="6"/>
      <c r="M5" s="6"/>
      <c r="N5" s="6"/>
      <c r="O5" s="6"/>
      <c r="P5" s="331"/>
      <c r="Q5" s="331"/>
      <c r="R5" s="331"/>
      <c r="S5" s="331"/>
      <c r="T5" s="331"/>
    </row>
    <row r="6" spans="1:24" s="380" customFormat="1" ht="22.5" customHeight="1">
      <c r="C6" s="20"/>
      <c r="D6" s="20"/>
      <c r="E6" s="388"/>
      <c r="F6" s="333"/>
      <c r="G6" s="173"/>
      <c r="I6" s="332"/>
      <c r="J6" s="332"/>
      <c r="K6" s="6"/>
      <c r="L6" s="334" t="s">
        <v>185</v>
      </c>
      <c r="M6" s="1328">
        <f>'【様式７】 '!O34</f>
        <v>0</v>
      </c>
      <c r="N6" s="1328"/>
      <c r="O6" s="1328"/>
      <c r="P6" s="1328"/>
      <c r="Q6" s="1328"/>
      <c r="R6" s="1328"/>
      <c r="S6" s="1328"/>
      <c r="T6" s="1353" t="s">
        <v>96</v>
      </c>
    </row>
    <row r="7" spans="1:24" s="380" customFormat="1" ht="22.5" customHeight="1">
      <c r="C7" s="20"/>
      <c r="D7" s="20"/>
      <c r="E7" s="388"/>
      <c r="F7" s="333"/>
      <c r="G7" s="173"/>
      <c r="I7" s="332"/>
      <c r="J7" s="332"/>
      <c r="K7" s="6"/>
      <c r="L7" s="334" t="s">
        <v>186</v>
      </c>
      <c r="M7" s="1328">
        <f>'【様式７】 '!O35</f>
        <v>0</v>
      </c>
      <c r="N7" s="1328"/>
      <c r="O7" s="1328"/>
      <c r="P7" s="1328"/>
      <c r="Q7" s="1328"/>
      <c r="R7" s="1328"/>
      <c r="S7" s="1328"/>
      <c r="T7" s="1353"/>
    </row>
    <row r="8" spans="1:24" s="380" customFormat="1" ht="22.5" customHeight="1">
      <c r="C8" s="20"/>
      <c r="D8" s="20"/>
      <c r="E8" s="388"/>
      <c r="F8" s="333"/>
      <c r="G8" s="335"/>
      <c r="I8" s="332"/>
      <c r="J8" s="332"/>
      <c r="K8" s="6"/>
      <c r="L8" s="334" t="s">
        <v>163</v>
      </c>
      <c r="M8" s="1328">
        <f>'【様式７】 '!O36</f>
        <v>0</v>
      </c>
      <c r="N8" s="1328"/>
      <c r="O8" s="1328"/>
      <c r="P8" s="1328"/>
      <c r="Q8" s="1328"/>
      <c r="R8" s="1328"/>
      <c r="S8" s="1328"/>
      <c r="T8" s="1353"/>
    </row>
    <row r="9" spans="1:24" s="380" customFormat="1" ht="22.5" customHeight="1">
      <c r="C9" s="20"/>
      <c r="D9" s="20"/>
      <c r="E9" s="20"/>
      <c r="F9" s="336"/>
      <c r="G9" s="336"/>
      <c r="H9" s="336"/>
      <c r="I9" s="20"/>
      <c r="J9" s="20"/>
      <c r="K9" s="20"/>
      <c r="L9" s="20"/>
      <c r="M9" s="20"/>
      <c r="N9" s="20"/>
      <c r="O9" s="20"/>
      <c r="P9" s="20"/>
      <c r="Q9" s="20"/>
    </row>
    <row r="10" spans="1:24" s="380" customFormat="1" ht="22.5" customHeight="1">
      <c r="C10" s="337"/>
      <c r="H10" s="1325"/>
      <c r="I10" s="1325"/>
      <c r="J10" s="1325"/>
      <c r="K10" s="1325"/>
      <c r="L10" s="584" t="s">
        <v>269</v>
      </c>
      <c r="M10" s="632"/>
      <c r="N10" s="173"/>
      <c r="O10" s="633"/>
      <c r="P10" s="584"/>
      <c r="Q10" s="584"/>
      <c r="R10" s="337"/>
    </row>
    <row r="11" spans="1:24" s="380" customFormat="1" ht="22.5" customHeight="1">
      <c r="C11" s="605"/>
      <c r="D11" s="605"/>
      <c r="E11" s="605"/>
      <c r="F11" s="605"/>
      <c r="G11" s="605"/>
      <c r="H11" s="6"/>
      <c r="I11" s="6"/>
      <c r="J11" s="6"/>
      <c r="K11" s="6"/>
      <c r="L11" s="6"/>
      <c r="M11" s="6"/>
    </row>
    <row r="12" spans="1:24" s="380" customFormat="1" ht="22.5" customHeight="1" thickBot="1">
      <c r="C12" s="605"/>
      <c r="D12" s="605"/>
      <c r="H12" s="606"/>
      <c r="I12" s="606"/>
      <c r="J12" s="606"/>
      <c r="K12" s="692" t="s">
        <v>292</v>
      </c>
      <c r="L12" s="1324">
        <f>P42</f>
        <v>0</v>
      </c>
      <c r="M12" s="1324"/>
      <c r="N12" s="1324"/>
      <c r="O12" s="1324"/>
      <c r="P12" s="338" t="s">
        <v>164</v>
      </c>
    </row>
    <row r="13" spans="1:24" s="587" customFormat="1" ht="14.25" customHeight="1">
      <c r="C13" s="588"/>
      <c r="D13" s="588"/>
      <c r="E13" s="588"/>
      <c r="F13" s="588"/>
      <c r="G13" s="588"/>
      <c r="H13" s="608"/>
      <c r="I13" s="607"/>
      <c r="J13" s="607"/>
      <c r="K13" s="607"/>
      <c r="L13" s="607"/>
      <c r="M13" s="607"/>
      <c r="N13" s="607"/>
      <c r="O13" s="607"/>
      <c r="P13" s="607"/>
      <c r="Q13" s="607"/>
      <c r="R13" s="607"/>
      <c r="S13" s="604"/>
    </row>
    <row r="14" spans="1:24" s="380" customFormat="1" ht="33" customHeight="1">
      <c r="C14" s="693" t="s">
        <v>291</v>
      </c>
      <c r="H14" s="575"/>
      <c r="K14" s="6"/>
      <c r="L14" s="6"/>
      <c r="M14" s="6"/>
      <c r="N14" s="6"/>
      <c r="O14" s="6"/>
      <c r="P14" s="6"/>
      <c r="Q14" s="6"/>
      <c r="R14" s="6"/>
      <c r="T14" s="631" t="s">
        <v>285</v>
      </c>
      <c r="U14" s="379"/>
      <c r="V14" s="379"/>
      <c r="W14" s="379"/>
      <c r="X14" s="576"/>
    </row>
    <row r="15" spans="1:24" ht="30.75" customHeight="1">
      <c r="C15" s="1345" t="s">
        <v>244</v>
      </c>
      <c r="D15" s="1346"/>
      <c r="E15" s="1346"/>
      <c r="F15" s="1346"/>
      <c r="G15" s="1346"/>
      <c r="H15" s="1338" t="s">
        <v>294</v>
      </c>
      <c r="I15" s="1339"/>
      <c r="J15" s="1339"/>
      <c r="K15" s="1340"/>
      <c r="L15" s="1338" t="s">
        <v>288</v>
      </c>
      <c r="M15" s="1339"/>
      <c r="N15" s="1339"/>
      <c r="O15" s="1340"/>
      <c r="P15" s="1349" t="s">
        <v>290</v>
      </c>
      <c r="Q15" s="1349"/>
      <c r="R15" s="1349"/>
      <c r="S15" s="1349"/>
      <c r="T15" s="1350"/>
    </row>
    <row r="16" spans="1:24" ht="22.5" customHeight="1">
      <c r="C16" s="1347"/>
      <c r="D16" s="1348"/>
      <c r="E16" s="1348"/>
      <c r="F16" s="1348"/>
      <c r="G16" s="1348"/>
      <c r="H16" s="1341">
        <v>1100</v>
      </c>
      <c r="I16" s="1342"/>
      <c r="J16" s="1342"/>
      <c r="K16" s="1326" t="s">
        <v>289</v>
      </c>
      <c r="L16" s="1341">
        <v>1070</v>
      </c>
      <c r="M16" s="1342"/>
      <c r="N16" s="1342"/>
      <c r="O16" s="1326" t="s">
        <v>289</v>
      </c>
      <c r="P16" s="1351"/>
      <c r="Q16" s="1351"/>
      <c r="R16" s="1351"/>
      <c r="S16" s="1351"/>
      <c r="T16" s="1352"/>
    </row>
    <row r="17" spans="3:23" ht="22.5" customHeight="1">
      <c r="C17" s="1366" t="s">
        <v>265</v>
      </c>
      <c r="D17" s="1367"/>
      <c r="E17" s="1367"/>
      <c r="F17" s="1367"/>
      <c r="G17" s="1367"/>
      <c r="H17" s="1343" t="s">
        <v>283</v>
      </c>
      <c r="I17" s="1344"/>
      <c r="J17" s="1344"/>
      <c r="K17" s="1327"/>
      <c r="L17" s="1343" t="s">
        <v>284</v>
      </c>
      <c r="M17" s="1344"/>
      <c r="N17" s="1344"/>
      <c r="O17" s="1327"/>
      <c r="P17" s="1318" t="s">
        <v>295</v>
      </c>
      <c r="Q17" s="1319"/>
      <c r="R17" s="1319"/>
      <c r="S17" s="1319"/>
      <c r="T17" s="1320"/>
      <c r="U17" s="577"/>
      <c r="V17" s="578" t="s">
        <v>293</v>
      </c>
      <c r="W17" s="578"/>
    </row>
    <row r="18" spans="3:23" ht="22.5" customHeight="1">
      <c r="C18" s="1368">
        <f>'【様式２-B】'!C47</f>
        <v>0</v>
      </c>
      <c r="D18" s="1369"/>
      <c r="E18" s="1369"/>
      <c r="F18" s="1369"/>
      <c r="G18" s="1369"/>
      <c r="H18" s="1374"/>
      <c r="I18" s="1375"/>
      <c r="J18" s="1376"/>
      <c r="K18" s="621">
        <f>H18*$H$16</f>
        <v>0</v>
      </c>
      <c r="L18" s="1335"/>
      <c r="M18" s="1336"/>
      <c r="N18" s="1337"/>
      <c r="O18" s="621">
        <f>L18*$L$16</f>
        <v>0</v>
      </c>
      <c r="P18" s="1377">
        <f>IFERROR((K18+O18), "")</f>
        <v>0</v>
      </c>
      <c r="Q18" s="1377"/>
      <c r="R18" s="1377"/>
      <c r="S18" s="1377"/>
      <c r="T18" s="1378"/>
      <c r="U18" s="577"/>
      <c r="V18" s="578" t="str">
        <f>IFERROR(VLOOKUP(C18,'【様式２-B】'!$C$47:$AR$88,42,FALSE), "")</f>
        <v/>
      </c>
      <c r="W18" s="578" t="b">
        <f>IFERROR(EXACT(K18,V18), "")</f>
        <v>0</v>
      </c>
    </row>
    <row r="19" spans="3:23" ht="22.5" customHeight="1">
      <c r="C19" s="1370">
        <f>'【様式２-B】'!C48</f>
        <v>0</v>
      </c>
      <c r="D19" s="1371"/>
      <c r="E19" s="1371"/>
      <c r="F19" s="1371"/>
      <c r="G19" s="1371"/>
      <c r="H19" s="1354"/>
      <c r="I19" s="1355"/>
      <c r="J19" s="1356"/>
      <c r="K19" s="622">
        <f t="shared" ref="K19:K36" si="0">H19*$H$16</f>
        <v>0</v>
      </c>
      <c r="L19" s="1329"/>
      <c r="M19" s="1330"/>
      <c r="N19" s="1331"/>
      <c r="O19" s="622">
        <f t="shared" ref="O19:O36" si="1">L19*$L$16</f>
        <v>0</v>
      </c>
      <c r="P19" s="1379">
        <f t="shared" ref="P19:P36" si="2">IFERROR((K19+O19), "")</f>
        <v>0</v>
      </c>
      <c r="Q19" s="1357"/>
      <c r="R19" s="1357"/>
      <c r="S19" s="1357"/>
      <c r="T19" s="1358"/>
      <c r="U19" s="577"/>
      <c r="V19" s="578"/>
      <c r="W19" s="578"/>
    </row>
    <row r="20" spans="3:23" ht="22.5" customHeight="1">
      <c r="C20" s="1370">
        <f>'【様式２-B】'!C49</f>
        <v>0</v>
      </c>
      <c r="D20" s="1371"/>
      <c r="E20" s="1371"/>
      <c r="F20" s="1371"/>
      <c r="G20" s="1371"/>
      <c r="H20" s="1354"/>
      <c r="I20" s="1355"/>
      <c r="J20" s="1356"/>
      <c r="K20" s="622">
        <f t="shared" si="0"/>
        <v>0</v>
      </c>
      <c r="L20" s="1329"/>
      <c r="M20" s="1330"/>
      <c r="N20" s="1331"/>
      <c r="O20" s="622">
        <f t="shared" si="1"/>
        <v>0</v>
      </c>
      <c r="P20" s="1379">
        <f t="shared" si="2"/>
        <v>0</v>
      </c>
      <c r="Q20" s="1357"/>
      <c r="R20" s="1357"/>
      <c r="S20" s="1357"/>
      <c r="T20" s="1358"/>
      <c r="U20" s="577"/>
      <c r="V20" s="578"/>
      <c r="W20" s="578"/>
    </row>
    <row r="21" spans="3:23" ht="22.5" customHeight="1">
      <c r="C21" s="1370">
        <f>'【様式２-B】'!C50</f>
        <v>0</v>
      </c>
      <c r="D21" s="1371"/>
      <c r="E21" s="1371"/>
      <c r="F21" s="1371"/>
      <c r="G21" s="1371"/>
      <c r="H21" s="1354"/>
      <c r="I21" s="1355"/>
      <c r="J21" s="1356"/>
      <c r="K21" s="622">
        <f t="shared" si="0"/>
        <v>0</v>
      </c>
      <c r="L21" s="1329"/>
      <c r="M21" s="1330"/>
      <c r="N21" s="1331"/>
      <c r="O21" s="622">
        <f t="shared" si="1"/>
        <v>0</v>
      </c>
      <c r="P21" s="1379">
        <f t="shared" si="2"/>
        <v>0</v>
      </c>
      <c r="Q21" s="1357"/>
      <c r="R21" s="1357"/>
      <c r="S21" s="1357"/>
      <c r="T21" s="1358"/>
      <c r="U21" s="577"/>
      <c r="V21" s="578"/>
      <c r="W21" s="578"/>
    </row>
    <row r="22" spans="3:23" ht="22.5" customHeight="1">
      <c r="C22" s="1370">
        <f>'【様式２-B】'!C51</f>
        <v>0</v>
      </c>
      <c r="D22" s="1371"/>
      <c r="E22" s="1371"/>
      <c r="F22" s="1371"/>
      <c r="G22" s="1371"/>
      <c r="H22" s="1354"/>
      <c r="I22" s="1355"/>
      <c r="J22" s="1356"/>
      <c r="K22" s="622">
        <f t="shared" si="0"/>
        <v>0</v>
      </c>
      <c r="L22" s="1329"/>
      <c r="M22" s="1330"/>
      <c r="N22" s="1331"/>
      <c r="O22" s="622">
        <f t="shared" si="1"/>
        <v>0</v>
      </c>
      <c r="P22" s="1379">
        <f t="shared" si="2"/>
        <v>0</v>
      </c>
      <c r="Q22" s="1357"/>
      <c r="R22" s="1357"/>
      <c r="S22" s="1357"/>
      <c r="T22" s="1358"/>
      <c r="U22" s="577"/>
      <c r="V22" s="578"/>
      <c r="W22" s="578"/>
    </row>
    <row r="23" spans="3:23" ht="22.5" customHeight="1">
      <c r="C23" s="1370">
        <f>'【様式２-B】'!C52</f>
        <v>0</v>
      </c>
      <c r="D23" s="1371"/>
      <c r="E23" s="1371"/>
      <c r="F23" s="1371"/>
      <c r="G23" s="1371"/>
      <c r="H23" s="1354"/>
      <c r="I23" s="1355"/>
      <c r="J23" s="1356"/>
      <c r="K23" s="622">
        <f t="shared" si="0"/>
        <v>0</v>
      </c>
      <c r="L23" s="1329"/>
      <c r="M23" s="1330"/>
      <c r="N23" s="1331"/>
      <c r="O23" s="622">
        <f t="shared" si="1"/>
        <v>0</v>
      </c>
      <c r="P23" s="1379">
        <f t="shared" si="2"/>
        <v>0</v>
      </c>
      <c r="Q23" s="1357"/>
      <c r="R23" s="1357"/>
      <c r="S23" s="1357"/>
      <c r="T23" s="1358"/>
      <c r="U23" s="577"/>
      <c r="V23" s="578"/>
      <c r="W23" s="578"/>
    </row>
    <row r="24" spans="3:23" ht="22.5" customHeight="1">
      <c r="C24" s="1370">
        <f>'【様式２-B】'!C53</f>
        <v>0</v>
      </c>
      <c r="D24" s="1371"/>
      <c r="E24" s="1371"/>
      <c r="F24" s="1371"/>
      <c r="G24" s="1371"/>
      <c r="H24" s="1354"/>
      <c r="I24" s="1355"/>
      <c r="J24" s="1356"/>
      <c r="K24" s="622">
        <f t="shared" si="0"/>
        <v>0</v>
      </c>
      <c r="L24" s="1329"/>
      <c r="M24" s="1330"/>
      <c r="N24" s="1331"/>
      <c r="O24" s="622">
        <f t="shared" si="1"/>
        <v>0</v>
      </c>
      <c r="P24" s="1379">
        <f t="shared" si="2"/>
        <v>0</v>
      </c>
      <c r="Q24" s="1357"/>
      <c r="R24" s="1357"/>
      <c r="S24" s="1357"/>
      <c r="T24" s="1358"/>
      <c r="U24" s="577"/>
      <c r="V24" s="578"/>
      <c r="W24" s="578"/>
    </row>
    <row r="25" spans="3:23" ht="22.5" customHeight="1">
      <c r="C25" s="1370">
        <f>'【様式２-B】'!C54</f>
        <v>0</v>
      </c>
      <c r="D25" s="1371"/>
      <c r="E25" s="1371"/>
      <c r="F25" s="1371"/>
      <c r="G25" s="1371"/>
      <c r="H25" s="1354"/>
      <c r="I25" s="1355"/>
      <c r="J25" s="1356"/>
      <c r="K25" s="622">
        <f t="shared" si="0"/>
        <v>0</v>
      </c>
      <c r="L25" s="1329"/>
      <c r="M25" s="1330"/>
      <c r="N25" s="1331"/>
      <c r="O25" s="622">
        <f t="shared" si="1"/>
        <v>0</v>
      </c>
      <c r="P25" s="1379">
        <f t="shared" si="2"/>
        <v>0</v>
      </c>
      <c r="Q25" s="1357"/>
      <c r="R25" s="1357"/>
      <c r="S25" s="1357"/>
      <c r="T25" s="1358"/>
      <c r="U25" s="577"/>
      <c r="V25" s="578"/>
      <c r="W25" s="578"/>
    </row>
    <row r="26" spans="3:23" ht="22.5" customHeight="1">
      <c r="C26" s="1370">
        <f>'【様式２-B】'!C55</f>
        <v>0</v>
      </c>
      <c r="D26" s="1371"/>
      <c r="E26" s="1371"/>
      <c r="F26" s="1371"/>
      <c r="G26" s="1371"/>
      <c r="H26" s="1354"/>
      <c r="I26" s="1355"/>
      <c r="J26" s="1356"/>
      <c r="K26" s="622">
        <f t="shared" si="0"/>
        <v>0</v>
      </c>
      <c r="L26" s="1329"/>
      <c r="M26" s="1330"/>
      <c r="N26" s="1331"/>
      <c r="O26" s="622">
        <f t="shared" si="1"/>
        <v>0</v>
      </c>
      <c r="P26" s="1379">
        <f t="shared" si="2"/>
        <v>0</v>
      </c>
      <c r="Q26" s="1357"/>
      <c r="R26" s="1357"/>
      <c r="S26" s="1357"/>
      <c r="T26" s="1358"/>
      <c r="U26" s="577"/>
      <c r="V26" s="578"/>
      <c r="W26" s="578"/>
    </row>
    <row r="27" spans="3:23" ht="22.5" customHeight="1">
      <c r="C27" s="1370">
        <f>'【様式２-B】'!C56</f>
        <v>0</v>
      </c>
      <c r="D27" s="1371"/>
      <c r="E27" s="1371"/>
      <c r="F27" s="1371"/>
      <c r="G27" s="1371"/>
      <c r="H27" s="1354"/>
      <c r="I27" s="1355"/>
      <c r="J27" s="1356"/>
      <c r="K27" s="622">
        <f t="shared" si="0"/>
        <v>0</v>
      </c>
      <c r="L27" s="1329"/>
      <c r="M27" s="1330"/>
      <c r="N27" s="1331"/>
      <c r="O27" s="622">
        <f t="shared" si="1"/>
        <v>0</v>
      </c>
      <c r="P27" s="1379">
        <f t="shared" si="2"/>
        <v>0</v>
      </c>
      <c r="Q27" s="1357"/>
      <c r="R27" s="1357"/>
      <c r="S27" s="1357"/>
      <c r="T27" s="1358"/>
      <c r="U27" s="577"/>
      <c r="V27" s="578"/>
      <c r="W27" s="578"/>
    </row>
    <row r="28" spans="3:23" ht="22.5" customHeight="1">
      <c r="C28" s="1370">
        <f>'【様式２-B】'!C57</f>
        <v>0</v>
      </c>
      <c r="D28" s="1371"/>
      <c r="E28" s="1371"/>
      <c r="F28" s="1371"/>
      <c r="G28" s="1371"/>
      <c r="H28" s="1354"/>
      <c r="I28" s="1355"/>
      <c r="J28" s="1356"/>
      <c r="K28" s="622">
        <f t="shared" si="0"/>
        <v>0</v>
      </c>
      <c r="L28" s="1329"/>
      <c r="M28" s="1330"/>
      <c r="N28" s="1331"/>
      <c r="O28" s="622">
        <f t="shared" si="1"/>
        <v>0</v>
      </c>
      <c r="P28" s="1379">
        <f t="shared" si="2"/>
        <v>0</v>
      </c>
      <c r="Q28" s="1357"/>
      <c r="R28" s="1357"/>
      <c r="S28" s="1357"/>
      <c r="T28" s="1358"/>
      <c r="U28" s="577"/>
      <c r="V28" s="578"/>
      <c r="W28" s="578"/>
    </row>
    <row r="29" spans="3:23" ht="22.5" customHeight="1">
      <c r="C29" s="1370">
        <f>'【様式２-B】'!C58</f>
        <v>0</v>
      </c>
      <c r="D29" s="1371"/>
      <c r="E29" s="1371"/>
      <c r="F29" s="1371"/>
      <c r="G29" s="1371"/>
      <c r="H29" s="1354"/>
      <c r="I29" s="1355"/>
      <c r="J29" s="1356"/>
      <c r="K29" s="622">
        <f t="shared" si="0"/>
        <v>0</v>
      </c>
      <c r="L29" s="1329"/>
      <c r="M29" s="1330"/>
      <c r="N29" s="1331"/>
      <c r="O29" s="622">
        <f t="shared" si="1"/>
        <v>0</v>
      </c>
      <c r="P29" s="1379">
        <f t="shared" si="2"/>
        <v>0</v>
      </c>
      <c r="Q29" s="1357"/>
      <c r="R29" s="1357"/>
      <c r="S29" s="1357"/>
      <c r="T29" s="1358"/>
      <c r="U29" s="577"/>
      <c r="V29" s="578"/>
      <c r="W29" s="578"/>
    </row>
    <row r="30" spans="3:23" ht="22.5" customHeight="1">
      <c r="C30" s="1370">
        <f>'【様式２-B】'!C59</f>
        <v>0</v>
      </c>
      <c r="D30" s="1371"/>
      <c r="E30" s="1371"/>
      <c r="F30" s="1371"/>
      <c r="G30" s="1371"/>
      <c r="H30" s="1354"/>
      <c r="I30" s="1355"/>
      <c r="J30" s="1356"/>
      <c r="K30" s="622">
        <f t="shared" si="0"/>
        <v>0</v>
      </c>
      <c r="L30" s="1329"/>
      <c r="M30" s="1330"/>
      <c r="N30" s="1331"/>
      <c r="O30" s="622">
        <f t="shared" si="1"/>
        <v>0</v>
      </c>
      <c r="P30" s="1379">
        <f t="shared" si="2"/>
        <v>0</v>
      </c>
      <c r="Q30" s="1357"/>
      <c r="R30" s="1357"/>
      <c r="S30" s="1357"/>
      <c r="T30" s="1358"/>
      <c r="U30" s="577"/>
      <c r="V30" s="578"/>
      <c r="W30" s="578"/>
    </row>
    <row r="31" spans="3:23" ht="22.5" customHeight="1">
      <c r="C31" s="1370">
        <f>'【様式２-B】'!C60</f>
        <v>0</v>
      </c>
      <c r="D31" s="1371"/>
      <c r="E31" s="1371"/>
      <c r="F31" s="1371"/>
      <c r="G31" s="1371"/>
      <c r="H31" s="1354"/>
      <c r="I31" s="1355"/>
      <c r="J31" s="1356"/>
      <c r="K31" s="622">
        <f t="shared" si="0"/>
        <v>0</v>
      </c>
      <c r="L31" s="1329"/>
      <c r="M31" s="1330"/>
      <c r="N31" s="1331"/>
      <c r="O31" s="622">
        <f t="shared" si="1"/>
        <v>0</v>
      </c>
      <c r="P31" s="1379">
        <f t="shared" si="2"/>
        <v>0</v>
      </c>
      <c r="Q31" s="1357"/>
      <c r="R31" s="1357"/>
      <c r="S31" s="1357"/>
      <c r="T31" s="1358"/>
      <c r="U31" s="577"/>
      <c r="V31" s="578"/>
      <c r="W31" s="578"/>
    </row>
    <row r="32" spans="3:23" ht="22.5" customHeight="1">
      <c r="C32" s="1370">
        <f>'【様式２-B】'!C61</f>
        <v>0</v>
      </c>
      <c r="D32" s="1371"/>
      <c r="E32" s="1371"/>
      <c r="F32" s="1371"/>
      <c r="G32" s="1371"/>
      <c r="H32" s="1354"/>
      <c r="I32" s="1355"/>
      <c r="J32" s="1356"/>
      <c r="K32" s="622">
        <f t="shared" si="0"/>
        <v>0</v>
      </c>
      <c r="L32" s="1329"/>
      <c r="M32" s="1330"/>
      <c r="N32" s="1331"/>
      <c r="O32" s="622">
        <f t="shared" si="1"/>
        <v>0</v>
      </c>
      <c r="P32" s="1379">
        <f t="shared" si="2"/>
        <v>0</v>
      </c>
      <c r="Q32" s="1357"/>
      <c r="R32" s="1357"/>
      <c r="S32" s="1357"/>
      <c r="T32" s="1358"/>
      <c r="U32" s="577"/>
      <c r="V32" s="578"/>
      <c r="W32" s="578"/>
    </row>
    <row r="33" spans="3:23" ht="22.5" customHeight="1">
      <c r="C33" s="1370">
        <f>'【様式２-B】'!C62</f>
        <v>0</v>
      </c>
      <c r="D33" s="1371"/>
      <c r="E33" s="1371"/>
      <c r="F33" s="1371"/>
      <c r="G33" s="1371"/>
      <c r="H33" s="1354"/>
      <c r="I33" s="1355"/>
      <c r="J33" s="1356"/>
      <c r="K33" s="622">
        <f t="shared" si="0"/>
        <v>0</v>
      </c>
      <c r="L33" s="1329"/>
      <c r="M33" s="1330"/>
      <c r="N33" s="1331"/>
      <c r="O33" s="622">
        <f t="shared" si="1"/>
        <v>0</v>
      </c>
      <c r="P33" s="1379">
        <f>IFERROR((K33+O33), "")</f>
        <v>0</v>
      </c>
      <c r="Q33" s="1357"/>
      <c r="R33" s="1357"/>
      <c r="S33" s="1357"/>
      <c r="T33" s="1358"/>
      <c r="U33" s="577"/>
      <c r="V33" s="578"/>
      <c r="W33" s="578"/>
    </row>
    <row r="34" spans="3:23" ht="22.5" customHeight="1">
      <c r="C34" s="1370">
        <f>'【様式２-B】'!C63</f>
        <v>0</v>
      </c>
      <c r="D34" s="1371"/>
      <c r="E34" s="1371"/>
      <c r="F34" s="1371"/>
      <c r="G34" s="1371"/>
      <c r="H34" s="1354"/>
      <c r="I34" s="1355"/>
      <c r="J34" s="1356"/>
      <c r="K34" s="622">
        <f t="shared" si="0"/>
        <v>0</v>
      </c>
      <c r="L34" s="1329"/>
      <c r="M34" s="1330"/>
      <c r="N34" s="1331"/>
      <c r="O34" s="622">
        <f t="shared" si="1"/>
        <v>0</v>
      </c>
      <c r="P34" s="1379">
        <f t="shared" si="2"/>
        <v>0</v>
      </c>
      <c r="Q34" s="1357"/>
      <c r="R34" s="1357"/>
      <c r="S34" s="1357"/>
      <c r="T34" s="1358"/>
      <c r="U34" s="577"/>
      <c r="V34" s="578"/>
      <c r="W34" s="578"/>
    </row>
    <row r="35" spans="3:23" ht="22.5" customHeight="1">
      <c r="C35" s="1370">
        <f>'【様式２-B】'!C64</f>
        <v>0</v>
      </c>
      <c r="D35" s="1371"/>
      <c r="E35" s="1371"/>
      <c r="F35" s="1371"/>
      <c r="G35" s="1371"/>
      <c r="H35" s="1354"/>
      <c r="I35" s="1355"/>
      <c r="J35" s="1356"/>
      <c r="K35" s="622">
        <f t="shared" si="0"/>
        <v>0</v>
      </c>
      <c r="L35" s="1329"/>
      <c r="M35" s="1330"/>
      <c r="N35" s="1331"/>
      <c r="O35" s="622">
        <f t="shared" si="1"/>
        <v>0</v>
      </c>
      <c r="P35" s="1379">
        <f t="shared" si="2"/>
        <v>0</v>
      </c>
      <c r="Q35" s="1357"/>
      <c r="R35" s="1357"/>
      <c r="S35" s="1357"/>
      <c r="T35" s="1358"/>
      <c r="U35" s="577"/>
      <c r="V35" s="578"/>
      <c r="W35" s="578"/>
    </row>
    <row r="36" spans="3:23" ht="22.5" customHeight="1">
      <c r="C36" s="1380">
        <f>'【様式２-B】'!C65</f>
        <v>0</v>
      </c>
      <c r="D36" s="1381"/>
      <c r="E36" s="1381"/>
      <c r="F36" s="1381"/>
      <c r="G36" s="1381"/>
      <c r="H36" s="1382"/>
      <c r="I36" s="1383"/>
      <c r="J36" s="1384"/>
      <c r="K36" s="623">
        <f t="shared" si="0"/>
        <v>0</v>
      </c>
      <c r="L36" s="1332"/>
      <c r="M36" s="1333"/>
      <c r="N36" s="1334"/>
      <c r="O36" s="623">
        <f t="shared" si="1"/>
        <v>0</v>
      </c>
      <c r="P36" s="1385">
        <f t="shared" si="2"/>
        <v>0</v>
      </c>
      <c r="Q36" s="1386"/>
      <c r="R36" s="1386"/>
      <c r="S36" s="1386"/>
      <c r="T36" s="1387"/>
      <c r="U36" s="577"/>
      <c r="V36" s="578"/>
      <c r="W36" s="578"/>
    </row>
    <row r="37" spans="3:23" ht="22.5" customHeight="1">
      <c r="C37" s="1155" t="s">
        <v>266</v>
      </c>
      <c r="D37" s="975"/>
      <c r="E37" s="975"/>
      <c r="F37" s="975"/>
      <c r="G37" s="975"/>
      <c r="H37" s="617"/>
      <c r="I37" s="393"/>
      <c r="J37" s="393"/>
      <c r="K37" s="618"/>
      <c r="L37" s="619"/>
      <c r="M37" s="616"/>
      <c r="N37" s="616"/>
      <c r="O37" s="620"/>
      <c r="P37" s="624"/>
      <c r="Q37" s="624"/>
      <c r="R37" s="624"/>
      <c r="S37" s="624"/>
      <c r="T37" s="625"/>
      <c r="U37" s="577"/>
      <c r="V37" s="578"/>
      <c r="W37" s="578"/>
    </row>
    <row r="38" spans="3:23" ht="22.5" customHeight="1">
      <c r="C38" s="1368">
        <f>'【様式２-B】'!C78</f>
        <v>0</v>
      </c>
      <c r="D38" s="1369"/>
      <c r="E38" s="1369"/>
      <c r="F38" s="1369"/>
      <c r="G38" s="1369"/>
      <c r="H38" s="1374"/>
      <c r="I38" s="1375"/>
      <c r="J38" s="1376"/>
      <c r="K38" s="621">
        <f>H38*$H$16</f>
        <v>0</v>
      </c>
      <c r="L38" s="1335"/>
      <c r="M38" s="1336"/>
      <c r="N38" s="1337"/>
      <c r="O38" s="621">
        <f t="shared" ref="O38:O41" si="3">L38*$L$16</f>
        <v>0</v>
      </c>
      <c r="P38" s="1377">
        <f t="shared" ref="P38:P41" si="4">IFERROR((K38+O38), "")</f>
        <v>0</v>
      </c>
      <c r="Q38" s="1377"/>
      <c r="R38" s="1377"/>
      <c r="S38" s="1377"/>
      <c r="T38" s="1378"/>
      <c r="U38" s="577"/>
      <c r="V38" s="578" t="str">
        <f>IFERROR(VLOOKUP(C38,'【様式２-B】'!$C$47:$AR$88,42,FALSE), "")</f>
        <v/>
      </c>
      <c r="W38" s="578" t="b">
        <f>IFERROR(EXACT(K38,V38), "")</f>
        <v>0</v>
      </c>
    </row>
    <row r="39" spans="3:23" ht="22.5" customHeight="1">
      <c r="C39" s="1370">
        <f>'【様式２-B】'!C79</f>
        <v>0</v>
      </c>
      <c r="D39" s="1371"/>
      <c r="E39" s="1371"/>
      <c r="F39" s="1371"/>
      <c r="G39" s="1371"/>
      <c r="H39" s="1354"/>
      <c r="I39" s="1355"/>
      <c r="J39" s="1356"/>
      <c r="K39" s="622">
        <f>H39*$H$16</f>
        <v>0</v>
      </c>
      <c r="L39" s="1329"/>
      <c r="M39" s="1330"/>
      <c r="N39" s="1331"/>
      <c r="O39" s="622">
        <f t="shared" si="3"/>
        <v>0</v>
      </c>
      <c r="P39" s="1357">
        <f>IFERROR((K39+O39), "")</f>
        <v>0</v>
      </c>
      <c r="Q39" s="1357"/>
      <c r="R39" s="1357"/>
      <c r="S39" s="1357"/>
      <c r="T39" s="1358"/>
      <c r="U39" s="577"/>
      <c r="V39" s="578"/>
      <c r="W39" s="578"/>
    </row>
    <row r="40" spans="3:23" ht="22.5" customHeight="1">
      <c r="C40" s="1370">
        <f>'【様式２-B】'!C80</f>
        <v>0</v>
      </c>
      <c r="D40" s="1371"/>
      <c r="E40" s="1371"/>
      <c r="F40" s="1371"/>
      <c r="G40" s="1371"/>
      <c r="H40" s="1354"/>
      <c r="I40" s="1355"/>
      <c r="J40" s="1356"/>
      <c r="K40" s="622">
        <f>H40*$H$16</f>
        <v>0</v>
      </c>
      <c r="L40" s="1329"/>
      <c r="M40" s="1330"/>
      <c r="N40" s="1331"/>
      <c r="O40" s="622">
        <f t="shared" si="3"/>
        <v>0</v>
      </c>
      <c r="P40" s="1357">
        <f t="shared" si="4"/>
        <v>0</v>
      </c>
      <c r="Q40" s="1357"/>
      <c r="R40" s="1357"/>
      <c r="S40" s="1357"/>
      <c r="T40" s="1358"/>
      <c r="U40" s="577"/>
      <c r="V40" s="578"/>
      <c r="W40" s="578"/>
    </row>
    <row r="41" spans="3:23" ht="22.5" customHeight="1" thickBot="1">
      <c r="C41" s="1372">
        <f>'【様式２-B】'!C81</f>
        <v>0</v>
      </c>
      <c r="D41" s="1373"/>
      <c r="E41" s="1373"/>
      <c r="F41" s="1373"/>
      <c r="G41" s="1373"/>
      <c r="H41" s="1359"/>
      <c r="I41" s="1360"/>
      <c r="J41" s="1361"/>
      <c r="K41" s="630">
        <f>H41*$H$16</f>
        <v>0</v>
      </c>
      <c r="L41" s="1364"/>
      <c r="M41" s="1364"/>
      <c r="N41" s="1365"/>
      <c r="O41" s="630">
        <f t="shared" si="3"/>
        <v>0</v>
      </c>
      <c r="P41" s="1362">
        <f t="shared" si="4"/>
        <v>0</v>
      </c>
      <c r="Q41" s="1362"/>
      <c r="R41" s="1362"/>
      <c r="S41" s="1362"/>
      <c r="T41" s="1363"/>
      <c r="U41" s="577"/>
      <c r="V41" s="578"/>
      <c r="W41" s="578"/>
    </row>
    <row r="42" spans="3:23" ht="22.5" customHeight="1" thickTop="1">
      <c r="C42" s="626"/>
      <c r="D42" s="627"/>
      <c r="E42" s="627"/>
      <c r="F42" s="627"/>
      <c r="G42" s="628"/>
      <c r="H42" s="1316" t="s">
        <v>286</v>
      </c>
      <c r="I42" s="1316"/>
      <c r="J42" s="1317"/>
      <c r="K42" s="629">
        <f>SUM(K18:K41)</f>
        <v>0</v>
      </c>
      <c r="L42" s="1316" t="s">
        <v>287</v>
      </c>
      <c r="M42" s="1316"/>
      <c r="N42" s="1317"/>
      <c r="O42" s="629">
        <f>SUM(O18:O41)</f>
        <v>0</v>
      </c>
      <c r="P42" s="1321">
        <f>SUM(P18:T41)</f>
        <v>0</v>
      </c>
      <c r="Q42" s="1322"/>
      <c r="R42" s="1322"/>
      <c r="S42" s="1322"/>
      <c r="T42" s="1323"/>
      <c r="U42" s="577"/>
      <c r="V42" s="578"/>
      <c r="W42" s="578"/>
    </row>
    <row r="43" spans="3:23" ht="9" customHeight="1">
      <c r="C43" s="579"/>
      <c r="D43" s="579"/>
      <c r="E43" s="579"/>
      <c r="F43" s="579"/>
      <c r="G43" s="579"/>
    </row>
  </sheetData>
  <mergeCells count="117">
    <mergeCell ref="H38:J38"/>
    <mergeCell ref="P38:T38"/>
    <mergeCell ref="H39:J39"/>
    <mergeCell ref="C31:G31"/>
    <mergeCell ref="H31:J31"/>
    <mergeCell ref="P31:T31"/>
    <mergeCell ref="C32:G32"/>
    <mergeCell ref="H32:J32"/>
    <mergeCell ref="P32:T32"/>
    <mergeCell ref="C33:G33"/>
    <mergeCell ref="H33:J33"/>
    <mergeCell ref="P33:T33"/>
    <mergeCell ref="C34:G34"/>
    <mergeCell ref="H34:J34"/>
    <mergeCell ref="P34:T34"/>
    <mergeCell ref="C35:G35"/>
    <mergeCell ref="H35:J35"/>
    <mergeCell ref="P35:T35"/>
    <mergeCell ref="C36:G36"/>
    <mergeCell ref="H36:J36"/>
    <mergeCell ref="P36:T36"/>
    <mergeCell ref="P39:T39"/>
    <mergeCell ref="H28:J28"/>
    <mergeCell ref="P28:T28"/>
    <mergeCell ref="C29:G29"/>
    <mergeCell ref="H29:J29"/>
    <mergeCell ref="P29:T29"/>
    <mergeCell ref="C30:G30"/>
    <mergeCell ref="H30:J30"/>
    <mergeCell ref="P30:T30"/>
    <mergeCell ref="C25:G25"/>
    <mergeCell ref="H25:J25"/>
    <mergeCell ref="P25:T25"/>
    <mergeCell ref="C26:G26"/>
    <mergeCell ref="H26:J26"/>
    <mergeCell ref="P26:T26"/>
    <mergeCell ref="C27:G27"/>
    <mergeCell ref="H27:J27"/>
    <mergeCell ref="P27:T27"/>
    <mergeCell ref="L25:N25"/>
    <mergeCell ref="L26:N26"/>
    <mergeCell ref="L27:N27"/>
    <mergeCell ref="L28:N28"/>
    <mergeCell ref="L29:N29"/>
    <mergeCell ref="L30:N30"/>
    <mergeCell ref="C28:G28"/>
    <mergeCell ref="C22:G22"/>
    <mergeCell ref="H22:J22"/>
    <mergeCell ref="P22:T22"/>
    <mergeCell ref="C23:G23"/>
    <mergeCell ref="H23:J23"/>
    <mergeCell ref="P23:T23"/>
    <mergeCell ref="C24:G24"/>
    <mergeCell ref="H24:J24"/>
    <mergeCell ref="P24:T24"/>
    <mergeCell ref="L22:N22"/>
    <mergeCell ref="L23:N23"/>
    <mergeCell ref="L24:N24"/>
    <mergeCell ref="H40:J40"/>
    <mergeCell ref="P40:T40"/>
    <mergeCell ref="H41:J41"/>
    <mergeCell ref="P41:T41"/>
    <mergeCell ref="L41:N41"/>
    <mergeCell ref="C17:G17"/>
    <mergeCell ref="C38:G38"/>
    <mergeCell ref="C39:G39"/>
    <mergeCell ref="C40:G40"/>
    <mergeCell ref="C41:G41"/>
    <mergeCell ref="C37:G37"/>
    <mergeCell ref="C18:G18"/>
    <mergeCell ref="H18:J18"/>
    <mergeCell ref="P18:T18"/>
    <mergeCell ref="C19:G19"/>
    <mergeCell ref="H19:J19"/>
    <mergeCell ref="P19:T19"/>
    <mergeCell ref="C20:G20"/>
    <mergeCell ref="H20:J20"/>
    <mergeCell ref="P20:T20"/>
    <mergeCell ref="C21:G21"/>
    <mergeCell ref="H21:J21"/>
    <mergeCell ref="P21:T21"/>
    <mergeCell ref="H17:J17"/>
    <mergeCell ref="L20:N20"/>
    <mergeCell ref="L21:N21"/>
    <mergeCell ref="A1:C1"/>
    <mergeCell ref="A2:V3"/>
    <mergeCell ref="C15:G16"/>
    <mergeCell ref="P15:T16"/>
    <mergeCell ref="H15:K15"/>
    <mergeCell ref="P4:T4"/>
    <mergeCell ref="T6:T8"/>
    <mergeCell ref="M7:S7"/>
    <mergeCell ref="M6:S6"/>
    <mergeCell ref="H42:J42"/>
    <mergeCell ref="L42:N42"/>
    <mergeCell ref="P17:T17"/>
    <mergeCell ref="P42:T42"/>
    <mergeCell ref="L12:O12"/>
    <mergeCell ref="H10:K10"/>
    <mergeCell ref="O16:O17"/>
    <mergeCell ref="K16:K17"/>
    <mergeCell ref="M8:S8"/>
    <mergeCell ref="L31:N31"/>
    <mergeCell ref="L32:N32"/>
    <mergeCell ref="L33:N33"/>
    <mergeCell ref="L34:N34"/>
    <mergeCell ref="L35:N35"/>
    <mergeCell ref="L36:N36"/>
    <mergeCell ref="L38:N38"/>
    <mergeCell ref="L39:N39"/>
    <mergeCell ref="L40:N40"/>
    <mergeCell ref="L15:O15"/>
    <mergeCell ref="H16:J16"/>
    <mergeCell ref="L16:N16"/>
    <mergeCell ref="L17:N17"/>
    <mergeCell ref="L18:N18"/>
    <mergeCell ref="L19:N19"/>
  </mergeCells>
  <phoneticPr fontId="1"/>
  <printOptions horizontalCentered="1"/>
  <pageMargins left="0.78740157480314965" right="0.78740157480314965" top="0.78740157480314965" bottom="0.78740157480314965" header="0.51181102362204722" footer="0.51181102362204722"/>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27"/>
  <sheetViews>
    <sheetView showGridLines="0" view="pageBreakPreview" zoomScale="85" zoomScaleNormal="85" zoomScaleSheetLayoutView="85" zoomScalePageLayoutView="80" workbookViewId="0">
      <selection activeCell="AC12" sqref="AC12"/>
    </sheetView>
  </sheetViews>
  <sheetFormatPr defaultColWidth="3.7109375" defaultRowHeight="22.5" customHeight="1"/>
  <cols>
    <col min="1" max="2" width="3.7109375" style="46"/>
    <col min="3" max="7" width="5.28515625" style="46" customWidth="1"/>
    <col min="8" max="10" width="6.140625" style="46" customWidth="1"/>
    <col min="11" max="11" width="18.140625" style="46" customWidth="1"/>
    <col min="12" max="14" width="6.42578125" style="46" customWidth="1"/>
    <col min="15" max="15" width="18.140625" style="46" customWidth="1"/>
    <col min="16" max="20" width="5.28515625" style="46" customWidth="1"/>
    <col min="21" max="21" width="5.5703125" style="46" customWidth="1"/>
    <col min="22" max="22" width="7.5703125" style="46" customWidth="1"/>
    <col min="23" max="23" width="13.5703125" style="46" customWidth="1"/>
    <col min="24" max="37" width="5.5703125" style="46" customWidth="1"/>
    <col min="38" max="261" width="3.7109375" style="46"/>
    <col min="262" max="280" width="5.28515625" style="46" customWidth="1"/>
    <col min="281" max="517" width="3.7109375" style="46"/>
    <col min="518" max="536" width="5.28515625" style="46" customWidth="1"/>
    <col min="537" max="773" width="3.7109375" style="46"/>
    <col min="774" max="792" width="5.28515625" style="46" customWidth="1"/>
    <col min="793" max="1029" width="3.7109375" style="46"/>
    <col min="1030" max="1048" width="5.28515625" style="46" customWidth="1"/>
    <col min="1049" max="1285" width="3.7109375" style="46"/>
    <col min="1286" max="1304" width="5.28515625" style="46" customWidth="1"/>
    <col min="1305" max="1541" width="3.7109375" style="46"/>
    <col min="1542" max="1560" width="5.28515625" style="46" customWidth="1"/>
    <col min="1561" max="1797" width="3.7109375" style="46"/>
    <col min="1798" max="1816" width="5.28515625" style="46" customWidth="1"/>
    <col min="1817" max="2053" width="3.7109375" style="46"/>
    <col min="2054" max="2072" width="5.28515625" style="46" customWidth="1"/>
    <col min="2073" max="2309" width="3.7109375" style="46"/>
    <col min="2310" max="2328" width="5.28515625" style="46" customWidth="1"/>
    <col min="2329" max="2565" width="3.7109375" style="46"/>
    <col min="2566" max="2584" width="5.28515625" style="46" customWidth="1"/>
    <col min="2585" max="2821" width="3.7109375" style="46"/>
    <col min="2822" max="2840" width="5.28515625" style="46" customWidth="1"/>
    <col min="2841" max="3077" width="3.7109375" style="46"/>
    <col min="3078" max="3096" width="5.28515625" style="46" customWidth="1"/>
    <col min="3097" max="3333" width="3.7109375" style="46"/>
    <col min="3334" max="3352" width="5.28515625" style="46" customWidth="1"/>
    <col min="3353" max="3589" width="3.7109375" style="46"/>
    <col min="3590" max="3608" width="5.28515625" style="46" customWidth="1"/>
    <col min="3609" max="3845" width="3.7109375" style="46"/>
    <col min="3846" max="3864" width="5.28515625" style="46" customWidth="1"/>
    <col min="3865" max="4101" width="3.7109375" style="46"/>
    <col min="4102" max="4120" width="5.28515625" style="46" customWidth="1"/>
    <col min="4121" max="4357" width="3.7109375" style="46"/>
    <col min="4358" max="4376" width="5.28515625" style="46" customWidth="1"/>
    <col min="4377" max="4613" width="3.7109375" style="46"/>
    <col min="4614" max="4632" width="5.28515625" style="46" customWidth="1"/>
    <col min="4633" max="4869" width="3.7109375" style="46"/>
    <col min="4870" max="4888" width="5.28515625" style="46" customWidth="1"/>
    <col min="4889" max="5125" width="3.7109375" style="46"/>
    <col min="5126" max="5144" width="5.28515625" style="46" customWidth="1"/>
    <col min="5145" max="5381" width="3.7109375" style="46"/>
    <col min="5382" max="5400" width="5.28515625" style="46" customWidth="1"/>
    <col min="5401" max="5637" width="3.7109375" style="46"/>
    <col min="5638" max="5656" width="5.28515625" style="46" customWidth="1"/>
    <col min="5657" max="5893" width="3.7109375" style="46"/>
    <col min="5894" max="5912" width="5.28515625" style="46" customWidth="1"/>
    <col min="5913" max="6149" width="3.7109375" style="46"/>
    <col min="6150" max="6168" width="5.28515625" style="46" customWidth="1"/>
    <col min="6169" max="6405" width="3.7109375" style="46"/>
    <col min="6406" max="6424" width="5.28515625" style="46" customWidth="1"/>
    <col min="6425" max="6661" width="3.7109375" style="46"/>
    <col min="6662" max="6680" width="5.28515625" style="46" customWidth="1"/>
    <col min="6681" max="6917" width="3.7109375" style="46"/>
    <col min="6918" max="6936" width="5.28515625" style="46" customWidth="1"/>
    <col min="6937" max="7173" width="3.7109375" style="46"/>
    <col min="7174" max="7192" width="5.28515625" style="46" customWidth="1"/>
    <col min="7193" max="7429" width="3.7109375" style="46"/>
    <col min="7430" max="7448" width="5.28515625" style="46" customWidth="1"/>
    <col min="7449" max="7685" width="3.7109375" style="46"/>
    <col min="7686" max="7704" width="5.28515625" style="46" customWidth="1"/>
    <col min="7705" max="7941" width="3.7109375" style="46"/>
    <col min="7942" max="7960" width="5.28515625" style="46" customWidth="1"/>
    <col min="7961" max="8197" width="3.7109375" style="46"/>
    <col min="8198" max="8216" width="5.28515625" style="46" customWidth="1"/>
    <col min="8217" max="8453" width="3.7109375" style="46"/>
    <col min="8454" max="8472" width="5.28515625" style="46" customWidth="1"/>
    <col min="8473" max="8709" width="3.7109375" style="46"/>
    <col min="8710" max="8728" width="5.28515625" style="46" customWidth="1"/>
    <col min="8729" max="8965" width="3.7109375" style="46"/>
    <col min="8966" max="8984" width="5.28515625" style="46" customWidth="1"/>
    <col min="8985" max="9221" width="3.7109375" style="46"/>
    <col min="9222" max="9240" width="5.28515625" style="46" customWidth="1"/>
    <col min="9241" max="9477" width="3.7109375" style="46"/>
    <col min="9478" max="9496" width="5.28515625" style="46" customWidth="1"/>
    <col min="9497" max="9733" width="3.7109375" style="46"/>
    <col min="9734" max="9752" width="5.28515625" style="46" customWidth="1"/>
    <col min="9753" max="9989" width="3.7109375" style="46"/>
    <col min="9990" max="10008" width="5.28515625" style="46" customWidth="1"/>
    <col min="10009" max="10245" width="3.7109375" style="46"/>
    <col min="10246" max="10264" width="5.28515625" style="46" customWidth="1"/>
    <col min="10265" max="10501" width="3.7109375" style="46"/>
    <col min="10502" max="10520" width="5.28515625" style="46" customWidth="1"/>
    <col min="10521" max="10757" width="3.7109375" style="46"/>
    <col min="10758" max="10776" width="5.28515625" style="46" customWidth="1"/>
    <col min="10777" max="11013" width="3.7109375" style="46"/>
    <col min="11014" max="11032" width="5.28515625" style="46" customWidth="1"/>
    <col min="11033" max="11269" width="3.7109375" style="46"/>
    <col min="11270" max="11288" width="5.28515625" style="46" customWidth="1"/>
    <col min="11289" max="11525" width="3.7109375" style="46"/>
    <col min="11526" max="11544" width="5.28515625" style="46" customWidth="1"/>
    <col min="11545" max="11781" width="3.7109375" style="46"/>
    <col min="11782" max="11800" width="5.28515625" style="46" customWidth="1"/>
    <col min="11801" max="12037" width="3.7109375" style="46"/>
    <col min="12038" max="12056" width="5.28515625" style="46" customWidth="1"/>
    <col min="12057" max="12293" width="3.7109375" style="46"/>
    <col min="12294" max="12312" width="5.28515625" style="46" customWidth="1"/>
    <col min="12313" max="12549" width="3.7109375" style="46"/>
    <col min="12550" max="12568" width="5.28515625" style="46" customWidth="1"/>
    <col min="12569" max="12805" width="3.7109375" style="46"/>
    <col min="12806" max="12824" width="5.28515625" style="46" customWidth="1"/>
    <col min="12825" max="13061" width="3.7109375" style="46"/>
    <col min="13062" max="13080" width="5.28515625" style="46" customWidth="1"/>
    <col min="13081" max="13317" width="3.7109375" style="46"/>
    <col min="13318" max="13336" width="5.28515625" style="46" customWidth="1"/>
    <col min="13337" max="13573" width="3.7109375" style="46"/>
    <col min="13574" max="13592" width="5.28515625" style="46" customWidth="1"/>
    <col min="13593" max="13829" width="3.7109375" style="46"/>
    <col min="13830" max="13848" width="5.28515625" style="46" customWidth="1"/>
    <col min="13849" max="14085" width="3.7109375" style="46"/>
    <col min="14086" max="14104" width="5.28515625" style="46" customWidth="1"/>
    <col min="14105" max="14341" width="3.7109375" style="46"/>
    <col min="14342" max="14360" width="5.28515625" style="46" customWidth="1"/>
    <col min="14361" max="14597" width="3.7109375" style="46"/>
    <col min="14598" max="14616" width="5.28515625" style="46" customWidth="1"/>
    <col min="14617" max="14853" width="3.7109375" style="46"/>
    <col min="14854" max="14872" width="5.28515625" style="46" customWidth="1"/>
    <col min="14873" max="15109" width="3.7109375" style="46"/>
    <col min="15110" max="15128" width="5.28515625" style="46" customWidth="1"/>
    <col min="15129" max="15365" width="3.7109375" style="46"/>
    <col min="15366" max="15384" width="5.28515625" style="46" customWidth="1"/>
    <col min="15385" max="15621" width="3.7109375" style="46"/>
    <col min="15622" max="15640" width="5.28515625" style="46" customWidth="1"/>
    <col min="15641" max="15877" width="3.7109375" style="46"/>
    <col min="15878" max="15896" width="5.28515625" style="46" customWidth="1"/>
    <col min="15897" max="16133" width="3.7109375" style="46"/>
    <col min="16134" max="16152" width="5.28515625" style="46" customWidth="1"/>
    <col min="16153" max="16384" width="3.7109375" style="46"/>
  </cols>
  <sheetData>
    <row r="1" spans="1:24" s="755" customFormat="1" ht="22.5" customHeight="1">
      <c r="A1" s="1008" t="s">
        <v>324</v>
      </c>
      <c r="B1" s="1008"/>
      <c r="C1" s="1008"/>
      <c r="F1" s="138"/>
      <c r="G1" s="138"/>
      <c r="H1" s="173"/>
      <c r="I1" s="173"/>
      <c r="J1" s="173"/>
      <c r="K1" s="173"/>
      <c r="L1" s="173"/>
      <c r="M1" s="173"/>
      <c r="N1" s="173"/>
      <c r="O1" s="173"/>
      <c r="P1" s="173"/>
      <c r="Q1" s="173"/>
      <c r="R1" s="173"/>
      <c r="S1" s="173"/>
    </row>
    <row r="2" spans="1:24" s="755" customFormat="1" ht="22.5" customHeight="1">
      <c r="A2" s="1009" t="s">
        <v>326</v>
      </c>
      <c r="B2" s="1009"/>
      <c r="C2" s="1009"/>
      <c r="D2" s="1009"/>
      <c r="E2" s="1009"/>
      <c r="F2" s="1009"/>
      <c r="G2" s="1009"/>
      <c r="H2" s="1009"/>
      <c r="I2" s="1009"/>
      <c r="J2" s="1009"/>
      <c r="K2" s="1009"/>
      <c r="L2" s="1009"/>
      <c r="M2" s="1009"/>
      <c r="N2" s="1009"/>
      <c r="O2" s="1009"/>
      <c r="P2" s="1009"/>
      <c r="Q2" s="1009"/>
      <c r="R2" s="1009"/>
      <c r="S2" s="1009"/>
      <c r="T2" s="1009"/>
      <c r="U2" s="1009"/>
      <c r="V2" s="1009"/>
      <c r="W2" s="580"/>
      <c r="X2" s="580"/>
    </row>
    <row r="3" spans="1:24" s="755" customFormat="1" ht="22.5" customHeight="1">
      <c r="A3" s="1009"/>
      <c r="B3" s="1009"/>
      <c r="C3" s="1009"/>
      <c r="D3" s="1009"/>
      <c r="E3" s="1009"/>
      <c r="F3" s="1009"/>
      <c r="G3" s="1009"/>
      <c r="H3" s="1009"/>
      <c r="I3" s="1009"/>
      <c r="J3" s="1009"/>
      <c r="K3" s="1009"/>
      <c r="L3" s="1009"/>
      <c r="M3" s="1009"/>
      <c r="N3" s="1009"/>
      <c r="O3" s="1009"/>
      <c r="P3" s="1009"/>
      <c r="Q3" s="1009"/>
      <c r="R3" s="1009"/>
      <c r="S3" s="1009"/>
      <c r="T3" s="1009"/>
      <c r="U3" s="1009"/>
      <c r="V3" s="1009"/>
      <c r="W3" s="580"/>
      <c r="X3" s="580"/>
    </row>
    <row r="4" spans="1:24" s="332" customFormat="1" ht="22.5" customHeight="1">
      <c r="C4" s="331"/>
      <c r="D4" s="331"/>
      <c r="E4" s="331"/>
      <c r="F4" s="331"/>
      <c r="O4" s="6" t="s">
        <v>162</v>
      </c>
      <c r="P4" s="1282"/>
      <c r="Q4" s="1282"/>
      <c r="R4" s="1282"/>
      <c r="S4" s="1282"/>
      <c r="T4" s="1282"/>
    </row>
    <row r="5" spans="1:24" s="332" customFormat="1" ht="22.5" customHeight="1">
      <c r="C5" s="331"/>
      <c r="D5" s="331"/>
      <c r="E5" s="331"/>
      <c r="F5" s="331"/>
      <c r="G5" s="331"/>
      <c r="K5" s="6"/>
      <c r="L5" s="6"/>
      <c r="M5" s="6"/>
      <c r="N5" s="6"/>
      <c r="O5" s="6"/>
      <c r="P5" s="331"/>
      <c r="Q5" s="331"/>
      <c r="R5" s="331"/>
      <c r="S5" s="331"/>
      <c r="T5" s="331"/>
    </row>
    <row r="6" spans="1:24" s="755" customFormat="1" ht="22.5" customHeight="1">
      <c r="C6" s="20"/>
      <c r="D6" s="20"/>
      <c r="E6" s="761"/>
      <c r="F6" s="333"/>
      <c r="G6" s="173"/>
      <c r="I6" s="332"/>
      <c r="J6" s="332"/>
      <c r="K6" s="6"/>
      <c r="L6" s="334" t="s">
        <v>185</v>
      </c>
      <c r="M6" s="1328">
        <f>'【様式７】 '!O34</f>
        <v>0</v>
      </c>
      <c r="N6" s="1328"/>
      <c r="O6" s="1328"/>
      <c r="P6" s="1328"/>
      <c r="Q6" s="1328"/>
      <c r="R6" s="1328"/>
      <c r="S6" s="1328"/>
      <c r="T6" s="1353" t="s">
        <v>96</v>
      </c>
    </row>
    <row r="7" spans="1:24" s="755" customFormat="1" ht="22.5" customHeight="1">
      <c r="C7" s="20"/>
      <c r="D7" s="20"/>
      <c r="E7" s="761"/>
      <c r="F7" s="333"/>
      <c r="G7" s="173"/>
      <c r="I7" s="332"/>
      <c r="J7" s="332"/>
      <c r="K7" s="6"/>
      <c r="L7" s="334" t="s">
        <v>186</v>
      </c>
      <c r="M7" s="1328">
        <f>'【様式７】 '!O35</f>
        <v>0</v>
      </c>
      <c r="N7" s="1328"/>
      <c r="O7" s="1328"/>
      <c r="P7" s="1328"/>
      <c r="Q7" s="1328"/>
      <c r="R7" s="1328"/>
      <c r="S7" s="1328"/>
      <c r="T7" s="1353"/>
    </row>
    <row r="8" spans="1:24" s="755" customFormat="1" ht="22.5" customHeight="1">
      <c r="C8" s="20"/>
      <c r="D8" s="20"/>
      <c r="E8" s="761"/>
      <c r="F8" s="333"/>
      <c r="G8" s="335"/>
      <c r="I8" s="332"/>
      <c r="J8" s="332"/>
      <c r="K8" s="6"/>
      <c r="L8" s="334" t="s">
        <v>163</v>
      </c>
      <c r="M8" s="1328">
        <f>'【様式７】 '!O36</f>
        <v>0</v>
      </c>
      <c r="N8" s="1328"/>
      <c r="O8" s="1328"/>
      <c r="P8" s="1328"/>
      <c r="Q8" s="1328"/>
      <c r="R8" s="1328"/>
      <c r="S8" s="1328"/>
      <c r="T8" s="1353"/>
    </row>
    <row r="9" spans="1:24" s="755" customFormat="1" ht="22.5" customHeight="1">
      <c r="C9" s="20"/>
      <c r="D9" s="20"/>
      <c r="E9" s="20"/>
      <c r="F9" s="336"/>
      <c r="G9" s="336"/>
      <c r="H9" s="336"/>
      <c r="I9" s="20"/>
      <c r="J9" s="20"/>
      <c r="K9" s="20"/>
      <c r="L9" s="20"/>
      <c r="M9" s="20"/>
      <c r="N9" s="20"/>
      <c r="O9" s="20"/>
      <c r="P9" s="20"/>
      <c r="Q9" s="20"/>
    </row>
    <row r="10" spans="1:24" s="755" customFormat="1" ht="22.5" customHeight="1">
      <c r="C10" s="337"/>
      <c r="H10" s="1325"/>
      <c r="I10" s="1325"/>
      <c r="J10" s="1325"/>
      <c r="K10" s="1325"/>
      <c r="L10" s="584" t="s">
        <v>269</v>
      </c>
      <c r="M10" s="632"/>
      <c r="N10" s="173"/>
      <c r="O10" s="633"/>
      <c r="P10" s="584"/>
      <c r="Q10" s="584"/>
      <c r="R10" s="337"/>
    </row>
    <row r="11" spans="1:24" s="755" customFormat="1" ht="22.5" customHeight="1">
      <c r="C11" s="605"/>
      <c r="D11" s="605"/>
      <c r="E11" s="605"/>
      <c r="F11" s="605"/>
      <c r="G11" s="605"/>
      <c r="H11" s="6"/>
      <c r="I11" s="6"/>
      <c r="J11" s="6"/>
      <c r="K11" s="6"/>
      <c r="L11" s="6"/>
      <c r="M11" s="6"/>
    </row>
    <row r="12" spans="1:24" s="755" customFormat="1" ht="22.5" customHeight="1" thickBot="1">
      <c r="C12" s="605"/>
      <c r="D12" s="605"/>
      <c r="G12" s="787"/>
      <c r="H12" s="606"/>
      <c r="I12" s="606"/>
      <c r="J12" s="606"/>
      <c r="K12" s="692" t="s">
        <v>339</v>
      </c>
      <c r="L12" s="1324">
        <f>P26</f>
        <v>0</v>
      </c>
      <c r="M12" s="1324"/>
      <c r="N12" s="1324"/>
      <c r="O12" s="1324"/>
      <c r="P12" s="338" t="s">
        <v>164</v>
      </c>
    </row>
    <row r="13" spans="1:24" s="755" customFormat="1" ht="14.25" customHeight="1">
      <c r="C13" s="588"/>
      <c r="D13" s="588"/>
      <c r="E13" s="588"/>
      <c r="F13" s="588"/>
      <c r="G13" s="588"/>
      <c r="H13" s="608"/>
      <c r="I13" s="607"/>
      <c r="J13" s="607"/>
      <c r="K13" s="607"/>
      <c r="L13" s="607"/>
      <c r="M13" s="607"/>
      <c r="N13" s="607"/>
      <c r="O13" s="607"/>
      <c r="P13" s="607"/>
      <c r="Q13" s="607"/>
      <c r="R13" s="607"/>
      <c r="S13" s="604"/>
    </row>
    <row r="14" spans="1:24" s="755" customFormat="1" ht="33" customHeight="1">
      <c r="C14" s="693" t="s">
        <v>340</v>
      </c>
      <c r="H14" s="575"/>
      <c r="K14" s="6"/>
      <c r="L14" s="6"/>
      <c r="M14" s="6"/>
      <c r="N14" s="6"/>
      <c r="O14" s="6"/>
      <c r="P14" s="6"/>
      <c r="Q14" s="6"/>
      <c r="R14" s="6"/>
      <c r="T14" s="631" t="s">
        <v>276</v>
      </c>
      <c r="U14" s="754"/>
      <c r="V14" s="754"/>
      <c r="W14" s="754"/>
      <c r="X14" s="576"/>
    </row>
    <row r="15" spans="1:24" ht="30.75" customHeight="1">
      <c r="C15" s="1345" t="s">
        <v>244</v>
      </c>
      <c r="D15" s="1346"/>
      <c r="E15" s="1346"/>
      <c r="F15" s="1346"/>
      <c r="G15" s="1346"/>
      <c r="H15" s="1338" t="s">
        <v>342</v>
      </c>
      <c r="I15" s="1339"/>
      <c r="J15" s="1339"/>
      <c r="K15" s="1340"/>
      <c r="L15" s="1338" t="s">
        <v>343</v>
      </c>
      <c r="M15" s="1339"/>
      <c r="N15" s="1339"/>
      <c r="O15" s="1340"/>
      <c r="P15" s="1349" t="s">
        <v>344</v>
      </c>
      <c r="Q15" s="1349"/>
      <c r="R15" s="1349"/>
      <c r="S15" s="1349"/>
      <c r="T15" s="1350"/>
    </row>
    <row r="16" spans="1:24" ht="22.5" customHeight="1">
      <c r="C16" s="1347"/>
      <c r="D16" s="1348"/>
      <c r="E16" s="1348"/>
      <c r="F16" s="1348"/>
      <c r="G16" s="1348"/>
      <c r="H16" s="1341">
        <v>1100</v>
      </c>
      <c r="I16" s="1342"/>
      <c r="J16" s="1342"/>
      <c r="K16" s="1326" t="s">
        <v>289</v>
      </c>
      <c r="L16" s="1341">
        <v>1070</v>
      </c>
      <c r="M16" s="1342"/>
      <c r="N16" s="1342"/>
      <c r="O16" s="1326" t="s">
        <v>289</v>
      </c>
      <c r="P16" s="1351"/>
      <c r="Q16" s="1351"/>
      <c r="R16" s="1351"/>
      <c r="S16" s="1351"/>
      <c r="T16" s="1352"/>
    </row>
    <row r="17" spans="3:23" ht="22.5" customHeight="1">
      <c r="C17" s="1366" t="s">
        <v>338</v>
      </c>
      <c r="D17" s="1367"/>
      <c r="E17" s="1367"/>
      <c r="F17" s="1367"/>
      <c r="G17" s="1367"/>
      <c r="H17" s="1343" t="s">
        <v>283</v>
      </c>
      <c r="I17" s="1344"/>
      <c r="J17" s="1344"/>
      <c r="K17" s="1327"/>
      <c r="L17" s="1343" t="s">
        <v>284</v>
      </c>
      <c r="M17" s="1344"/>
      <c r="N17" s="1344"/>
      <c r="O17" s="1327"/>
      <c r="P17" s="1318" t="s">
        <v>295</v>
      </c>
      <c r="Q17" s="1319"/>
      <c r="R17" s="1319"/>
      <c r="S17" s="1319"/>
      <c r="T17" s="1320"/>
      <c r="U17" s="577"/>
      <c r="V17" s="578" t="s">
        <v>293</v>
      </c>
      <c r="W17" s="578"/>
    </row>
    <row r="18" spans="3:23" ht="22.5" customHeight="1">
      <c r="C18" s="1368">
        <f>'【様式２-B】'!C94</f>
        <v>0</v>
      </c>
      <c r="D18" s="1369"/>
      <c r="E18" s="1369"/>
      <c r="F18" s="1369"/>
      <c r="G18" s="1369"/>
      <c r="H18" s="1374"/>
      <c r="I18" s="1375"/>
      <c r="J18" s="1376"/>
      <c r="K18" s="621">
        <f>H18*$H$16</f>
        <v>0</v>
      </c>
      <c r="L18" s="1335"/>
      <c r="M18" s="1336"/>
      <c r="N18" s="1337"/>
      <c r="O18" s="621">
        <f>L18*$L$16</f>
        <v>0</v>
      </c>
      <c r="P18" s="1377">
        <f>IFERROR((K18+O18), "")</f>
        <v>0</v>
      </c>
      <c r="Q18" s="1377"/>
      <c r="R18" s="1377"/>
      <c r="S18" s="1377"/>
      <c r="T18" s="1378"/>
      <c r="U18" s="577"/>
      <c r="V18" s="578" t="str">
        <f>IFERROR(VLOOKUP(C18,'【様式２-B】'!$C$47:$AR$88,42,FALSE), "")</f>
        <v/>
      </c>
      <c r="W18" s="578" t="b">
        <f>IFERROR(EXACT(K18,V18), "")</f>
        <v>0</v>
      </c>
    </row>
    <row r="19" spans="3:23" ht="22.5" customHeight="1">
      <c r="C19" s="1370">
        <f>'【様式２-B】'!C95</f>
        <v>0</v>
      </c>
      <c r="D19" s="1371"/>
      <c r="E19" s="1371"/>
      <c r="F19" s="1371"/>
      <c r="G19" s="1371"/>
      <c r="H19" s="1354"/>
      <c r="I19" s="1355"/>
      <c r="J19" s="1356"/>
      <c r="K19" s="622">
        <f t="shared" ref="K19:K25" si="0">H19*$H$16</f>
        <v>0</v>
      </c>
      <c r="L19" s="1329"/>
      <c r="M19" s="1330"/>
      <c r="N19" s="1331"/>
      <c r="O19" s="622">
        <f t="shared" ref="O19:O25" si="1">L19*$L$16</f>
        <v>0</v>
      </c>
      <c r="P19" s="1379">
        <f t="shared" ref="P19:P25" si="2">IFERROR((K19+O19), "")</f>
        <v>0</v>
      </c>
      <c r="Q19" s="1357"/>
      <c r="R19" s="1357"/>
      <c r="S19" s="1357"/>
      <c r="T19" s="1358"/>
      <c r="U19" s="577"/>
      <c r="V19" s="578"/>
      <c r="W19" s="578"/>
    </row>
    <row r="20" spans="3:23" ht="22.5" customHeight="1">
      <c r="C20" s="1370">
        <f>'【様式２-B】'!C96</f>
        <v>0</v>
      </c>
      <c r="D20" s="1371"/>
      <c r="E20" s="1371"/>
      <c r="F20" s="1371"/>
      <c r="G20" s="1371"/>
      <c r="H20" s="1354"/>
      <c r="I20" s="1355"/>
      <c r="J20" s="1356"/>
      <c r="K20" s="622">
        <f t="shared" si="0"/>
        <v>0</v>
      </c>
      <c r="L20" s="1329"/>
      <c r="M20" s="1330"/>
      <c r="N20" s="1331"/>
      <c r="O20" s="622">
        <f t="shared" si="1"/>
        <v>0</v>
      </c>
      <c r="P20" s="1379">
        <f t="shared" si="2"/>
        <v>0</v>
      </c>
      <c r="Q20" s="1357"/>
      <c r="R20" s="1357"/>
      <c r="S20" s="1357"/>
      <c r="T20" s="1358"/>
      <c r="U20" s="577"/>
      <c r="V20" s="578"/>
      <c r="W20" s="578"/>
    </row>
    <row r="21" spans="3:23" ht="22.5" customHeight="1">
      <c r="C21" s="1370">
        <f>'【様式２-B】'!C97</f>
        <v>0</v>
      </c>
      <c r="D21" s="1371"/>
      <c r="E21" s="1371"/>
      <c r="F21" s="1371"/>
      <c r="G21" s="1371"/>
      <c r="H21" s="1354"/>
      <c r="I21" s="1355"/>
      <c r="J21" s="1356"/>
      <c r="K21" s="622">
        <f t="shared" si="0"/>
        <v>0</v>
      </c>
      <c r="L21" s="1329"/>
      <c r="M21" s="1330"/>
      <c r="N21" s="1331"/>
      <c r="O21" s="622">
        <f t="shared" si="1"/>
        <v>0</v>
      </c>
      <c r="P21" s="1379">
        <f t="shared" si="2"/>
        <v>0</v>
      </c>
      <c r="Q21" s="1357"/>
      <c r="R21" s="1357"/>
      <c r="S21" s="1357"/>
      <c r="T21" s="1358"/>
      <c r="U21" s="577"/>
      <c r="V21" s="578"/>
      <c r="W21" s="578"/>
    </row>
    <row r="22" spans="3:23" ht="22.5" customHeight="1">
      <c r="C22" s="1370">
        <f>'【様式２-B】'!C98</f>
        <v>0</v>
      </c>
      <c r="D22" s="1371"/>
      <c r="E22" s="1371"/>
      <c r="F22" s="1371"/>
      <c r="G22" s="1371"/>
      <c r="H22" s="1354"/>
      <c r="I22" s="1355"/>
      <c r="J22" s="1356"/>
      <c r="K22" s="622">
        <f t="shared" si="0"/>
        <v>0</v>
      </c>
      <c r="L22" s="1329"/>
      <c r="M22" s="1330"/>
      <c r="N22" s="1331"/>
      <c r="O22" s="622">
        <f t="shared" si="1"/>
        <v>0</v>
      </c>
      <c r="P22" s="1379">
        <f t="shared" si="2"/>
        <v>0</v>
      </c>
      <c r="Q22" s="1357"/>
      <c r="R22" s="1357"/>
      <c r="S22" s="1357"/>
      <c r="T22" s="1358"/>
      <c r="U22" s="577"/>
      <c r="V22" s="578"/>
      <c r="W22" s="578"/>
    </row>
    <row r="23" spans="3:23" ht="22.5" customHeight="1">
      <c r="C23" s="1370">
        <f>'【様式２-B】'!C99</f>
        <v>0</v>
      </c>
      <c r="D23" s="1371"/>
      <c r="E23" s="1371"/>
      <c r="F23" s="1371"/>
      <c r="G23" s="1371"/>
      <c r="H23" s="1354"/>
      <c r="I23" s="1355"/>
      <c r="J23" s="1356"/>
      <c r="K23" s="622">
        <f t="shared" si="0"/>
        <v>0</v>
      </c>
      <c r="L23" s="1329"/>
      <c r="M23" s="1330"/>
      <c r="N23" s="1331"/>
      <c r="O23" s="622">
        <f t="shared" si="1"/>
        <v>0</v>
      </c>
      <c r="P23" s="1379">
        <f t="shared" si="2"/>
        <v>0</v>
      </c>
      <c r="Q23" s="1357"/>
      <c r="R23" s="1357"/>
      <c r="S23" s="1357"/>
      <c r="T23" s="1358"/>
      <c r="U23" s="577"/>
      <c r="V23" s="578"/>
      <c r="W23" s="578"/>
    </row>
    <row r="24" spans="3:23" ht="22.5" customHeight="1">
      <c r="C24" s="1370">
        <f>'【様式２-B】'!C100</f>
        <v>0</v>
      </c>
      <c r="D24" s="1371"/>
      <c r="E24" s="1371"/>
      <c r="F24" s="1371"/>
      <c r="G24" s="1371"/>
      <c r="H24" s="1354"/>
      <c r="I24" s="1355"/>
      <c r="J24" s="1356"/>
      <c r="K24" s="622">
        <f t="shared" si="0"/>
        <v>0</v>
      </c>
      <c r="L24" s="1329"/>
      <c r="M24" s="1330"/>
      <c r="N24" s="1331"/>
      <c r="O24" s="622">
        <f t="shared" si="1"/>
        <v>0</v>
      </c>
      <c r="P24" s="1379">
        <f t="shared" si="2"/>
        <v>0</v>
      </c>
      <c r="Q24" s="1357"/>
      <c r="R24" s="1357"/>
      <c r="S24" s="1357"/>
      <c r="T24" s="1358"/>
      <c r="U24" s="577"/>
      <c r="V24" s="578"/>
      <c r="W24" s="578"/>
    </row>
    <row r="25" spans="3:23" ht="22.5" customHeight="1" thickBot="1">
      <c r="C25" s="1372">
        <f>'【様式２-B】'!C101</f>
        <v>0</v>
      </c>
      <c r="D25" s="1373"/>
      <c r="E25" s="1373"/>
      <c r="F25" s="1373"/>
      <c r="G25" s="1388"/>
      <c r="H25" s="1359"/>
      <c r="I25" s="1360"/>
      <c r="J25" s="1361"/>
      <c r="K25" s="630">
        <f t="shared" si="0"/>
        <v>0</v>
      </c>
      <c r="L25" s="1389"/>
      <c r="M25" s="1364"/>
      <c r="N25" s="1365"/>
      <c r="O25" s="630">
        <f t="shared" si="1"/>
        <v>0</v>
      </c>
      <c r="P25" s="1390">
        <f t="shared" si="2"/>
        <v>0</v>
      </c>
      <c r="Q25" s="1362"/>
      <c r="R25" s="1362"/>
      <c r="S25" s="1362"/>
      <c r="T25" s="1363"/>
      <c r="U25" s="577"/>
      <c r="V25" s="578"/>
      <c r="W25" s="578"/>
    </row>
    <row r="26" spans="3:23" ht="22.5" customHeight="1" thickTop="1">
      <c r="C26" s="626"/>
      <c r="D26" s="627"/>
      <c r="E26" s="627"/>
      <c r="F26" s="627"/>
      <c r="G26" s="628"/>
      <c r="H26" s="1316" t="s">
        <v>286</v>
      </c>
      <c r="I26" s="1316"/>
      <c r="J26" s="1317"/>
      <c r="K26" s="629">
        <f>SUM(K18:K25)</f>
        <v>0</v>
      </c>
      <c r="L26" s="1316" t="s">
        <v>287</v>
      </c>
      <c r="M26" s="1316"/>
      <c r="N26" s="1317"/>
      <c r="O26" s="629">
        <f>SUM(O18:O25)</f>
        <v>0</v>
      </c>
      <c r="P26" s="1321">
        <f>SUM(P18:T25)</f>
        <v>0</v>
      </c>
      <c r="Q26" s="1322"/>
      <c r="R26" s="1322"/>
      <c r="S26" s="1322"/>
      <c r="T26" s="1323"/>
      <c r="U26" s="577"/>
      <c r="V26" s="578"/>
      <c r="W26" s="578"/>
    </row>
    <row r="27" spans="3:23" ht="9" customHeight="1">
      <c r="C27" s="579"/>
      <c r="D27" s="579"/>
      <c r="E27" s="579"/>
      <c r="F27" s="579"/>
      <c r="G27" s="579"/>
    </row>
  </sheetData>
  <mergeCells count="56">
    <mergeCell ref="A1:C1"/>
    <mergeCell ref="A2:V3"/>
    <mergeCell ref="P4:T4"/>
    <mergeCell ref="M6:S6"/>
    <mergeCell ref="T6:T8"/>
    <mergeCell ref="M7:S7"/>
    <mergeCell ref="M8:S8"/>
    <mergeCell ref="P15:T16"/>
    <mergeCell ref="H16:J16"/>
    <mergeCell ref="K16:K17"/>
    <mergeCell ref="L16:N16"/>
    <mergeCell ref="O16:O17"/>
    <mergeCell ref="H10:K10"/>
    <mergeCell ref="L12:O12"/>
    <mergeCell ref="C15:G16"/>
    <mergeCell ref="H15:K15"/>
    <mergeCell ref="L15:O15"/>
    <mergeCell ref="C17:G17"/>
    <mergeCell ref="H17:J17"/>
    <mergeCell ref="L17:N17"/>
    <mergeCell ref="P17:T17"/>
    <mergeCell ref="C18:G18"/>
    <mergeCell ref="H18:J18"/>
    <mergeCell ref="L18:N18"/>
    <mergeCell ref="P18:T18"/>
    <mergeCell ref="C19:G19"/>
    <mergeCell ref="H19:J19"/>
    <mergeCell ref="L19:N19"/>
    <mergeCell ref="P19:T19"/>
    <mergeCell ref="C20:G20"/>
    <mergeCell ref="H20:J20"/>
    <mergeCell ref="L20:N20"/>
    <mergeCell ref="P20:T20"/>
    <mergeCell ref="C21:G21"/>
    <mergeCell ref="H21:J21"/>
    <mergeCell ref="L21:N21"/>
    <mergeCell ref="P21:T21"/>
    <mergeCell ref="C22:G22"/>
    <mergeCell ref="H22:J22"/>
    <mergeCell ref="L22:N22"/>
    <mergeCell ref="P22:T22"/>
    <mergeCell ref="C23:G23"/>
    <mergeCell ref="H23:J23"/>
    <mergeCell ref="L23:N23"/>
    <mergeCell ref="P23:T23"/>
    <mergeCell ref="C24:G24"/>
    <mergeCell ref="H24:J24"/>
    <mergeCell ref="L24:N24"/>
    <mergeCell ref="P24:T24"/>
    <mergeCell ref="H26:J26"/>
    <mergeCell ref="L26:N26"/>
    <mergeCell ref="P26:T26"/>
    <mergeCell ref="C25:G25"/>
    <mergeCell ref="H25:J25"/>
    <mergeCell ref="L25:N25"/>
    <mergeCell ref="P25:T25"/>
  </mergeCells>
  <phoneticPr fontId="1"/>
  <printOptions horizontalCentered="1"/>
  <pageMargins left="0.78740157480314965" right="0.78740157480314965" top="0.78740157480314965" bottom="0.78740157480314965" header="0.51181102362204722" footer="0.51181102362204722"/>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U37"/>
  <sheetViews>
    <sheetView showGridLines="0" view="pageBreakPreview" zoomScale="80" zoomScaleNormal="85" zoomScaleSheetLayoutView="80" zoomScalePageLayoutView="70" workbookViewId="0">
      <selection activeCell="O31" sqref="O31:Y31"/>
    </sheetView>
  </sheetViews>
  <sheetFormatPr defaultColWidth="3.7109375" defaultRowHeight="22.5" customHeight="1"/>
  <cols>
    <col min="1" max="1" width="15" style="354" customWidth="1"/>
    <col min="2" max="2" width="8.28515625" style="354" customWidth="1"/>
    <col min="3" max="3" width="6.7109375" style="354" customWidth="1"/>
    <col min="4" max="4" width="3.42578125" style="354" customWidth="1"/>
    <col min="5" max="5" width="6.5703125" style="354" customWidth="1"/>
    <col min="6" max="6" width="2.85546875" style="354" customWidth="1"/>
    <col min="7" max="7" width="6.7109375" style="354" customWidth="1"/>
    <col min="8" max="8" width="11.42578125" style="354" customWidth="1"/>
    <col min="9" max="9" width="13.85546875" style="354" customWidth="1"/>
    <col min="10" max="10" width="10" style="354" customWidth="1"/>
    <col min="11" max="11" width="6.140625" style="354" customWidth="1"/>
    <col min="12" max="12" width="16.85546875" style="354" customWidth="1"/>
    <col min="13" max="13" width="10" style="354" customWidth="1"/>
    <col min="14" max="14" width="6.140625" style="354" customWidth="1"/>
    <col min="15" max="18" width="5.28515625" style="354" customWidth="1"/>
    <col min="19" max="19" width="3.7109375" style="354"/>
    <col min="20" max="21" width="6.42578125" style="354" bestFit="1" customWidth="1"/>
    <col min="22" max="257" width="3.7109375" style="354"/>
    <col min="258" max="258" width="15" style="354" customWidth="1"/>
    <col min="259" max="259" width="8.28515625" style="354" customWidth="1"/>
    <col min="260" max="260" width="6.7109375" style="354" customWidth="1"/>
    <col min="261" max="261" width="3.42578125" style="354" customWidth="1"/>
    <col min="262" max="262" width="6.5703125" style="354" customWidth="1"/>
    <col min="263" max="263" width="2.85546875" style="354" customWidth="1"/>
    <col min="264" max="264" width="6.7109375" style="354" customWidth="1"/>
    <col min="265" max="265" width="11.42578125" style="354" customWidth="1"/>
    <col min="266" max="267" width="12.7109375" style="354" customWidth="1"/>
    <col min="268" max="268" width="7.28515625" style="354" customWidth="1"/>
    <col min="269" max="269" width="6.7109375" style="354" customWidth="1"/>
    <col min="270" max="270" width="3.7109375" style="354"/>
    <col min="271" max="271" width="6.7109375" style="354" customWidth="1"/>
    <col min="272" max="272" width="3.7109375" style="354"/>
    <col min="273" max="273" width="6.7109375" style="354" customWidth="1"/>
    <col min="274" max="513" width="3.7109375" style="354"/>
    <col min="514" max="514" width="15" style="354" customWidth="1"/>
    <col min="515" max="515" width="8.28515625" style="354" customWidth="1"/>
    <col min="516" max="516" width="6.7109375" style="354" customWidth="1"/>
    <col min="517" max="517" width="3.42578125" style="354" customWidth="1"/>
    <col min="518" max="518" width="6.5703125" style="354" customWidth="1"/>
    <col min="519" max="519" width="2.85546875" style="354" customWidth="1"/>
    <col min="520" max="520" width="6.7109375" style="354" customWidth="1"/>
    <col min="521" max="521" width="11.42578125" style="354" customWidth="1"/>
    <col min="522" max="523" width="12.7109375" style="354" customWidth="1"/>
    <col min="524" max="524" width="7.28515625" style="354" customWidth="1"/>
    <col min="525" max="525" width="6.7109375" style="354" customWidth="1"/>
    <col min="526" max="526" width="3.7109375" style="354"/>
    <col min="527" max="527" width="6.7109375" style="354" customWidth="1"/>
    <col min="528" max="528" width="3.7109375" style="354"/>
    <col min="529" max="529" width="6.7109375" style="354" customWidth="1"/>
    <col min="530" max="769" width="3.7109375" style="354"/>
    <col min="770" max="770" width="15" style="354" customWidth="1"/>
    <col min="771" max="771" width="8.28515625" style="354" customWidth="1"/>
    <col min="772" max="772" width="6.7109375" style="354" customWidth="1"/>
    <col min="773" max="773" width="3.42578125" style="354" customWidth="1"/>
    <col min="774" max="774" width="6.5703125" style="354" customWidth="1"/>
    <col min="775" max="775" width="2.85546875" style="354" customWidth="1"/>
    <col min="776" max="776" width="6.7109375" style="354" customWidth="1"/>
    <col min="777" max="777" width="11.42578125" style="354" customWidth="1"/>
    <col min="778" max="779" width="12.7109375" style="354" customWidth="1"/>
    <col min="780" max="780" width="7.28515625" style="354" customWidth="1"/>
    <col min="781" max="781" width="6.7109375" style="354" customWidth="1"/>
    <col min="782" max="782" width="3.7109375" style="354"/>
    <col min="783" max="783" width="6.7109375" style="354" customWidth="1"/>
    <col min="784" max="784" width="3.7109375" style="354"/>
    <col min="785" max="785" width="6.7109375" style="354" customWidth="1"/>
    <col min="786" max="1025" width="3.7109375" style="354"/>
    <col min="1026" max="1026" width="15" style="354" customWidth="1"/>
    <col min="1027" max="1027" width="8.28515625" style="354" customWidth="1"/>
    <col min="1028" max="1028" width="6.7109375" style="354" customWidth="1"/>
    <col min="1029" max="1029" width="3.42578125" style="354" customWidth="1"/>
    <col min="1030" max="1030" width="6.5703125" style="354" customWidth="1"/>
    <col min="1031" max="1031" width="2.85546875" style="354" customWidth="1"/>
    <col min="1032" max="1032" width="6.7109375" style="354" customWidth="1"/>
    <col min="1033" max="1033" width="11.42578125" style="354" customWidth="1"/>
    <col min="1034" max="1035" width="12.7109375" style="354" customWidth="1"/>
    <col min="1036" max="1036" width="7.28515625" style="354" customWidth="1"/>
    <col min="1037" max="1037" width="6.7109375" style="354" customWidth="1"/>
    <col min="1038" max="1038" width="3.7109375" style="354"/>
    <col min="1039" max="1039" width="6.7109375" style="354" customWidth="1"/>
    <col min="1040" max="1040" width="3.7109375" style="354"/>
    <col min="1041" max="1041" width="6.7109375" style="354" customWidth="1"/>
    <col min="1042" max="1281" width="3.7109375" style="354"/>
    <col min="1282" max="1282" width="15" style="354" customWidth="1"/>
    <col min="1283" max="1283" width="8.28515625" style="354" customWidth="1"/>
    <col min="1284" max="1284" width="6.7109375" style="354" customWidth="1"/>
    <col min="1285" max="1285" width="3.42578125" style="354" customWidth="1"/>
    <col min="1286" max="1286" width="6.5703125" style="354" customWidth="1"/>
    <col min="1287" max="1287" width="2.85546875" style="354" customWidth="1"/>
    <col min="1288" max="1288" width="6.7109375" style="354" customWidth="1"/>
    <col min="1289" max="1289" width="11.42578125" style="354" customWidth="1"/>
    <col min="1290" max="1291" width="12.7109375" style="354" customWidth="1"/>
    <col min="1292" max="1292" width="7.28515625" style="354" customWidth="1"/>
    <col min="1293" max="1293" width="6.7109375" style="354" customWidth="1"/>
    <col min="1294" max="1294" width="3.7109375" style="354"/>
    <col min="1295" max="1295" width="6.7109375" style="354" customWidth="1"/>
    <col min="1296" max="1296" width="3.7109375" style="354"/>
    <col min="1297" max="1297" width="6.7109375" style="354" customWidth="1"/>
    <col min="1298" max="1537" width="3.7109375" style="354"/>
    <col min="1538" max="1538" width="15" style="354" customWidth="1"/>
    <col min="1539" max="1539" width="8.28515625" style="354" customWidth="1"/>
    <col min="1540" max="1540" width="6.7109375" style="354" customWidth="1"/>
    <col min="1541" max="1541" width="3.42578125" style="354" customWidth="1"/>
    <col min="1542" max="1542" width="6.5703125" style="354" customWidth="1"/>
    <col min="1543" max="1543" width="2.85546875" style="354" customWidth="1"/>
    <col min="1544" max="1544" width="6.7109375" style="354" customWidth="1"/>
    <col min="1545" max="1545" width="11.42578125" style="354" customWidth="1"/>
    <col min="1546" max="1547" width="12.7109375" style="354" customWidth="1"/>
    <col min="1548" max="1548" width="7.28515625" style="354" customWidth="1"/>
    <col min="1549" max="1549" width="6.7109375" style="354" customWidth="1"/>
    <col min="1550" max="1550" width="3.7109375" style="354"/>
    <col min="1551" max="1551" width="6.7109375" style="354" customWidth="1"/>
    <col min="1552" max="1552" width="3.7109375" style="354"/>
    <col min="1553" max="1553" width="6.7109375" style="354" customWidth="1"/>
    <col min="1554" max="1793" width="3.7109375" style="354"/>
    <col min="1794" max="1794" width="15" style="354" customWidth="1"/>
    <col min="1795" max="1795" width="8.28515625" style="354" customWidth="1"/>
    <col min="1796" max="1796" width="6.7109375" style="354" customWidth="1"/>
    <col min="1797" max="1797" width="3.42578125" style="354" customWidth="1"/>
    <col min="1798" max="1798" width="6.5703125" style="354" customWidth="1"/>
    <col min="1799" max="1799" width="2.85546875" style="354" customWidth="1"/>
    <col min="1800" max="1800" width="6.7109375" style="354" customWidth="1"/>
    <col min="1801" max="1801" width="11.42578125" style="354" customWidth="1"/>
    <col min="1802" max="1803" width="12.7109375" style="354" customWidth="1"/>
    <col min="1804" max="1804" width="7.28515625" style="354" customWidth="1"/>
    <col min="1805" max="1805" width="6.7109375" style="354" customWidth="1"/>
    <col min="1806" max="1806" width="3.7109375" style="354"/>
    <col min="1807" max="1807" width="6.7109375" style="354" customWidth="1"/>
    <col min="1808" max="1808" width="3.7109375" style="354"/>
    <col min="1809" max="1809" width="6.7109375" style="354" customWidth="1"/>
    <col min="1810" max="2049" width="3.7109375" style="354"/>
    <col min="2050" max="2050" width="15" style="354" customWidth="1"/>
    <col min="2051" max="2051" width="8.28515625" style="354" customWidth="1"/>
    <col min="2052" max="2052" width="6.7109375" style="354" customWidth="1"/>
    <col min="2053" max="2053" width="3.42578125" style="354" customWidth="1"/>
    <col min="2054" max="2054" width="6.5703125" style="354" customWidth="1"/>
    <col min="2055" max="2055" width="2.85546875" style="354" customWidth="1"/>
    <col min="2056" max="2056" width="6.7109375" style="354" customWidth="1"/>
    <col min="2057" max="2057" width="11.42578125" style="354" customWidth="1"/>
    <col min="2058" max="2059" width="12.7109375" style="354" customWidth="1"/>
    <col min="2060" max="2060" width="7.28515625" style="354" customWidth="1"/>
    <col min="2061" max="2061" width="6.7109375" style="354" customWidth="1"/>
    <col min="2062" max="2062" width="3.7109375" style="354"/>
    <col min="2063" max="2063" width="6.7109375" style="354" customWidth="1"/>
    <col min="2064" max="2064" width="3.7109375" style="354"/>
    <col min="2065" max="2065" width="6.7109375" style="354" customWidth="1"/>
    <col min="2066" max="2305" width="3.7109375" style="354"/>
    <col min="2306" max="2306" width="15" style="354" customWidth="1"/>
    <col min="2307" max="2307" width="8.28515625" style="354" customWidth="1"/>
    <col min="2308" max="2308" width="6.7109375" style="354" customWidth="1"/>
    <col min="2309" max="2309" width="3.42578125" style="354" customWidth="1"/>
    <col min="2310" max="2310" width="6.5703125" style="354" customWidth="1"/>
    <col min="2311" max="2311" width="2.85546875" style="354" customWidth="1"/>
    <col min="2312" max="2312" width="6.7109375" style="354" customWidth="1"/>
    <col min="2313" max="2313" width="11.42578125" style="354" customWidth="1"/>
    <col min="2314" max="2315" width="12.7109375" style="354" customWidth="1"/>
    <col min="2316" max="2316" width="7.28515625" style="354" customWidth="1"/>
    <col min="2317" max="2317" width="6.7109375" style="354" customWidth="1"/>
    <col min="2318" max="2318" width="3.7109375" style="354"/>
    <col min="2319" max="2319" width="6.7109375" style="354" customWidth="1"/>
    <col min="2320" max="2320" width="3.7109375" style="354"/>
    <col min="2321" max="2321" width="6.7109375" style="354" customWidth="1"/>
    <col min="2322" max="2561" width="3.7109375" style="354"/>
    <col min="2562" max="2562" width="15" style="354" customWidth="1"/>
    <col min="2563" max="2563" width="8.28515625" style="354" customWidth="1"/>
    <col min="2564" max="2564" width="6.7109375" style="354" customWidth="1"/>
    <col min="2565" max="2565" width="3.42578125" style="354" customWidth="1"/>
    <col min="2566" max="2566" width="6.5703125" style="354" customWidth="1"/>
    <col min="2567" max="2567" width="2.85546875" style="354" customWidth="1"/>
    <col min="2568" max="2568" width="6.7109375" style="354" customWidth="1"/>
    <col min="2569" max="2569" width="11.42578125" style="354" customWidth="1"/>
    <col min="2570" max="2571" width="12.7109375" style="354" customWidth="1"/>
    <col min="2572" max="2572" width="7.28515625" style="354" customWidth="1"/>
    <col min="2573" max="2573" width="6.7109375" style="354" customWidth="1"/>
    <col min="2574" max="2574" width="3.7109375" style="354"/>
    <col min="2575" max="2575" width="6.7109375" style="354" customWidth="1"/>
    <col min="2576" max="2576" width="3.7109375" style="354"/>
    <col min="2577" max="2577" width="6.7109375" style="354" customWidth="1"/>
    <col min="2578" max="2817" width="3.7109375" style="354"/>
    <col min="2818" max="2818" width="15" style="354" customWidth="1"/>
    <col min="2819" max="2819" width="8.28515625" style="354" customWidth="1"/>
    <col min="2820" max="2820" width="6.7109375" style="354" customWidth="1"/>
    <col min="2821" max="2821" width="3.42578125" style="354" customWidth="1"/>
    <col min="2822" max="2822" width="6.5703125" style="354" customWidth="1"/>
    <col min="2823" max="2823" width="2.85546875" style="354" customWidth="1"/>
    <col min="2824" max="2824" width="6.7109375" style="354" customWidth="1"/>
    <col min="2825" max="2825" width="11.42578125" style="354" customWidth="1"/>
    <col min="2826" max="2827" width="12.7109375" style="354" customWidth="1"/>
    <col min="2828" max="2828" width="7.28515625" style="354" customWidth="1"/>
    <col min="2829" max="2829" width="6.7109375" style="354" customWidth="1"/>
    <col min="2830" max="2830" width="3.7109375" style="354"/>
    <col min="2831" max="2831" width="6.7109375" style="354" customWidth="1"/>
    <col min="2832" max="2832" width="3.7109375" style="354"/>
    <col min="2833" max="2833" width="6.7109375" style="354" customWidth="1"/>
    <col min="2834" max="3073" width="3.7109375" style="354"/>
    <col min="3074" max="3074" width="15" style="354" customWidth="1"/>
    <col min="3075" max="3075" width="8.28515625" style="354" customWidth="1"/>
    <col min="3076" max="3076" width="6.7109375" style="354" customWidth="1"/>
    <col min="3077" max="3077" width="3.42578125" style="354" customWidth="1"/>
    <col min="3078" max="3078" width="6.5703125" style="354" customWidth="1"/>
    <col min="3079" max="3079" width="2.85546875" style="354" customWidth="1"/>
    <col min="3080" max="3080" width="6.7109375" style="354" customWidth="1"/>
    <col min="3081" max="3081" width="11.42578125" style="354" customWidth="1"/>
    <col min="3082" max="3083" width="12.7109375" style="354" customWidth="1"/>
    <col min="3084" max="3084" width="7.28515625" style="354" customWidth="1"/>
    <col min="3085" max="3085" width="6.7109375" style="354" customWidth="1"/>
    <col min="3086" max="3086" width="3.7109375" style="354"/>
    <col min="3087" max="3087" width="6.7109375" style="354" customWidth="1"/>
    <col min="3088" max="3088" width="3.7109375" style="354"/>
    <col min="3089" max="3089" width="6.7109375" style="354" customWidth="1"/>
    <col min="3090" max="3329" width="3.7109375" style="354"/>
    <col min="3330" max="3330" width="15" style="354" customWidth="1"/>
    <col min="3331" max="3331" width="8.28515625" style="354" customWidth="1"/>
    <col min="3332" max="3332" width="6.7109375" style="354" customWidth="1"/>
    <col min="3333" max="3333" width="3.42578125" style="354" customWidth="1"/>
    <col min="3334" max="3334" width="6.5703125" style="354" customWidth="1"/>
    <col min="3335" max="3335" width="2.85546875" style="354" customWidth="1"/>
    <col min="3336" max="3336" width="6.7109375" style="354" customWidth="1"/>
    <col min="3337" max="3337" width="11.42578125" style="354" customWidth="1"/>
    <col min="3338" max="3339" width="12.7109375" style="354" customWidth="1"/>
    <col min="3340" max="3340" width="7.28515625" style="354" customWidth="1"/>
    <col min="3341" max="3341" width="6.7109375" style="354" customWidth="1"/>
    <col min="3342" max="3342" width="3.7109375" style="354"/>
    <col min="3343" max="3343" width="6.7109375" style="354" customWidth="1"/>
    <col min="3344" max="3344" width="3.7109375" style="354"/>
    <col min="3345" max="3345" width="6.7109375" style="354" customWidth="1"/>
    <col min="3346" max="3585" width="3.7109375" style="354"/>
    <col min="3586" max="3586" width="15" style="354" customWidth="1"/>
    <col min="3587" max="3587" width="8.28515625" style="354" customWidth="1"/>
    <col min="3588" max="3588" width="6.7109375" style="354" customWidth="1"/>
    <col min="3589" max="3589" width="3.42578125" style="354" customWidth="1"/>
    <col min="3590" max="3590" width="6.5703125" style="354" customWidth="1"/>
    <col min="3591" max="3591" width="2.85546875" style="354" customWidth="1"/>
    <col min="3592" max="3592" width="6.7109375" style="354" customWidth="1"/>
    <col min="3593" max="3593" width="11.42578125" style="354" customWidth="1"/>
    <col min="3594" max="3595" width="12.7109375" style="354" customWidth="1"/>
    <col min="3596" max="3596" width="7.28515625" style="354" customWidth="1"/>
    <col min="3597" max="3597" width="6.7109375" style="354" customWidth="1"/>
    <col min="3598" max="3598" width="3.7109375" style="354"/>
    <col min="3599" max="3599" width="6.7109375" style="354" customWidth="1"/>
    <col min="3600" max="3600" width="3.7109375" style="354"/>
    <col min="3601" max="3601" width="6.7109375" style="354" customWidth="1"/>
    <col min="3602" max="3841" width="3.7109375" style="354"/>
    <col min="3842" max="3842" width="15" style="354" customWidth="1"/>
    <col min="3843" max="3843" width="8.28515625" style="354" customWidth="1"/>
    <col min="3844" max="3844" width="6.7109375" style="354" customWidth="1"/>
    <col min="3845" max="3845" width="3.42578125" style="354" customWidth="1"/>
    <col min="3846" max="3846" width="6.5703125" style="354" customWidth="1"/>
    <col min="3847" max="3847" width="2.85546875" style="354" customWidth="1"/>
    <col min="3848" max="3848" width="6.7109375" style="354" customWidth="1"/>
    <col min="3849" max="3849" width="11.42578125" style="354" customWidth="1"/>
    <col min="3850" max="3851" width="12.7109375" style="354" customWidth="1"/>
    <col min="3852" max="3852" width="7.28515625" style="354" customWidth="1"/>
    <col min="3853" max="3853" width="6.7109375" style="354" customWidth="1"/>
    <col min="3854" max="3854" width="3.7109375" style="354"/>
    <col min="3855" max="3855" width="6.7109375" style="354" customWidth="1"/>
    <col min="3856" max="3856" width="3.7109375" style="354"/>
    <col min="3857" max="3857" width="6.7109375" style="354" customWidth="1"/>
    <col min="3858" max="4097" width="3.7109375" style="354"/>
    <col min="4098" max="4098" width="15" style="354" customWidth="1"/>
    <col min="4099" max="4099" width="8.28515625" style="354" customWidth="1"/>
    <col min="4100" max="4100" width="6.7109375" style="354" customWidth="1"/>
    <col min="4101" max="4101" width="3.42578125" style="354" customWidth="1"/>
    <col min="4102" max="4102" width="6.5703125" style="354" customWidth="1"/>
    <col min="4103" max="4103" width="2.85546875" style="354" customWidth="1"/>
    <col min="4104" max="4104" width="6.7109375" style="354" customWidth="1"/>
    <col min="4105" max="4105" width="11.42578125" style="354" customWidth="1"/>
    <col min="4106" max="4107" width="12.7109375" style="354" customWidth="1"/>
    <col min="4108" max="4108" width="7.28515625" style="354" customWidth="1"/>
    <col min="4109" max="4109" width="6.7109375" style="354" customWidth="1"/>
    <col min="4110" max="4110" width="3.7109375" style="354"/>
    <col min="4111" max="4111" width="6.7109375" style="354" customWidth="1"/>
    <col min="4112" max="4112" width="3.7109375" style="354"/>
    <col min="4113" max="4113" width="6.7109375" style="354" customWidth="1"/>
    <col min="4114" max="4353" width="3.7109375" style="354"/>
    <col min="4354" max="4354" width="15" style="354" customWidth="1"/>
    <col min="4355" max="4355" width="8.28515625" style="354" customWidth="1"/>
    <col min="4356" max="4356" width="6.7109375" style="354" customWidth="1"/>
    <col min="4357" max="4357" width="3.42578125" style="354" customWidth="1"/>
    <col min="4358" max="4358" width="6.5703125" style="354" customWidth="1"/>
    <col min="4359" max="4359" width="2.85546875" style="354" customWidth="1"/>
    <col min="4360" max="4360" width="6.7109375" style="354" customWidth="1"/>
    <col min="4361" max="4361" width="11.42578125" style="354" customWidth="1"/>
    <col min="4362" max="4363" width="12.7109375" style="354" customWidth="1"/>
    <col min="4364" max="4364" width="7.28515625" style="354" customWidth="1"/>
    <col min="4365" max="4365" width="6.7109375" style="354" customWidth="1"/>
    <col min="4366" max="4366" width="3.7109375" style="354"/>
    <col min="4367" max="4367" width="6.7109375" style="354" customWidth="1"/>
    <col min="4368" max="4368" width="3.7109375" style="354"/>
    <col min="4369" max="4369" width="6.7109375" style="354" customWidth="1"/>
    <col min="4370" max="4609" width="3.7109375" style="354"/>
    <col min="4610" max="4610" width="15" style="354" customWidth="1"/>
    <col min="4611" max="4611" width="8.28515625" style="354" customWidth="1"/>
    <col min="4612" max="4612" width="6.7109375" style="354" customWidth="1"/>
    <col min="4613" max="4613" width="3.42578125" style="354" customWidth="1"/>
    <col min="4614" max="4614" width="6.5703125" style="354" customWidth="1"/>
    <col min="4615" max="4615" width="2.85546875" style="354" customWidth="1"/>
    <col min="4616" max="4616" width="6.7109375" style="354" customWidth="1"/>
    <col min="4617" max="4617" width="11.42578125" style="354" customWidth="1"/>
    <col min="4618" max="4619" width="12.7109375" style="354" customWidth="1"/>
    <col min="4620" max="4620" width="7.28515625" style="354" customWidth="1"/>
    <col min="4621" max="4621" width="6.7109375" style="354" customWidth="1"/>
    <col min="4622" max="4622" width="3.7109375" style="354"/>
    <col min="4623" max="4623" width="6.7109375" style="354" customWidth="1"/>
    <col min="4624" max="4624" width="3.7109375" style="354"/>
    <col min="4625" max="4625" width="6.7109375" style="354" customWidth="1"/>
    <col min="4626" max="4865" width="3.7109375" style="354"/>
    <col min="4866" max="4866" width="15" style="354" customWidth="1"/>
    <col min="4867" max="4867" width="8.28515625" style="354" customWidth="1"/>
    <col min="4868" max="4868" width="6.7109375" style="354" customWidth="1"/>
    <col min="4869" max="4869" width="3.42578125" style="354" customWidth="1"/>
    <col min="4870" max="4870" width="6.5703125" style="354" customWidth="1"/>
    <col min="4871" max="4871" width="2.85546875" style="354" customWidth="1"/>
    <col min="4872" max="4872" width="6.7109375" style="354" customWidth="1"/>
    <col min="4873" max="4873" width="11.42578125" style="354" customWidth="1"/>
    <col min="4874" max="4875" width="12.7109375" style="354" customWidth="1"/>
    <col min="4876" max="4876" width="7.28515625" style="354" customWidth="1"/>
    <col min="4877" max="4877" width="6.7109375" style="354" customWidth="1"/>
    <col min="4878" max="4878" width="3.7109375" style="354"/>
    <col min="4879" max="4879" width="6.7109375" style="354" customWidth="1"/>
    <col min="4880" max="4880" width="3.7109375" style="354"/>
    <col min="4881" max="4881" width="6.7109375" style="354" customWidth="1"/>
    <col min="4882" max="5121" width="3.7109375" style="354"/>
    <col min="5122" max="5122" width="15" style="354" customWidth="1"/>
    <col min="5123" max="5123" width="8.28515625" style="354" customWidth="1"/>
    <col min="5124" max="5124" width="6.7109375" style="354" customWidth="1"/>
    <col min="5125" max="5125" width="3.42578125" style="354" customWidth="1"/>
    <col min="5126" max="5126" width="6.5703125" style="354" customWidth="1"/>
    <col min="5127" max="5127" width="2.85546875" style="354" customWidth="1"/>
    <col min="5128" max="5128" width="6.7109375" style="354" customWidth="1"/>
    <col min="5129" max="5129" width="11.42578125" style="354" customWidth="1"/>
    <col min="5130" max="5131" width="12.7109375" style="354" customWidth="1"/>
    <col min="5132" max="5132" width="7.28515625" style="354" customWidth="1"/>
    <col min="5133" max="5133" width="6.7109375" style="354" customWidth="1"/>
    <col min="5134" max="5134" width="3.7109375" style="354"/>
    <col min="5135" max="5135" width="6.7109375" style="354" customWidth="1"/>
    <col min="5136" max="5136" width="3.7109375" style="354"/>
    <col min="5137" max="5137" width="6.7109375" style="354" customWidth="1"/>
    <col min="5138" max="5377" width="3.7109375" style="354"/>
    <col min="5378" max="5378" width="15" style="354" customWidth="1"/>
    <col min="5379" max="5379" width="8.28515625" style="354" customWidth="1"/>
    <col min="5380" max="5380" width="6.7109375" style="354" customWidth="1"/>
    <col min="5381" max="5381" width="3.42578125" style="354" customWidth="1"/>
    <col min="5382" max="5382" width="6.5703125" style="354" customWidth="1"/>
    <col min="5383" max="5383" width="2.85546875" style="354" customWidth="1"/>
    <col min="5384" max="5384" width="6.7109375" style="354" customWidth="1"/>
    <col min="5385" max="5385" width="11.42578125" style="354" customWidth="1"/>
    <col min="5386" max="5387" width="12.7109375" style="354" customWidth="1"/>
    <col min="5388" max="5388" width="7.28515625" style="354" customWidth="1"/>
    <col min="5389" max="5389" width="6.7109375" style="354" customWidth="1"/>
    <col min="5390" max="5390" width="3.7109375" style="354"/>
    <col min="5391" max="5391" width="6.7109375" style="354" customWidth="1"/>
    <col min="5392" max="5392" width="3.7109375" style="354"/>
    <col min="5393" max="5393" width="6.7109375" style="354" customWidth="1"/>
    <col min="5394" max="5633" width="3.7109375" style="354"/>
    <col min="5634" max="5634" width="15" style="354" customWidth="1"/>
    <col min="5635" max="5635" width="8.28515625" style="354" customWidth="1"/>
    <col min="5636" max="5636" width="6.7109375" style="354" customWidth="1"/>
    <col min="5637" max="5637" width="3.42578125" style="354" customWidth="1"/>
    <col min="5638" max="5638" width="6.5703125" style="354" customWidth="1"/>
    <col min="5639" max="5639" width="2.85546875" style="354" customWidth="1"/>
    <col min="5640" max="5640" width="6.7109375" style="354" customWidth="1"/>
    <col min="5641" max="5641" width="11.42578125" style="354" customWidth="1"/>
    <col min="5642" max="5643" width="12.7109375" style="354" customWidth="1"/>
    <col min="5644" max="5644" width="7.28515625" style="354" customWidth="1"/>
    <col min="5645" max="5645" width="6.7109375" style="354" customWidth="1"/>
    <col min="5646" max="5646" width="3.7109375" style="354"/>
    <col min="5647" max="5647" width="6.7109375" style="354" customWidth="1"/>
    <col min="5648" max="5648" width="3.7109375" style="354"/>
    <col min="5649" max="5649" width="6.7109375" style="354" customWidth="1"/>
    <col min="5650" max="5889" width="3.7109375" style="354"/>
    <col min="5890" max="5890" width="15" style="354" customWidth="1"/>
    <col min="5891" max="5891" width="8.28515625" style="354" customWidth="1"/>
    <col min="5892" max="5892" width="6.7109375" style="354" customWidth="1"/>
    <col min="5893" max="5893" width="3.42578125" style="354" customWidth="1"/>
    <col min="5894" max="5894" width="6.5703125" style="354" customWidth="1"/>
    <col min="5895" max="5895" width="2.85546875" style="354" customWidth="1"/>
    <col min="5896" max="5896" width="6.7109375" style="354" customWidth="1"/>
    <col min="5897" max="5897" width="11.42578125" style="354" customWidth="1"/>
    <col min="5898" max="5899" width="12.7109375" style="354" customWidth="1"/>
    <col min="5900" max="5900" width="7.28515625" style="354" customWidth="1"/>
    <col min="5901" max="5901" width="6.7109375" style="354" customWidth="1"/>
    <col min="5902" max="5902" width="3.7109375" style="354"/>
    <col min="5903" max="5903" width="6.7109375" style="354" customWidth="1"/>
    <col min="5904" max="5904" width="3.7109375" style="354"/>
    <col min="5905" max="5905" width="6.7109375" style="354" customWidth="1"/>
    <col min="5906" max="6145" width="3.7109375" style="354"/>
    <col min="6146" max="6146" width="15" style="354" customWidth="1"/>
    <col min="6147" max="6147" width="8.28515625" style="354" customWidth="1"/>
    <col min="6148" max="6148" width="6.7109375" style="354" customWidth="1"/>
    <col min="6149" max="6149" width="3.42578125" style="354" customWidth="1"/>
    <col min="6150" max="6150" width="6.5703125" style="354" customWidth="1"/>
    <col min="6151" max="6151" width="2.85546875" style="354" customWidth="1"/>
    <col min="6152" max="6152" width="6.7109375" style="354" customWidth="1"/>
    <col min="6153" max="6153" width="11.42578125" style="354" customWidth="1"/>
    <col min="6154" max="6155" width="12.7109375" style="354" customWidth="1"/>
    <col min="6156" max="6156" width="7.28515625" style="354" customWidth="1"/>
    <col min="6157" max="6157" width="6.7109375" style="354" customWidth="1"/>
    <col min="6158" max="6158" width="3.7109375" style="354"/>
    <col min="6159" max="6159" width="6.7109375" style="354" customWidth="1"/>
    <col min="6160" max="6160" width="3.7109375" style="354"/>
    <col min="6161" max="6161" width="6.7109375" style="354" customWidth="1"/>
    <col min="6162" max="6401" width="3.7109375" style="354"/>
    <col min="6402" max="6402" width="15" style="354" customWidth="1"/>
    <col min="6403" max="6403" width="8.28515625" style="354" customWidth="1"/>
    <col min="6404" max="6404" width="6.7109375" style="354" customWidth="1"/>
    <col min="6405" max="6405" width="3.42578125" style="354" customWidth="1"/>
    <col min="6406" max="6406" width="6.5703125" style="354" customWidth="1"/>
    <col min="6407" max="6407" width="2.85546875" style="354" customWidth="1"/>
    <col min="6408" max="6408" width="6.7109375" style="354" customWidth="1"/>
    <col min="6409" max="6409" width="11.42578125" style="354" customWidth="1"/>
    <col min="6410" max="6411" width="12.7109375" style="354" customWidth="1"/>
    <col min="6412" max="6412" width="7.28515625" style="354" customWidth="1"/>
    <col min="6413" max="6413" width="6.7109375" style="354" customWidth="1"/>
    <col min="6414" max="6414" width="3.7109375" style="354"/>
    <col min="6415" max="6415" width="6.7109375" style="354" customWidth="1"/>
    <col min="6416" max="6416" width="3.7109375" style="354"/>
    <col min="6417" max="6417" width="6.7109375" style="354" customWidth="1"/>
    <col min="6418" max="6657" width="3.7109375" style="354"/>
    <col min="6658" max="6658" width="15" style="354" customWidth="1"/>
    <col min="6659" max="6659" width="8.28515625" style="354" customWidth="1"/>
    <col min="6660" max="6660" width="6.7109375" style="354" customWidth="1"/>
    <col min="6661" max="6661" width="3.42578125" style="354" customWidth="1"/>
    <col min="6662" max="6662" width="6.5703125" style="354" customWidth="1"/>
    <col min="6663" max="6663" width="2.85546875" style="354" customWidth="1"/>
    <col min="6664" max="6664" width="6.7109375" style="354" customWidth="1"/>
    <col min="6665" max="6665" width="11.42578125" style="354" customWidth="1"/>
    <col min="6666" max="6667" width="12.7109375" style="354" customWidth="1"/>
    <col min="6668" max="6668" width="7.28515625" style="354" customWidth="1"/>
    <col min="6669" max="6669" width="6.7109375" style="354" customWidth="1"/>
    <col min="6670" max="6670" width="3.7109375" style="354"/>
    <col min="6671" max="6671" width="6.7109375" style="354" customWidth="1"/>
    <col min="6672" max="6672" width="3.7109375" style="354"/>
    <col min="6673" max="6673" width="6.7109375" style="354" customWidth="1"/>
    <col min="6674" max="6913" width="3.7109375" style="354"/>
    <col min="6914" max="6914" width="15" style="354" customWidth="1"/>
    <col min="6915" max="6915" width="8.28515625" style="354" customWidth="1"/>
    <col min="6916" max="6916" width="6.7109375" style="354" customWidth="1"/>
    <col min="6917" max="6917" width="3.42578125" style="354" customWidth="1"/>
    <col min="6918" max="6918" width="6.5703125" style="354" customWidth="1"/>
    <col min="6919" max="6919" width="2.85546875" style="354" customWidth="1"/>
    <col min="6920" max="6920" width="6.7109375" style="354" customWidth="1"/>
    <col min="6921" max="6921" width="11.42578125" style="354" customWidth="1"/>
    <col min="6922" max="6923" width="12.7109375" style="354" customWidth="1"/>
    <col min="6924" max="6924" width="7.28515625" style="354" customWidth="1"/>
    <col min="6925" max="6925" width="6.7109375" style="354" customWidth="1"/>
    <col min="6926" max="6926" width="3.7109375" style="354"/>
    <col min="6927" max="6927" width="6.7109375" style="354" customWidth="1"/>
    <col min="6928" max="6928" width="3.7109375" style="354"/>
    <col min="6929" max="6929" width="6.7109375" style="354" customWidth="1"/>
    <col min="6930" max="7169" width="3.7109375" style="354"/>
    <col min="7170" max="7170" width="15" style="354" customWidth="1"/>
    <col min="7171" max="7171" width="8.28515625" style="354" customWidth="1"/>
    <col min="7172" max="7172" width="6.7109375" style="354" customWidth="1"/>
    <col min="7173" max="7173" width="3.42578125" style="354" customWidth="1"/>
    <col min="7174" max="7174" width="6.5703125" style="354" customWidth="1"/>
    <col min="7175" max="7175" width="2.85546875" style="354" customWidth="1"/>
    <col min="7176" max="7176" width="6.7109375" style="354" customWidth="1"/>
    <col min="7177" max="7177" width="11.42578125" style="354" customWidth="1"/>
    <col min="7178" max="7179" width="12.7109375" style="354" customWidth="1"/>
    <col min="7180" max="7180" width="7.28515625" style="354" customWidth="1"/>
    <col min="7181" max="7181" width="6.7109375" style="354" customWidth="1"/>
    <col min="7182" max="7182" width="3.7109375" style="354"/>
    <col min="7183" max="7183" width="6.7109375" style="354" customWidth="1"/>
    <col min="7184" max="7184" width="3.7109375" style="354"/>
    <col min="7185" max="7185" width="6.7109375" style="354" customWidth="1"/>
    <col min="7186" max="7425" width="3.7109375" style="354"/>
    <col min="7426" max="7426" width="15" style="354" customWidth="1"/>
    <col min="7427" max="7427" width="8.28515625" style="354" customWidth="1"/>
    <col min="7428" max="7428" width="6.7109375" style="354" customWidth="1"/>
    <col min="7429" max="7429" width="3.42578125" style="354" customWidth="1"/>
    <col min="7430" max="7430" width="6.5703125" style="354" customWidth="1"/>
    <col min="7431" max="7431" width="2.85546875" style="354" customWidth="1"/>
    <col min="7432" max="7432" width="6.7109375" style="354" customWidth="1"/>
    <col min="7433" max="7433" width="11.42578125" style="354" customWidth="1"/>
    <col min="7434" max="7435" width="12.7109375" style="354" customWidth="1"/>
    <col min="7436" max="7436" width="7.28515625" style="354" customWidth="1"/>
    <col min="7437" max="7437" width="6.7109375" style="354" customWidth="1"/>
    <col min="7438" max="7438" width="3.7109375" style="354"/>
    <col min="7439" max="7439" width="6.7109375" style="354" customWidth="1"/>
    <col min="7440" max="7440" width="3.7109375" style="354"/>
    <col min="7441" max="7441" width="6.7109375" style="354" customWidth="1"/>
    <col min="7442" max="7681" width="3.7109375" style="354"/>
    <col min="7682" max="7682" width="15" style="354" customWidth="1"/>
    <col min="7683" max="7683" width="8.28515625" style="354" customWidth="1"/>
    <col min="7684" max="7684" width="6.7109375" style="354" customWidth="1"/>
    <col min="7685" max="7685" width="3.42578125" style="354" customWidth="1"/>
    <col min="7686" max="7686" width="6.5703125" style="354" customWidth="1"/>
    <col min="7687" max="7687" width="2.85546875" style="354" customWidth="1"/>
    <col min="7688" max="7688" width="6.7109375" style="354" customWidth="1"/>
    <col min="7689" max="7689" width="11.42578125" style="354" customWidth="1"/>
    <col min="7690" max="7691" width="12.7109375" style="354" customWidth="1"/>
    <col min="7692" max="7692" width="7.28515625" style="354" customWidth="1"/>
    <col min="7693" max="7693" width="6.7109375" style="354" customWidth="1"/>
    <col min="7694" max="7694" width="3.7109375" style="354"/>
    <col min="7695" max="7695" width="6.7109375" style="354" customWidth="1"/>
    <col min="7696" max="7696" width="3.7109375" style="354"/>
    <col min="7697" max="7697" width="6.7109375" style="354" customWidth="1"/>
    <col min="7698" max="7937" width="3.7109375" style="354"/>
    <col min="7938" max="7938" width="15" style="354" customWidth="1"/>
    <col min="7939" max="7939" width="8.28515625" style="354" customWidth="1"/>
    <col min="7940" max="7940" width="6.7109375" style="354" customWidth="1"/>
    <col min="7941" max="7941" width="3.42578125" style="354" customWidth="1"/>
    <col min="7942" max="7942" width="6.5703125" style="354" customWidth="1"/>
    <col min="7943" max="7943" width="2.85546875" style="354" customWidth="1"/>
    <col min="7944" max="7944" width="6.7109375" style="354" customWidth="1"/>
    <col min="7945" max="7945" width="11.42578125" style="354" customWidth="1"/>
    <col min="7946" max="7947" width="12.7109375" style="354" customWidth="1"/>
    <col min="7948" max="7948" width="7.28515625" style="354" customWidth="1"/>
    <col min="7949" max="7949" width="6.7109375" style="354" customWidth="1"/>
    <col min="7950" max="7950" width="3.7109375" style="354"/>
    <col min="7951" max="7951" width="6.7109375" style="354" customWidth="1"/>
    <col min="7952" max="7952" width="3.7109375" style="354"/>
    <col min="7953" max="7953" width="6.7109375" style="354" customWidth="1"/>
    <col min="7954" max="8193" width="3.7109375" style="354"/>
    <col min="8194" max="8194" width="15" style="354" customWidth="1"/>
    <col min="8195" max="8195" width="8.28515625" style="354" customWidth="1"/>
    <col min="8196" max="8196" width="6.7109375" style="354" customWidth="1"/>
    <col min="8197" max="8197" width="3.42578125" style="354" customWidth="1"/>
    <col min="8198" max="8198" width="6.5703125" style="354" customWidth="1"/>
    <col min="8199" max="8199" width="2.85546875" style="354" customWidth="1"/>
    <col min="8200" max="8200" width="6.7109375" style="354" customWidth="1"/>
    <col min="8201" max="8201" width="11.42578125" style="354" customWidth="1"/>
    <col min="8202" max="8203" width="12.7109375" style="354" customWidth="1"/>
    <col min="8204" max="8204" width="7.28515625" style="354" customWidth="1"/>
    <col min="8205" max="8205" width="6.7109375" style="354" customWidth="1"/>
    <col min="8206" max="8206" width="3.7109375" style="354"/>
    <col min="8207" max="8207" width="6.7109375" style="354" customWidth="1"/>
    <col min="8208" max="8208" width="3.7109375" style="354"/>
    <col min="8209" max="8209" width="6.7109375" style="354" customWidth="1"/>
    <col min="8210" max="8449" width="3.7109375" style="354"/>
    <col min="8450" max="8450" width="15" style="354" customWidth="1"/>
    <col min="8451" max="8451" width="8.28515625" style="354" customWidth="1"/>
    <col min="8452" max="8452" width="6.7109375" style="354" customWidth="1"/>
    <col min="8453" max="8453" width="3.42578125" style="354" customWidth="1"/>
    <col min="8454" max="8454" width="6.5703125" style="354" customWidth="1"/>
    <col min="8455" max="8455" width="2.85546875" style="354" customWidth="1"/>
    <col min="8456" max="8456" width="6.7109375" style="354" customWidth="1"/>
    <col min="8457" max="8457" width="11.42578125" style="354" customWidth="1"/>
    <col min="8458" max="8459" width="12.7109375" style="354" customWidth="1"/>
    <col min="8460" max="8460" width="7.28515625" style="354" customWidth="1"/>
    <col min="8461" max="8461" width="6.7109375" style="354" customWidth="1"/>
    <col min="8462" max="8462" width="3.7109375" style="354"/>
    <col min="8463" max="8463" width="6.7109375" style="354" customWidth="1"/>
    <col min="8464" max="8464" width="3.7109375" style="354"/>
    <col min="8465" max="8465" width="6.7109375" style="354" customWidth="1"/>
    <col min="8466" max="8705" width="3.7109375" style="354"/>
    <col min="8706" max="8706" width="15" style="354" customWidth="1"/>
    <col min="8707" max="8707" width="8.28515625" style="354" customWidth="1"/>
    <col min="8708" max="8708" width="6.7109375" style="354" customWidth="1"/>
    <col min="8709" max="8709" width="3.42578125" style="354" customWidth="1"/>
    <col min="8710" max="8710" width="6.5703125" style="354" customWidth="1"/>
    <col min="8711" max="8711" width="2.85546875" style="354" customWidth="1"/>
    <col min="8712" max="8712" width="6.7109375" style="354" customWidth="1"/>
    <col min="8713" max="8713" width="11.42578125" style="354" customWidth="1"/>
    <col min="8714" max="8715" width="12.7109375" style="354" customWidth="1"/>
    <col min="8716" max="8716" width="7.28515625" style="354" customWidth="1"/>
    <col min="8717" max="8717" width="6.7109375" style="354" customWidth="1"/>
    <col min="8718" max="8718" width="3.7109375" style="354"/>
    <col min="8719" max="8719" width="6.7109375" style="354" customWidth="1"/>
    <col min="8720" max="8720" width="3.7109375" style="354"/>
    <col min="8721" max="8721" width="6.7109375" style="354" customWidth="1"/>
    <col min="8722" max="8961" width="3.7109375" style="354"/>
    <col min="8962" max="8962" width="15" style="354" customWidth="1"/>
    <col min="8963" max="8963" width="8.28515625" style="354" customWidth="1"/>
    <col min="8964" max="8964" width="6.7109375" style="354" customWidth="1"/>
    <col min="8965" max="8965" width="3.42578125" style="354" customWidth="1"/>
    <col min="8966" max="8966" width="6.5703125" style="354" customWidth="1"/>
    <col min="8967" max="8967" width="2.85546875" style="354" customWidth="1"/>
    <col min="8968" max="8968" width="6.7109375" style="354" customWidth="1"/>
    <col min="8969" max="8969" width="11.42578125" style="354" customWidth="1"/>
    <col min="8970" max="8971" width="12.7109375" style="354" customWidth="1"/>
    <col min="8972" max="8972" width="7.28515625" style="354" customWidth="1"/>
    <col min="8973" max="8973" width="6.7109375" style="354" customWidth="1"/>
    <col min="8974" max="8974" width="3.7109375" style="354"/>
    <col min="8975" max="8975" width="6.7109375" style="354" customWidth="1"/>
    <col min="8976" max="8976" width="3.7109375" style="354"/>
    <col min="8977" max="8977" width="6.7109375" style="354" customWidth="1"/>
    <col min="8978" max="9217" width="3.7109375" style="354"/>
    <col min="9218" max="9218" width="15" style="354" customWidth="1"/>
    <col min="9219" max="9219" width="8.28515625" style="354" customWidth="1"/>
    <col min="9220" max="9220" width="6.7109375" style="354" customWidth="1"/>
    <col min="9221" max="9221" width="3.42578125" style="354" customWidth="1"/>
    <col min="9222" max="9222" width="6.5703125" style="354" customWidth="1"/>
    <col min="9223" max="9223" width="2.85546875" style="354" customWidth="1"/>
    <col min="9224" max="9224" width="6.7109375" style="354" customWidth="1"/>
    <col min="9225" max="9225" width="11.42578125" style="354" customWidth="1"/>
    <col min="9226" max="9227" width="12.7109375" style="354" customWidth="1"/>
    <col min="9228" max="9228" width="7.28515625" style="354" customWidth="1"/>
    <col min="9229" max="9229" width="6.7109375" style="354" customWidth="1"/>
    <col min="9230" max="9230" width="3.7109375" style="354"/>
    <col min="9231" max="9231" width="6.7109375" style="354" customWidth="1"/>
    <col min="9232" max="9232" width="3.7109375" style="354"/>
    <col min="9233" max="9233" width="6.7109375" style="354" customWidth="1"/>
    <col min="9234" max="9473" width="3.7109375" style="354"/>
    <col min="9474" max="9474" width="15" style="354" customWidth="1"/>
    <col min="9475" max="9475" width="8.28515625" style="354" customWidth="1"/>
    <col min="9476" max="9476" width="6.7109375" style="354" customWidth="1"/>
    <col min="9477" max="9477" width="3.42578125" style="354" customWidth="1"/>
    <col min="9478" max="9478" width="6.5703125" style="354" customWidth="1"/>
    <col min="9479" max="9479" width="2.85546875" style="354" customWidth="1"/>
    <col min="9480" max="9480" width="6.7109375" style="354" customWidth="1"/>
    <col min="9481" max="9481" width="11.42578125" style="354" customWidth="1"/>
    <col min="9482" max="9483" width="12.7109375" style="354" customWidth="1"/>
    <col min="9484" max="9484" width="7.28515625" style="354" customWidth="1"/>
    <col min="9485" max="9485" width="6.7109375" style="354" customWidth="1"/>
    <col min="9486" max="9486" width="3.7109375" style="354"/>
    <col min="9487" max="9487" width="6.7109375" style="354" customWidth="1"/>
    <col min="9488" max="9488" width="3.7109375" style="354"/>
    <col min="9489" max="9489" width="6.7109375" style="354" customWidth="1"/>
    <col min="9490" max="9729" width="3.7109375" style="354"/>
    <col min="9730" max="9730" width="15" style="354" customWidth="1"/>
    <col min="9731" max="9731" width="8.28515625" style="354" customWidth="1"/>
    <col min="9732" max="9732" width="6.7109375" style="354" customWidth="1"/>
    <col min="9733" max="9733" width="3.42578125" style="354" customWidth="1"/>
    <col min="9734" max="9734" width="6.5703125" style="354" customWidth="1"/>
    <col min="9735" max="9735" width="2.85546875" style="354" customWidth="1"/>
    <col min="9736" max="9736" width="6.7109375" style="354" customWidth="1"/>
    <col min="9737" max="9737" width="11.42578125" style="354" customWidth="1"/>
    <col min="9738" max="9739" width="12.7109375" style="354" customWidth="1"/>
    <col min="9740" max="9740" width="7.28515625" style="354" customWidth="1"/>
    <col min="9741" max="9741" width="6.7109375" style="354" customWidth="1"/>
    <col min="9742" max="9742" width="3.7109375" style="354"/>
    <col min="9743" max="9743" width="6.7109375" style="354" customWidth="1"/>
    <col min="9744" max="9744" width="3.7109375" style="354"/>
    <col min="9745" max="9745" width="6.7109375" style="354" customWidth="1"/>
    <col min="9746" max="9985" width="3.7109375" style="354"/>
    <col min="9986" max="9986" width="15" style="354" customWidth="1"/>
    <col min="9987" max="9987" width="8.28515625" style="354" customWidth="1"/>
    <col min="9988" max="9988" width="6.7109375" style="354" customWidth="1"/>
    <col min="9989" max="9989" width="3.42578125" style="354" customWidth="1"/>
    <col min="9990" max="9990" width="6.5703125" style="354" customWidth="1"/>
    <col min="9991" max="9991" width="2.85546875" style="354" customWidth="1"/>
    <col min="9992" max="9992" width="6.7109375" style="354" customWidth="1"/>
    <col min="9993" max="9993" width="11.42578125" style="354" customWidth="1"/>
    <col min="9994" max="9995" width="12.7109375" style="354" customWidth="1"/>
    <col min="9996" max="9996" width="7.28515625" style="354" customWidth="1"/>
    <col min="9997" max="9997" width="6.7109375" style="354" customWidth="1"/>
    <col min="9998" max="9998" width="3.7109375" style="354"/>
    <col min="9999" max="9999" width="6.7109375" style="354" customWidth="1"/>
    <col min="10000" max="10000" width="3.7109375" style="354"/>
    <col min="10001" max="10001" width="6.7109375" style="354" customWidth="1"/>
    <col min="10002" max="10241" width="3.7109375" style="354"/>
    <col min="10242" max="10242" width="15" style="354" customWidth="1"/>
    <col min="10243" max="10243" width="8.28515625" style="354" customWidth="1"/>
    <col min="10244" max="10244" width="6.7109375" style="354" customWidth="1"/>
    <col min="10245" max="10245" width="3.42578125" style="354" customWidth="1"/>
    <col min="10246" max="10246" width="6.5703125" style="354" customWidth="1"/>
    <col min="10247" max="10247" width="2.85546875" style="354" customWidth="1"/>
    <col min="10248" max="10248" width="6.7109375" style="354" customWidth="1"/>
    <col min="10249" max="10249" width="11.42578125" style="354" customWidth="1"/>
    <col min="10250" max="10251" width="12.7109375" style="354" customWidth="1"/>
    <col min="10252" max="10252" width="7.28515625" style="354" customWidth="1"/>
    <col min="10253" max="10253" width="6.7109375" style="354" customWidth="1"/>
    <col min="10254" max="10254" width="3.7109375" style="354"/>
    <col min="10255" max="10255" width="6.7109375" style="354" customWidth="1"/>
    <col min="10256" max="10256" width="3.7109375" style="354"/>
    <col min="10257" max="10257" width="6.7109375" style="354" customWidth="1"/>
    <col min="10258" max="10497" width="3.7109375" style="354"/>
    <col min="10498" max="10498" width="15" style="354" customWidth="1"/>
    <col min="10499" max="10499" width="8.28515625" style="354" customWidth="1"/>
    <col min="10500" max="10500" width="6.7109375" style="354" customWidth="1"/>
    <col min="10501" max="10501" width="3.42578125" style="354" customWidth="1"/>
    <col min="10502" max="10502" width="6.5703125" style="354" customWidth="1"/>
    <col min="10503" max="10503" width="2.85546875" style="354" customWidth="1"/>
    <col min="10504" max="10504" width="6.7109375" style="354" customWidth="1"/>
    <col min="10505" max="10505" width="11.42578125" style="354" customWidth="1"/>
    <col min="10506" max="10507" width="12.7109375" style="354" customWidth="1"/>
    <col min="10508" max="10508" width="7.28515625" style="354" customWidth="1"/>
    <col min="10509" max="10509" width="6.7109375" style="354" customWidth="1"/>
    <col min="10510" max="10510" width="3.7109375" style="354"/>
    <col min="10511" max="10511" width="6.7109375" style="354" customWidth="1"/>
    <col min="10512" max="10512" width="3.7109375" style="354"/>
    <col min="10513" max="10513" width="6.7109375" style="354" customWidth="1"/>
    <col min="10514" max="10753" width="3.7109375" style="354"/>
    <col min="10754" max="10754" width="15" style="354" customWidth="1"/>
    <col min="10755" max="10755" width="8.28515625" style="354" customWidth="1"/>
    <col min="10756" max="10756" width="6.7109375" style="354" customWidth="1"/>
    <col min="10757" max="10757" width="3.42578125" style="354" customWidth="1"/>
    <col min="10758" max="10758" width="6.5703125" style="354" customWidth="1"/>
    <col min="10759" max="10759" width="2.85546875" style="354" customWidth="1"/>
    <col min="10760" max="10760" width="6.7109375" style="354" customWidth="1"/>
    <col min="10761" max="10761" width="11.42578125" style="354" customWidth="1"/>
    <col min="10762" max="10763" width="12.7109375" style="354" customWidth="1"/>
    <col min="10764" max="10764" width="7.28515625" style="354" customWidth="1"/>
    <col min="10765" max="10765" width="6.7109375" style="354" customWidth="1"/>
    <col min="10766" max="10766" width="3.7109375" style="354"/>
    <col min="10767" max="10767" width="6.7109375" style="354" customWidth="1"/>
    <col min="10768" max="10768" width="3.7109375" style="354"/>
    <col min="10769" max="10769" width="6.7109375" style="354" customWidth="1"/>
    <col min="10770" max="11009" width="3.7109375" style="354"/>
    <col min="11010" max="11010" width="15" style="354" customWidth="1"/>
    <col min="11011" max="11011" width="8.28515625" style="354" customWidth="1"/>
    <col min="11012" max="11012" width="6.7109375" style="354" customWidth="1"/>
    <col min="11013" max="11013" width="3.42578125" style="354" customWidth="1"/>
    <col min="11014" max="11014" width="6.5703125" style="354" customWidth="1"/>
    <col min="11015" max="11015" width="2.85546875" style="354" customWidth="1"/>
    <col min="11016" max="11016" width="6.7109375" style="354" customWidth="1"/>
    <col min="11017" max="11017" width="11.42578125" style="354" customWidth="1"/>
    <col min="11018" max="11019" width="12.7109375" style="354" customWidth="1"/>
    <col min="11020" max="11020" width="7.28515625" style="354" customWidth="1"/>
    <col min="11021" max="11021" width="6.7109375" style="354" customWidth="1"/>
    <col min="11022" max="11022" width="3.7109375" style="354"/>
    <col min="11023" max="11023" width="6.7109375" style="354" customWidth="1"/>
    <col min="11024" max="11024" width="3.7109375" style="354"/>
    <col min="11025" max="11025" width="6.7109375" style="354" customWidth="1"/>
    <col min="11026" max="11265" width="3.7109375" style="354"/>
    <col min="11266" max="11266" width="15" style="354" customWidth="1"/>
    <col min="11267" max="11267" width="8.28515625" style="354" customWidth="1"/>
    <col min="11268" max="11268" width="6.7109375" style="354" customWidth="1"/>
    <col min="11269" max="11269" width="3.42578125" style="354" customWidth="1"/>
    <col min="11270" max="11270" width="6.5703125" style="354" customWidth="1"/>
    <col min="11271" max="11271" width="2.85546875" style="354" customWidth="1"/>
    <col min="11272" max="11272" width="6.7109375" style="354" customWidth="1"/>
    <col min="11273" max="11273" width="11.42578125" style="354" customWidth="1"/>
    <col min="11274" max="11275" width="12.7109375" style="354" customWidth="1"/>
    <col min="11276" max="11276" width="7.28515625" style="354" customWidth="1"/>
    <col min="11277" max="11277" width="6.7109375" style="354" customWidth="1"/>
    <col min="11278" max="11278" width="3.7109375" style="354"/>
    <col min="11279" max="11279" width="6.7109375" style="354" customWidth="1"/>
    <col min="11280" max="11280" width="3.7109375" style="354"/>
    <col min="11281" max="11281" width="6.7109375" style="354" customWidth="1"/>
    <col min="11282" max="11521" width="3.7109375" style="354"/>
    <col min="11522" max="11522" width="15" style="354" customWidth="1"/>
    <col min="11523" max="11523" width="8.28515625" style="354" customWidth="1"/>
    <col min="11524" max="11524" width="6.7109375" style="354" customWidth="1"/>
    <col min="11525" max="11525" width="3.42578125" style="354" customWidth="1"/>
    <col min="11526" max="11526" width="6.5703125" style="354" customWidth="1"/>
    <col min="11527" max="11527" width="2.85546875" style="354" customWidth="1"/>
    <col min="11528" max="11528" width="6.7109375" style="354" customWidth="1"/>
    <col min="11529" max="11529" width="11.42578125" style="354" customWidth="1"/>
    <col min="11530" max="11531" width="12.7109375" style="354" customWidth="1"/>
    <col min="11532" max="11532" width="7.28515625" style="354" customWidth="1"/>
    <col min="11533" max="11533" width="6.7109375" style="354" customWidth="1"/>
    <col min="11534" max="11534" width="3.7109375" style="354"/>
    <col min="11535" max="11535" width="6.7109375" style="354" customWidth="1"/>
    <col min="11536" max="11536" width="3.7109375" style="354"/>
    <col min="11537" max="11537" width="6.7109375" style="354" customWidth="1"/>
    <col min="11538" max="11777" width="3.7109375" style="354"/>
    <col min="11778" max="11778" width="15" style="354" customWidth="1"/>
    <col min="11779" max="11779" width="8.28515625" style="354" customWidth="1"/>
    <col min="11780" max="11780" width="6.7109375" style="354" customWidth="1"/>
    <col min="11781" max="11781" width="3.42578125" style="354" customWidth="1"/>
    <col min="11782" max="11782" width="6.5703125" style="354" customWidth="1"/>
    <col min="11783" max="11783" width="2.85546875" style="354" customWidth="1"/>
    <col min="11784" max="11784" width="6.7109375" style="354" customWidth="1"/>
    <col min="11785" max="11785" width="11.42578125" style="354" customWidth="1"/>
    <col min="11786" max="11787" width="12.7109375" style="354" customWidth="1"/>
    <col min="11788" max="11788" width="7.28515625" style="354" customWidth="1"/>
    <col min="11789" max="11789" width="6.7109375" style="354" customWidth="1"/>
    <col min="11790" max="11790" width="3.7109375" style="354"/>
    <col min="11791" max="11791" width="6.7109375" style="354" customWidth="1"/>
    <col min="11792" max="11792" width="3.7109375" style="354"/>
    <col min="11793" max="11793" width="6.7109375" style="354" customWidth="1"/>
    <col min="11794" max="12033" width="3.7109375" style="354"/>
    <col min="12034" max="12034" width="15" style="354" customWidth="1"/>
    <col min="12035" max="12035" width="8.28515625" style="354" customWidth="1"/>
    <col min="12036" max="12036" width="6.7109375" style="354" customWidth="1"/>
    <col min="12037" max="12037" width="3.42578125" style="354" customWidth="1"/>
    <col min="12038" max="12038" width="6.5703125" style="354" customWidth="1"/>
    <col min="12039" max="12039" width="2.85546875" style="354" customWidth="1"/>
    <col min="12040" max="12040" width="6.7109375" style="354" customWidth="1"/>
    <col min="12041" max="12041" width="11.42578125" style="354" customWidth="1"/>
    <col min="12042" max="12043" width="12.7109375" style="354" customWidth="1"/>
    <col min="12044" max="12044" width="7.28515625" style="354" customWidth="1"/>
    <col min="12045" max="12045" width="6.7109375" style="354" customWidth="1"/>
    <col min="12046" max="12046" width="3.7109375" style="354"/>
    <col min="12047" max="12047" width="6.7109375" style="354" customWidth="1"/>
    <col min="12048" max="12048" width="3.7109375" style="354"/>
    <col min="12049" max="12049" width="6.7109375" style="354" customWidth="1"/>
    <col min="12050" max="12289" width="3.7109375" style="354"/>
    <col min="12290" max="12290" width="15" style="354" customWidth="1"/>
    <col min="12291" max="12291" width="8.28515625" style="354" customWidth="1"/>
    <col min="12292" max="12292" width="6.7109375" style="354" customWidth="1"/>
    <col min="12293" max="12293" width="3.42578125" style="354" customWidth="1"/>
    <col min="12294" max="12294" width="6.5703125" style="354" customWidth="1"/>
    <col min="12295" max="12295" width="2.85546875" style="354" customWidth="1"/>
    <col min="12296" max="12296" width="6.7109375" style="354" customWidth="1"/>
    <col min="12297" max="12297" width="11.42578125" style="354" customWidth="1"/>
    <col min="12298" max="12299" width="12.7109375" style="354" customWidth="1"/>
    <col min="12300" max="12300" width="7.28515625" style="354" customWidth="1"/>
    <col min="12301" max="12301" width="6.7109375" style="354" customWidth="1"/>
    <col min="12302" max="12302" width="3.7109375" style="354"/>
    <col min="12303" max="12303" width="6.7109375" style="354" customWidth="1"/>
    <col min="12304" max="12304" width="3.7109375" style="354"/>
    <col min="12305" max="12305" width="6.7109375" style="354" customWidth="1"/>
    <col min="12306" max="12545" width="3.7109375" style="354"/>
    <col min="12546" max="12546" width="15" style="354" customWidth="1"/>
    <col min="12547" max="12547" width="8.28515625" style="354" customWidth="1"/>
    <col min="12548" max="12548" width="6.7109375" style="354" customWidth="1"/>
    <col min="12549" max="12549" width="3.42578125" style="354" customWidth="1"/>
    <col min="12550" max="12550" width="6.5703125" style="354" customWidth="1"/>
    <col min="12551" max="12551" width="2.85546875" style="354" customWidth="1"/>
    <col min="12552" max="12552" width="6.7109375" style="354" customWidth="1"/>
    <col min="12553" max="12553" width="11.42578125" style="354" customWidth="1"/>
    <col min="12554" max="12555" width="12.7109375" style="354" customWidth="1"/>
    <col min="12556" max="12556" width="7.28515625" style="354" customWidth="1"/>
    <col min="12557" max="12557" width="6.7109375" style="354" customWidth="1"/>
    <col min="12558" max="12558" width="3.7109375" style="354"/>
    <col min="12559" max="12559" width="6.7109375" style="354" customWidth="1"/>
    <col min="12560" max="12560" width="3.7109375" style="354"/>
    <col min="12561" max="12561" width="6.7109375" style="354" customWidth="1"/>
    <col min="12562" max="12801" width="3.7109375" style="354"/>
    <col min="12802" max="12802" width="15" style="354" customWidth="1"/>
    <col min="12803" max="12803" width="8.28515625" style="354" customWidth="1"/>
    <col min="12804" max="12804" width="6.7109375" style="354" customWidth="1"/>
    <col min="12805" max="12805" width="3.42578125" style="354" customWidth="1"/>
    <col min="12806" max="12806" width="6.5703125" style="354" customWidth="1"/>
    <col min="12807" max="12807" width="2.85546875" style="354" customWidth="1"/>
    <col min="12808" max="12808" width="6.7109375" style="354" customWidth="1"/>
    <col min="12809" max="12809" width="11.42578125" style="354" customWidth="1"/>
    <col min="12810" max="12811" width="12.7109375" style="354" customWidth="1"/>
    <col min="12812" max="12812" width="7.28515625" style="354" customWidth="1"/>
    <col min="12813" max="12813" width="6.7109375" style="354" customWidth="1"/>
    <col min="12814" max="12814" width="3.7109375" style="354"/>
    <col min="12815" max="12815" width="6.7109375" style="354" customWidth="1"/>
    <col min="12816" max="12816" width="3.7109375" style="354"/>
    <col min="12817" max="12817" width="6.7109375" style="354" customWidth="1"/>
    <col min="12818" max="13057" width="3.7109375" style="354"/>
    <col min="13058" max="13058" width="15" style="354" customWidth="1"/>
    <col min="13059" max="13059" width="8.28515625" style="354" customWidth="1"/>
    <col min="13060" max="13060" width="6.7109375" style="354" customWidth="1"/>
    <col min="13061" max="13061" width="3.42578125" style="354" customWidth="1"/>
    <col min="13062" max="13062" width="6.5703125" style="354" customWidth="1"/>
    <col min="13063" max="13063" width="2.85546875" style="354" customWidth="1"/>
    <col min="13064" max="13064" width="6.7109375" style="354" customWidth="1"/>
    <col min="13065" max="13065" width="11.42578125" style="354" customWidth="1"/>
    <col min="13066" max="13067" width="12.7109375" style="354" customWidth="1"/>
    <col min="13068" max="13068" width="7.28515625" style="354" customWidth="1"/>
    <col min="13069" max="13069" width="6.7109375" style="354" customWidth="1"/>
    <col min="13070" max="13070" width="3.7109375" style="354"/>
    <col min="13071" max="13071" width="6.7109375" style="354" customWidth="1"/>
    <col min="13072" max="13072" width="3.7109375" style="354"/>
    <col min="13073" max="13073" width="6.7109375" style="354" customWidth="1"/>
    <col min="13074" max="13313" width="3.7109375" style="354"/>
    <col min="13314" max="13314" width="15" style="354" customWidth="1"/>
    <col min="13315" max="13315" width="8.28515625" style="354" customWidth="1"/>
    <col min="13316" max="13316" width="6.7109375" style="354" customWidth="1"/>
    <col min="13317" max="13317" width="3.42578125" style="354" customWidth="1"/>
    <col min="13318" max="13318" width="6.5703125" style="354" customWidth="1"/>
    <col min="13319" max="13319" width="2.85546875" style="354" customWidth="1"/>
    <col min="13320" max="13320" width="6.7109375" style="354" customWidth="1"/>
    <col min="13321" max="13321" width="11.42578125" style="354" customWidth="1"/>
    <col min="13322" max="13323" width="12.7109375" style="354" customWidth="1"/>
    <col min="13324" max="13324" width="7.28515625" style="354" customWidth="1"/>
    <col min="13325" max="13325" width="6.7109375" style="354" customWidth="1"/>
    <col min="13326" max="13326" width="3.7109375" style="354"/>
    <col min="13327" max="13327" width="6.7109375" style="354" customWidth="1"/>
    <col min="13328" max="13328" width="3.7109375" style="354"/>
    <col min="13329" max="13329" width="6.7109375" style="354" customWidth="1"/>
    <col min="13330" max="13569" width="3.7109375" style="354"/>
    <col min="13570" max="13570" width="15" style="354" customWidth="1"/>
    <col min="13571" max="13571" width="8.28515625" style="354" customWidth="1"/>
    <col min="13572" max="13572" width="6.7109375" style="354" customWidth="1"/>
    <col min="13573" max="13573" width="3.42578125" style="354" customWidth="1"/>
    <col min="13574" max="13574" width="6.5703125" style="354" customWidth="1"/>
    <col min="13575" max="13575" width="2.85546875" style="354" customWidth="1"/>
    <col min="13576" max="13576" width="6.7109375" style="354" customWidth="1"/>
    <col min="13577" max="13577" width="11.42578125" style="354" customWidth="1"/>
    <col min="13578" max="13579" width="12.7109375" style="354" customWidth="1"/>
    <col min="13580" max="13580" width="7.28515625" style="354" customWidth="1"/>
    <col min="13581" max="13581" width="6.7109375" style="354" customWidth="1"/>
    <col min="13582" max="13582" width="3.7109375" style="354"/>
    <col min="13583" max="13583" width="6.7109375" style="354" customWidth="1"/>
    <col min="13584" max="13584" width="3.7109375" style="354"/>
    <col min="13585" max="13585" width="6.7109375" style="354" customWidth="1"/>
    <col min="13586" max="13825" width="3.7109375" style="354"/>
    <col min="13826" max="13826" width="15" style="354" customWidth="1"/>
    <col min="13827" max="13827" width="8.28515625" style="354" customWidth="1"/>
    <col min="13828" max="13828" width="6.7109375" style="354" customWidth="1"/>
    <col min="13829" max="13829" width="3.42578125" style="354" customWidth="1"/>
    <col min="13830" max="13830" width="6.5703125" style="354" customWidth="1"/>
    <col min="13831" max="13831" width="2.85546875" style="354" customWidth="1"/>
    <col min="13832" max="13832" width="6.7109375" style="354" customWidth="1"/>
    <col min="13833" max="13833" width="11.42578125" style="354" customWidth="1"/>
    <col min="13834" max="13835" width="12.7109375" style="354" customWidth="1"/>
    <col min="13836" max="13836" width="7.28515625" style="354" customWidth="1"/>
    <col min="13837" max="13837" width="6.7109375" style="354" customWidth="1"/>
    <col min="13838" max="13838" width="3.7109375" style="354"/>
    <col min="13839" max="13839" width="6.7109375" style="354" customWidth="1"/>
    <col min="13840" max="13840" width="3.7109375" style="354"/>
    <col min="13841" max="13841" width="6.7109375" style="354" customWidth="1"/>
    <col min="13842" max="14081" width="3.7109375" style="354"/>
    <col min="14082" max="14082" width="15" style="354" customWidth="1"/>
    <col min="14083" max="14083" width="8.28515625" style="354" customWidth="1"/>
    <col min="14084" max="14084" width="6.7109375" style="354" customWidth="1"/>
    <col min="14085" max="14085" width="3.42578125" style="354" customWidth="1"/>
    <col min="14086" max="14086" width="6.5703125" style="354" customWidth="1"/>
    <col min="14087" max="14087" width="2.85546875" style="354" customWidth="1"/>
    <col min="14088" max="14088" width="6.7109375" style="354" customWidth="1"/>
    <col min="14089" max="14089" width="11.42578125" style="354" customWidth="1"/>
    <col min="14090" max="14091" width="12.7109375" style="354" customWidth="1"/>
    <col min="14092" max="14092" width="7.28515625" style="354" customWidth="1"/>
    <col min="14093" max="14093" width="6.7109375" style="354" customWidth="1"/>
    <col min="14094" max="14094" width="3.7109375" style="354"/>
    <col min="14095" max="14095" width="6.7109375" style="354" customWidth="1"/>
    <col min="14096" max="14096" width="3.7109375" style="354"/>
    <col min="14097" max="14097" width="6.7109375" style="354" customWidth="1"/>
    <col min="14098" max="14337" width="3.7109375" style="354"/>
    <col min="14338" max="14338" width="15" style="354" customWidth="1"/>
    <col min="14339" max="14339" width="8.28515625" style="354" customWidth="1"/>
    <col min="14340" max="14340" width="6.7109375" style="354" customWidth="1"/>
    <col min="14341" max="14341" width="3.42578125" style="354" customWidth="1"/>
    <col min="14342" max="14342" width="6.5703125" style="354" customWidth="1"/>
    <col min="14343" max="14343" width="2.85546875" style="354" customWidth="1"/>
    <col min="14344" max="14344" width="6.7109375" style="354" customWidth="1"/>
    <col min="14345" max="14345" width="11.42578125" style="354" customWidth="1"/>
    <col min="14346" max="14347" width="12.7109375" style="354" customWidth="1"/>
    <col min="14348" max="14348" width="7.28515625" style="354" customWidth="1"/>
    <col min="14349" max="14349" width="6.7109375" style="354" customWidth="1"/>
    <col min="14350" max="14350" width="3.7109375" style="354"/>
    <col min="14351" max="14351" width="6.7109375" style="354" customWidth="1"/>
    <col min="14352" max="14352" width="3.7109375" style="354"/>
    <col min="14353" max="14353" width="6.7109375" style="354" customWidth="1"/>
    <col min="14354" max="14593" width="3.7109375" style="354"/>
    <col min="14594" max="14594" width="15" style="354" customWidth="1"/>
    <col min="14595" max="14595" width="8.28515625" style="354" customWidth="1"/>
    <col min="14596" max="14596" width="6.7109375" style="354" customWidth="1"/>
    <col min="14597" max="14597" width="3.42578125" style="354" customWidth="1"/>
    <col min="14598" max="14598" width="6.5703125" style="354" customWidth="1"/>
    <col min="14599" max="14599" width="2.85546875" style="354" customWidth="1"/>
    <col min="14600" max="14600" width="6.7109375" style="354" customWidth="1"/>
    <col min="14601" max="14601" width="11.42578125" style="354" customWidth="1"/>
    <col min="14602" max="14603" width="12.7109375" style="354" customWidth="1"/>
    <col min="14604" max="14604" width="7.28515625" style="354" customWidth="1"/>
    <col min="14605" max="14605" width="6.7109375" style="354" customWidth="1"/>
    <col min="14606" max="14606" width="3.7109375" style="354"/>
    <col min="14607" max="14607" width="6.7109375" style="354" customWidth="1"/>
    <col min="14608" max="14608" width="3.7109375" style="354"/>
    <col min="14609" max="14609" width="6.7109375" style="354" customWidth="1"/>
    <col min="14610" max="14849" width="3.7109375" style="354"/>
    <col min="14850" max="14850" width="15" style="354" customWidth="1"/>
    <col min="14851" max="14851" width="8.28515625" style="354" customWidth="1"/>
    <col min="14852" max="14852" width="6.7109375" style="354" customWidth="1"/>
    <col min="14853" max="14853" width="3.42578125" style="354" customWidth="1"/>
    <col min="14854" max="14854" width="6.5703125" style="354" customWidth="1"/>
    <col min="14855" max="14855" width="2.85546875" style="354" customWidth="1"/>
    <col min="14856" max="14856" width="6.7109375" style="354" customWidth="1"/>
    <col min="14857" max="14857" width="11.42578125" style="354" customWidth="1"/>
    <col min="14858" max="14859" width="12.7109375" style="354" customWidth="1"/>
    <col min="14860" max="14860" width="7.28515625" style="354" customWidth="1"/>
    <col min="14861" max="14861" width="6.7109375" style="354" customWidth="1"/>
    <col min="14862" max="14862" width="3.7109375" style="354"/>
    <col min="14863" max="14863" width="6.7109375" style="354" customWidth="1"/>
    <col min="14864" max="14864" width="3.7109375" style="354"/>
    <col min="14865" max="14865" width="6.7109375" style="354" customWidth="1"/>
    <col min="14866" max="15105" width="3.7109375" style="354"/>
    <col min="15106" max="15106" width="15" style="354" customWidth="1"/>
    <col min="15107" max="15107" width="8.28515625" style="354" customWidth="1"/>
    <col min="15108" max="15108" width="6.7109375" style="354" customWidth="1"/>
    <col min="15109" max="15109" width="3.42578125" style="354" customWidth="1"/>
    <col min="15110" max="15110" width="6.5703125" style="354" customWidth="1"/>
    <col min="15111" max="15111" width="2.85546875" style="354" customWidth="1"/>
    <col min="15112" max="15112" width="6.7109375" style="354" customWidth="1"/>
    <col min="15113" max="15113" width="11.42578125" style="354" customWidth="1"/>
    <col min="15114" max="15115" width="12.7109375" style="354" customWidth="1"/>
    <col min="15116" max="15116" width="7.28515625" style="354" customWidth="1"/>
    <col min="15117" max="15117" width="6.7109375" style="354" customWidth="1"/>
    <col min="15118" max="15118" width="3.7109375" style="354"/>
    <col min="15119" max="15119" width="6.7109375" style="354" customWidth="1"/>
    <col min="15120" max="15120" width="3.7109375" style="354"/>
    <col min="15121" max="15121" width="6.7109375" style="354" customWidth="1"/>
    <col min="15122" max="15361" width="3.7109375" style="354"/>
    <col min="15362" max="15362" width="15" style="354" customWidth="1"/>
    <col min="15363" max="15363" width="8.28515625" style="354" customWidth="1"/>
    <col min="15364" max="15364" width="6.7109375" style="354" customWidth="1"/>
    <col min="15365" max="15365" width="3.42578125" style="354" customWidth="1"/>
    <col min="15366" max="15366" width="6.5703125" style="354" customWidth="1"/>
    <col min="15367" max="15367" width="2.85546875" style="354" customWidth="1"/>
    <col min="15368" max="15368" width="6.7109375" style="354" customWidth="1"/>
    <col min="15369" max="15369" width="11.42578125" style="354" customWidth="1"/>
    <col min="15370" max="15371" width="12.7109375" style="354" customWidth="1"/>
    <col min="15372" max="15372" width="7.28515625" style="354" customWidth="1"/>
    <col min="15373" max="15373" width="6.7109375" style="354" customWidth="1"/>
    <col min="15374" max="15374" width="3.7109375" style="354"/>
    <col min="15375" max="15375" width="6.7109375" style="354" customWidth="1"/>
    <col min="15376" max="15376" width="3.7109375" style="354"/>
    <col min="15377" max="15377" width="6.7109375" style="354" customWidth="1"/>
    <col min="15378" max="15617" width="3.7109375" style="354"/>
    <col min="15618" max="15618" width="15" style="354" customWidth="1"/>
    <col min="15619" max="15619" width="8.28515625" style="354" customWidth="1"/>
    <col min="15620" max="15620" width="6.7109375" style="354" customWidth="1"/>
    <col min="15621" max="15621" width="3.42578125" style="354" customWidth="1"/>
    <col min="15622" max="15622" width="6.5703125" style="354" customWidth="1"/>
    <col min="15623" max="15623" width="2.85546875" style="354" customWidth="1"/>
    <col min="15624" max="15624" width="6.7109375" style="354" customWidth="1"/>
    <col min="15625" max="15625" width="11.42578125" style="354" customWidth="1"/>
    <col min="15626" max="15627" width="12.7109375" style="354" customWidth="1"/>
    <col min="15628" max="15628" width="7.28515625" style="354" customWidth="1"/>
    <col min="15629" max="15629" width="6.7109375" style="354" customWidth="1"/>
    <col min="15630" max="15630" width="3.7109375" style="354"/>
    <col min="15631" max="15631" width="6.7109375" style="354" customWidth="1"/>
    <col min="15632" max="15632" width="3.7109375" style="354"/>
    <col min="15633" max="15633" width="6.7109375" style="354" customWidth="1"/>
    <col min="15634" max="15873" width="3.7109375" style="354"/>
    <col min="15874" max="15874" width="15" style="354" customWidth="1"/>
    <col min="15875" max="15875" width="8.28515625" style="354" customWidth="1"/>
    <col min="15876" max="15876" width="6.7109375" style="354" customWidth="1"/>
    <col min="15877" max="15877" width="3.42578125" style="354" customWidth="1"/>
    <col min="15878" max="15878" width="6.5703125" style="354" customWidth="1"/>
    <col min="15879" max="15879" width="2.85546875" style="354" customWidth="1"/>
    <col min="15880" max="15880" width="6.7109375" style="354" customWidth="1"/>
    <col min="15881" max="15881" width="11.42578125" style="354" customWidth="1"/>
    <col min="15882" max="15883" width="12.7109375" style="354" customWidth="1"/>
    <col min="15884" max="15884" width="7.28515625" style="354" customWidth="1"/>
    <col min="15885" max="15885" width="6.7109375" style="354" customWidth="1"/>
    <col min="15886" max="15886" width="3.7109375" style="354"/>
    <col min="15887" max="15887" width="6.7109375" style="354" customWidth="1"/>
    <col min="15888" max="15888" width="3.7109375" style="354"/>
    <col min="15889" max="15889" width="6.7109375" style="354" customWidth="1"/>
    <col min="15890" max="16129" width="3.7109375" style="354"/>
    <col min="16130" max="16130" width="15" style="354" customWidth="1"/>
    <col min="16131" max="16131" width="8.28515625" style="354" customWidth="1"/>
    <col min="16132" max="16132" width="6.7109375" style="354" customWidth="1"/>
    <col min="16133" max="16133" width="3.42578125" style="354" customWidth="1"/>
    <col min="16134" max="16134" width="6.5703125" style="354" customWidth="1"/>
    <col min="16135" max="16135" width="2.85546875" style="354" customWidth="1"/>
    <col min="16136" max="16136" width="6.7109375" style="354" customWidth="1"/>
    <col min="16137" max="16137" width="11.42578125" style="354" customWidth="1"/>
    <col min="16138" max="16139" width="12.7109375" style="354" customWidth="1"/>
    <col min="16140" max="16140" width="7.28515625" style="354" customWidth="1"/>
    <col min="16141" max="16141" width="6.7109375" style="354" customWidth="1"/>
    <col min="16142" max="16142" width="3.7109375" style="354"/>
    <col min="16143" max="16143" width="6.7109375" style="354" customWidth="1"/>
    <col min="16144" max="16144" width="3.7109375" style="354"/>
    <col min="16145" max="16145" width="6.7109375" style="354" customWidth="1"/>
    <col min="16146" max="16384" width="3.7109375" style="354"/>
  </cols>
  <sheetData>
    <row r="1" spans="1:18" s="343" customFormat="1" ht="22.5" customHeight="1">
      <c r="A1" s="341" t="s">
        <v>325</v>
      </c>
      <c r="B1" s="342"/>
      <c r="C1" s="342"/>
      <c r="D1" s="342"/>
      <c r="E1" s="342"/>
      <c r="F1" s="342"/>
      <c r="G1" s="342"/>
      <c r="H1" s="342"/>
      <c r="I1" s="342"/>
      <c r="J1" s="342"/>
      <c r="K1" s="342"/>
      <c r="L1" s="342"/>
      <c r="M1" s="342"/>
      <c r="N1" s="342"/>
      <c r="O1" s="342"/>
      <c r="P1" s="342"/>
    </row>
    <row r="2" spans="1:18" s="343" customFormat="1" ht="22.5" customHeight="1">
      <c r="A2" s="1414" t="s">
        <v>270</v>
      </c>
      <c r="B2" s="1414"/>
      <c r="C2" s="1414"/>
      <c r="D2" s="1414"/>
      <c r="E2" s="1414"/>
      <c r="F2" s="1414"/>
      <c r="G2" s="1414"/>
      <c r="H2" s="1414"/>
      <c r="I2" s="1414"/>
      <c r="J2" s="1414"/>
      <c r="K2" s="1414"/>
      <c r="L2" s="1414"/>
      <c r="M2" s="1414"/>
      <c r="N2" s="1414"/>
      <c r="O2" s="1414"/>
      <c r="P2" s="1414"/>
      <c r="Q2" s="1414"/>
      <c r="R2" s="1414"/>
    </row>
    <row r="3" spans="1:18" s="343" customFormat="1" ht="22.5" customHeight="1">
      <c r="A3" s="1414"/>
      <c r="B3" s="1414"/>
      <c r="C3" s="1414"/>
      <c r="D3" s="1414"/>
      <c r="E3" s="1414"/>
      <c r="F3" s="1414"/>
      <c r="G3" s="1414"/>
      <c r="H3" s="1414"/>
      <c r="I3" s="1414"/>
      <c r="J3" s="1414"/>
      <c r="K3" s="1414"/>
      <c r="L3" s="1414"/>
      <c r="M3" s="1414"/>
      <c r="N3" s="1414"/>
      <c r="O3" s="1414"/>
      <c r="P3" s="1414"/>
      <c r="Q3" s="1414"/>
      <c r="R3" s="1414"/>
    </row>
    <row r="4" spans="1:18" s="345" customFormat="1" ht="22.5" customHeight="1">
      <c r="A4" s="344"/>
      <c r="H4" s="344"/>
      <c r="L4" s="365" t="s">
        <v>187</v>
      </c>
      <c r="M4" s="1438"/>
      <c r="N4" s="1438"/>
      <c r="O4" s="1438"/>
      <c r="P4" s="1438"/>
      <c r="Q4" s="1438"/>
      <c r="R4" s="1438"/>
    </row>
    <row r="5" spans="1:18" s="345" customFormat="1" ht="22.5" customHeight="1">
      <c r="A5" s="344"/>
      <c r="H5" s="344"/>
      <c r="I5" s="344"/>
      <c r="L5" s="344"/>
      <c r="P5" s="344"/>
      <c r="Q5" s="344"/>
      <c r="R5" s="344"/>
    </row>
    <row r="6" spans="1:18" s="343" customFormat="1" ht="22.5" customHeight="1">
      <c r="A6" s="346"/>
      <c r="I6" s="347" t="s">
        <v>168</v>
      </c>
      <c r="J6" s="1395">
        <f>'【様式７】 '!O34</f>
        <v>0</v>
      </c>
      <c r="K6" s="1395"/>
      <c r="L6" s="1395"/>
      <c r="M6" s="1395"/>
      <c r="N6" s="1395"/>
      <c r="O6" s="1395"/>
      <c r="P6" s="1395"/>
      <c r="Q6" s="1395"/>
      <c r="R6" s="585"/>
    </row>
    <row r="7" spans="1:18" s="343" customFormat="1" ht="22.5" customHeight="1">
      <c r="A7" s="346"/>
      <c r="I7" s="347" t="s">
        <v>169</v>
      </c>
      <c r="J7" s="1395">
        <f>'【様式７】 '!O35</f>
        <v>0</v>
      </c>
      <c r="K7" s="1395"/>
      <c r="L7" s="1395"/>
      <c r="M7" s="1395"/>
      <c r="N7" s="1395"/>
      <c r="O7" s="1395"/>
      <c r="P7" s="1395"/>
      <c r="Q7" s="1395"/>
      <c r="R7" s="585" t="s">
        <v>271</v>
      </c>
    </row>
    <row r="8" spans="1:18" s="343" customFormat="1" ht="22.5" customHeight="1">
      <c r="A8" s="346"/>
      <c r="I8" s="347" t="s">
        <v>163</v>
      </c>
      <c r="J8" s="1395">
        <f>'【様式７】 '!O36</f>
        <v>0</v>
      </c>
      <c r="K8" s="1395"/>
      <c r="L8" s="1395"/>
      <c r="M8" s="1395"/>
      <c r="N8" s="1395"/>
      <c r="O8" s="1395"/>
      <c r="P8" s="1395"/>
      <c r="Q8" s="1395"/>
      <c r="R8" s="585"/>
    </row>
    <row r="9" spans="1:18" s="343" customFormat="1" ht="22.5" customHeight="1">
      <c r="A9" s="346"/>
      <c r="D9" s="346"/>
      <c r="E9" s="346"/>
      <c r="F9" s="347"/>
      <c r="G9" s="347"/>
      <c r="H9" s="346"/>
      <c r="I9" s="346"/>
      <c r="J9" s="346"/>
      <c r="K9" s="346"/>
      <c r="L9" s="346"/>
      <c r="M9" s="346"/>
      <c r="N9" s="346"/>
    </row>
    <row r="10" spans="1:18" s="343" customFormat="1" ht="22.5" customHeight="1">
      <c r="A10" s="346"/>
      <c r="G10" s="1325"/>
      <c r="H10" s="1325"/>
      <c r="I10" s="1325"/>
      <c r="J10" s="584" t="s">
        <v>269</v>
      </c>
      <c r="K10" s="632"/>
      <c r="L10" s="632"/>
      <c r="M10" s="632"/>
      <c r="N10" s="342"/>
      <c r="O10" s="584"/>
    </row>
    <row r="11" spans="1:18" s="343" customFormat="1" ht="22.5" customHeight="1">
      <c r="D11" s="348"/>
      <c r="E11" s="348"/>
      <c r="F11" s="348"/>
      <c r="G11" s="348"/>
      <c r="H11" s="348"/>
      <c r="O11" s="348"/>
    </row>
    <row r="12" spans="1:18" s="343" customFormat="1" ht="22.5" customHeight="1" thickBot="1">
      <c r="A12" s="609"/>
      <c r="C12" s="349"/>
      <c r="D12" s="349"/>
      <c r="E12" s="350"/>
      <c r="F12" s="350"/>
      <c r="G12" s="350"/>
      <c r="H12" s="350"/>
      <c r="I12" s="349"/>
      <c r="J12" s="694" t="s">
        <v>297</v>
      </c>
      <c r="K12" s="1396">
        <f>O37</f>
        <v>0</v>
      </c>
      <c r="L12" s="1396"/>
      <c r="M12" s="1396"/>
      <c r="N12" s="642" t="s">
        <v>188</v>
      </c>
      <c r="O12" s="348"/>
    </row>
    <row r="13" spans="1:18" s="343" customFormat="1" ht="15" customHeight="1">
      <c r="B13" s="609"/>
      <c r="C13" s="609"/>
      <c r="D13" s="610"/>
      <c r="E13" s="610"/>
      <c r="F13" s="610"/>
      <c r="G13" s="610"/>
      <c r="H13" s="611"/>
      <c r="I13" s="612"/>
      <c r="J13" s="612"/>
      <c r="K13" s="612"/>
      <c r="L13" s="612"/>
      <c r="M13" s="612"/>
      <c r="N13" s="612"/>
      <c r="O13" s="612"/>
      <c r="P13" s="354"/>
      <c r="Q13" s="342"/>
    </row>
    <row r="14" spans="1:18" s="343" customFormat="1" ht="22.5" customHeight="1">
      <c r="A14" s="581" t="s">
        <v>165</v>
      </c>
      <c r="B14" s="348"/>
      <c r="C14" s="348"/>
      <c r="D14" s="613"/>
      <c r="E14" s="351"/>
      <c r="F14" s="348"/>
      <c r="G14" s="348"/>
      <c r="J14" s="348"/>
      <c r="K14" s="348"/>
      <c r="M14" s="348"/>
      <c r="N14" s="348"/>
      <c r="O14" s="348"/>
      <c r="P14" s="352"/>
      <c r="Q14" s="352"/>
      <c r="R14" s="352"/>
    </row>
    <row r="15" spans="1:18" s="343" customFormat="1" ht="24.75" customHeight="1">
      <c r="A15" s="1415" t="s">
        <v>244</v>
      </c>
      <c r="B15" s="1417" t="s">
        <v>170</v>
      </c>
      <c r="C15" s="1418"/>
      <c r="D15" s="1418"/>
      <c r="E15" s="1418"/>
      <c r="F15" s="1418"/>
      <c r="G15" s="1418"/>
      <c r="H15" s="1419"/>
      <c r="I15" s="1435" t="s">
        <v>171</v>
      </c>
      <c r="J15" s="1436"/>
      <c r="K15" s="1437"/>
      <c r="L15" s="1435" t="s">
        <v>296</v>
      </c>
      <c r="M15" s="1436"/>
      <c r="N15" s="1437"/>
      <c r="O15" s="1420" t="s">
        <v>172</v>
      </c>
      <c r="P15" s="1420"/>
      <c r="Q15" s="1420"/>
      <c r="R15" s="1421"/>
    </row>
    <row r="16" spans="1:18" s="343" customFormat="1" ht="24.75" customHeight="1">
      <c r="A16" s="1416"/>
      <c r="B16" s="1426" t="s">
        <v>8</v>
      </c>
      <c r="C16" s="1427"/>
      <c r="D16" s="1427" t="s">
        <v>173</v>
      </c>
      <c r="E16" s="1427"/>
      <c r="F16" s="1427"/>
      <c r="G16" s="1427"/>
      <c r="H16" s="1428" t="s">
        <v>7</v>
      </c>
      <c r="I16" s="1430">
        <v>1100</v>
      </c>
      <c r="J16" s="1431" t="s">
        <v>7</v>
      </c>
      <c r="K16" s="1432"/>
      <c r="L16" s="1430">
        <v>1070</v>
      </c>
      <c r="M16" s="1431" t="s">
        <v>7</v>
      </c>
      <c r="N16" s="1432"/>
      <c r="O16" s="1422"/>
      <c r="P16" s="1422"/>
      <c r="Q16" s="1422"/>
      <c r="R16" s="1423"/>
    </row>
    <row r="17" spans="1:21" s="343" customFormat="1" ht="24.75" customHeight="1">
      <c r="A17" s="1416"/>
      <c r="B17" s="1404">
        <v>35650</v>
      </c>
      <c r="C17" s="1405"/>
      <c r="D17" s="1406">
        <v>5200</v>
      </c>
      <c r="E17" s="1406"/>
      <c r="F17" s="1406"/>
      <c r="G17" s="1406"/>
      <c r="H17" s="1428"/>
      <c r="I17" s="1430"/>
      <c r="J17" s="1431"/>
      <c r="K17" s="1432"/>
      <c r="L17" s="1430"/>
      <c r="M17" s="1431"/>
      <c r="N17" s="1432"/>
      <c r="O17" s="1422"/>
      <c r="P17" s="1422"/>
      <c r="Q17" s="1422"/>
      <c r="R17" s="1423"/>
    </row>
    <row r="18" spans="1:21" s="343" customFormat="1" ht="24.75" customHeight="1">
      <c r="A18" s="1416"/>
      <c r="B18" s="1407" t="s">
        <v>268</v>
      </c>
      <c r="C18" s="1408"/>
      <c r="D18" s="1409" t="s">
        <v>267</v>
      </c>
      <c r="E18" s="1409"/>
      <c r="F18" s="1408" t="s">
        <v>268</v>
      </c>
      <c r="G18" s="1408"/>
      <c r="H18" s="1429"/>
      <c r="I18" s="360" t="s">
        <v>174</v>
      </c>
      <c r="J18" s="1433"/>
      <c r="K18" s="1434"/>
      <c r="L18" s="360" t="s">
        <v>84</v>
      </c>
      <c r="M18" s="1433"/>
      <c r="N18" s="1434"/>
      <c r="O18" s="1424"/>
      <c r="P18" s="1424"/>
      <c r="Q18" s="1424"/>
      <c r="R18" s="1425"/>
      <c r="T18" s="637" t="s">
        <v>298</v>
      </c>
      <c r="U18" s="637"/>
    </row>
    <row r="19" spans="1:21" s="343" customFormat="1" ht="22.5" customHeight="1">
      <c r="A19" s="696"/>
      <c r="B19" s="1410"/>
      <c r="C19" s="1411"/>
      <c r="D19" s="1412"/>
      <c r="E19" s="1412"/>
      <c r="F19" s="1413"/>
      <c r="G19" s="1413"/>
      <c r="H19" s="638">
        <f t="shared" ref="H19:H36" si="0">(B19*$B$17)+(D19*F19*$D$17)</f>
        <v>0</v>
      </c>
      <c r="I19" s="634"/>
      <c r="J19" s="1397">
        <f>IFERROR((I19*$I$16), "")</f>
        <v>0</v>
      </c>
      <c r="K19" s="1398"/>
      <c r="L19" s="634"/>
      <c r="M19" s="1397">
        <f>IFERROR((L19*$L$16), "")</f>
        <v>0</v>
      </c>
      <c r="N19" s="1398"/>
      <c r="O19" s="1402">
        <f>IFERROR(H19+J19+M19, "")</f>
        <v>0</v>
      </c>
      <c r="P19" s="1402"/>
      <c r="Q19" s="1402"/>
      <c r="R19" s="1403"/>
      <c r="T19" s="637" t="e">
        <f>VLOOKUP(A19,'【様式２-B】'!C11:AR39,42,FALSE)</f>
        <v>#N/A</v>
      </c>
      <c r="U19" s="637" t="str">
        <f>IFERROR(EXACT(J19,T19), "")</f>
        <v/>
      </c>
    </row>
    <row r="20" spans="1:21" s="343" customFormat="1" ht="22.5" customHeight="1">
      <c r="A20" s="697"/>
      <c r="B20" s="1439"/>
      <c r="C20" s="1440"/>
      <c r="D20" s="1441"/>
      <c r="E20" s="1441"/>
      <c r="F20" s="1441"/>
      <c r="G20" s="1441"/>
      <c r="H20" s="639">
        <f t="shared" si="0"/>
        <v>0</v>
      </c>
      <c r="I20" s="635"/>
      <c r="J20" s="1391">
        <f t="shared" ref="J20:J36" si="1">IFERROR((I20*$I$16), "")</f>
        <v>0</v>
      </c>
      <c r="K20" s="1392"/>
      <c r="L20" s="635"/>
      <c r="M20" s="1391">
        <f t="shared" ref="M20:M35" si="2">IFERROR((L20*$L$16), "")</f>
        <v>0</v>
      </c>
      <c r="N20" s="1392"/>
      <c r="O20" s="1399">
        <f t="shared" ref="O20:O36" si="3">IFERROR(H20+J20+M20, "")</f>
        <v>0</v>
      </c>
      <c r="P20" s="1400"/>
      <c r="Q20" s="1400"/>
      <c r="R20" s="1401"/>
    </row>
    <row r="21" spans="1:21" s="343" customFormat="1" ht="22.5" customHeight="1">
      <c r="A21" s="697"/>
      <c r="B21" s="1439"/>
      <c r="C21" s="1440"/>
      <c r="D21" s="1441"/>
      <c r="E21" s="1441"/>
      <c r="F21" s="1441"/>
      <c r="G21" s="1441"/>
      <c r="H21" s="639">
        <f t="shared" si="0"/>
        <v>0</v>
      </c>
      <c r="I21" s="635"/>
      <c r="J21" s="1391">
        <f t="shared" si="1"/>
        <v>0</v>
      </c>
      <c r="K21" s="1392"/>
      <c r="L21" s="635"/>
      <c r="M21" s="1391">
        <f t="shared" si="2"/>
        <v>0</v>
      </c>
      <c r="N21" s="1392"/>
      <c r="O21" s="1399">
        <f t="shared" si="3"/>
        <v>0</v>
      </c>
      <c r="P21" s="1400"/>
      <c r="Q21" s="1400"/>
      <c r="R21" s="1401"/>
    </row>
    <row r="22" spans="1:21" s="343" customFormat="1" ht="22.5" customHeight="1">
      <c r="A22" s="697"/>
      <c r="B22" s="1439"/>
      <c r="C22" s="1440"/>
      <c r="D22" s="1441"/>
      <c r="E22" s="1441"/>
      <c r="F22" s="1441"/>
      <c r="G22" s="1441"/>
      <c r="H22" s="639">
        <f t="shared" si="0"/>
        <v>0</v>
      </c>
      <c r="I22" s="635"/>
      <c r="J22" s="1391">
        <f t="shared" si="1"/>
        <v>0</v>
      </c>
      <c r="K22" s="1392"/>
      <c r="L22" s="635"/>
      <c r="M22" s="1391">
        <f t="shared" si="2"/>
        <v>0</v>
      </c>
      <c r="N22" s="1392"/>
      <c r="O22" s="1399">
        <f>IFERROR(H22+J22+M22, "")</f>
        <v>0</v>
      </c>
      <c r="P22" s="1400"/>
      <c r="Q22" s="1400"/>
      <c r="R22" s="1401"/>
    </row>
    <row r="23" spans="1:21" s="343" customFormat="1" ht="22.5" customHeight="1">
      <c r="A23" s="697"/>
      <c r="B23" s="1439"/>
      <c r="C23" s="1440"/>
      <c r="D23" s="1441"/>
      <c r="E23" s="1441"/>
      <c r="F23" s="1441"/>
      <c r="G23" s="1441"/>
      <c r="H23" s="639">
        <f t="shared" si="0"/>
        <v>0</v>
      </c>
      <c r="I23" s="635"/>
      <c r="J23" s="1391">
        <f t="shared" si="1"/>
        <v>0</v>
      </c>
      <c r="K23" s="1392"/>
      <c r="L23" s="635"/>
      <c r="M23" s="1391">
        <f t="shared" si="2"/>
        <v>0</v>
      </c>
      <c r="N23" s="1392"/>
      <c r="O23" s="1399">
        <f>IFERROR(H23+J23+M23, "")</f>
        <v>0</v>
      </c>
      <c r="P23" s="1400"/>
      <c r="Q23" s="1400"/>
      <c r="R23" s="1401"/>
    </row>
    <row r="24" spans="1:21" s="343" customFormat="1" ht="22.5" customHeight="1">
      <c r="A24" s="697"/>
      <c r="B24" s="1439"/>
      <c r="C24" s="1440"/>
      <c r="D24" s="1441"/>
      <c r="E24" s="1441"/>
      <c r="F24" s="1441"/>
      <c r="G24" s="1441"/>
      <c r="H24" s="639">
        <f t="shared" si="0"/>
        <v>0</v>
      </c>
      <c r="I24" s="635"/>
      <c r="J24" s="1391">
        <f t="shared" si="1"/>
        <v>0</v>
      </c>
      <c r="K24" s="1392"/>
      <c r="L24" s="635"/>
      <c r="M24" s="1391">
        <f t="shared" si="2"/>
        <v>0</v>
      </c>
      <c r="N24" s="1392"/>
      <c r="O24" s="1399">
        <f t="shared" si="3"/>
        <v>0</v>
      </c>
      <c r="P24" s="1400"/>
      <c r="Q24" s="1400"/>
      <c r="R24" s="1401"/>
    </row>
    <row r="25" spans="1:21" s="343" customFormat="1" ht="22.5" customHeight="1">
      <c r="A25" s="697"/>
      <c r="B25" s="1439"/>
      <c r="C25" s="1440"/>
      <c r="D25" s="1441"/>
      <c r="E25" s="1441"/>
      <c r="F25" s="1441"/>
      <c r="G25" s="1441"/>
      <c r="H25" s="639">
        <f t="shared" si="0"/>
        <v>0</v>
      </c>
      <c r="I25" s="635"/>
      <c r="J25" s="1391">
        <f t="shared" si="1"/>
        <v>0</v>
      </c>
      <c r="K25" s="1392"/>
      <c r="L25" s="635"/>
      <c r="M25" s="1391">
        <f t="shared" si="2"/>
        <v>0</v>
      </c>
      <c r="N25" s="1392"/>
      <c r="O25" s="1399">
        <f t="shared" si="3"/>
        <v>0</v>
      </c>
      <c r="P25" s="1400"/>
      <c r="Q25" s="1400"/>
      <c r="R25" s="1401"/>
    </row>
    <row r="26" spans="1:21" s="343" customFormat="1" ht="22.5" customHeight="1">
      <c r="A26" s="697"/>
      <c r="B26" s="1439"/>
      <c r="C26" s="1440"/>
      <c r="D26" s="1441"/>
      <c r="E26" s="1441"/>
      <c r="F26" s="1441"/>
      <c r="G26" s="1441"/>
      <c r="H26" s="639">
        <f t="shared" si="0"/>
        <v>0</v>
      </c>
      <c r="I26" s="635"/>
      <c r="J26" s="1391">
        <f t="shared" si="1"/>
        <v>0</v>
      </c>
      <c r="K26" s="1392"/>
      <c r="L26" s="635"/>
      <c r="M26" s="1391">
        <f t="shared" si="2"/>
        <v>0</v>
      </c>
      <c r="N26" s="1392"/>
      <c r="O26" s="1399">
        <f t="shared" si="3"/>
        <v>0</v>
      </c>
      <c r="P26" s="1400"/>
      <c r="Q26" s="1400"/>
      <c r="R26" s="1401"/>
    </row>
    <row r="27" spans="1:21" s="343" customFormat="1" ht="22.5" customHeight="1">
      <c r="A27" s="697"/>
      <c r="B27" s="1439"/>
      <c r="C27" s="1440"/>
      <c r="D27" s="1441"/>
      <c r="E27" s="1441"/>
      <c r="F27" s="1441"/>
      <c r="G27" s="1441"/>
      <c r="H27" s="639">
        <f t="shared" si="0"/>
        <v>0</v>
      </c>
      <c r="I27" s="635"/>
      <c r="J27" s="1391">
        <f t="shared" si="1"/>
        <v>0</v>
      </c>
      <c r="K27" s="1392"/>
      <c r="L27" s="635"/>
      <c r="M27" s="1391">
        <f t="shared" si="2"/>
        <v>0</v>
      </c>
      <c r="N27" s="1392"/>
      <c r="O27" s="1399">
        <f t="shared" si="3"/>
        <v>0</v>
      </c>
      <c r="P27" s="1400"/>
      <c r="Q27" s="1400"/>
      <c r="R27" s="1401"/>
    </row>
    <row r="28" spans="1:21" s="343" customFormat="1" ht="22.5" customHeight="1">
      <c r="A28" s="697"/>
      <c r="B28" s="1439"/>
      <c r="C28" s="1440"/>
      <c r="D28" s="1441"/>
      <c r="E28" s="1441"/>
      <c r="F28" s="1441"/>
      <c r="G28" s="1441"/>
      <c r="H28" s="639">
        <f t="shared" si="0"/>
        <v>0</v>
      </c>
      <c r="I28" s="635"/>
      <c r="J28" s="1391">
        <f t="shared" si="1"/>
        <v>0</v>
      </c>
      <c r="K28" s="1392"/>
      <c r="L28" s="635"/>
      <c r="M28" s="1391">
        <f t="shared" si="2"/>
        <v>0</v>
      </c>
      <c r="N28" s="1392"/>
      <c r="O28" s="1399">
        <f t="shared" si="3"/>
        <v>0</v>
      </c>
      <c r="P28" s="1400"/>
      <c r="Q28" s="1400"/>
      <c r="R28" s="1401"/>
    </row>
    <row r="29" spans="1:21" s="343" customFormat="1" ht="22.5" customHeight="1">
      <c r="A29" s="697"/>
      <c r="B29" s="1439"/>
      <c r="C29" s="1440"/>
      <c r="D29" s="1441"/>
      <c r="E29" s="1441"/>
      <c r="F29" s="1441"/>
      <c r="G29" s="1441"/>
      <c r="H29" s="639">
        <f t="shared" si="0"/>
        <v>0</v>
      </c>
      <c r="I29" s="635"/>
      <c r="J29" s="1391">
        <f t="shared" si="1"/>
        <v>0</v>
      </c>
      <c r="K29" s="1392"/>
      <c r="L29" s="635"/>
      <c r="M29" s="1391">
        <f t="shared" si="2"/>
        <v>0</v>
      </c>
      <c r="N29" s="1392"/>
      <c r="O29" s="1399">
        <f t="shared" si="3"/>
        <v>0</v>
      </c>
      <c r="P29" s="1400"/>
      <c r="Q29" s="1400"/>
      <c r="R29" s="1401"/>
    </row>
    <row r="30" spans="1:21" s="343" customFormat="1" ht="22.5" customHeight="1">
      <c r="A30" s="697"/>
      <c r="B30" s="1439"/>
      <c r="C30" s="1440"/>
      <c r="D30" s="1442"/>
      <c r="E30" s="1442"/>
      <c r="F30" s="1441"/>
      <c r="G30" s="1441"/>
      <c r="H30" s="639">
        <f t="shared" si="0"/>
        <v>0</v>
      </c>
      <c r="I30" s="635"/>
      <c r="J30" s="1391">
        <f t="shared" si="1"/>
        <v>0</v>
      </c>
      <c r="K30" s="1392"/>
      <c r="L30" s="635"/>
      <c r="M30" s="1391">
        <f t="shared" si="2"/>
        <v>0</v>
      </c>
      <c r="N30" s="1392"/>
      <c r="O30" s="1399">
        <f t="shared" si="3"/>
        <v>0</v>
      </c>
      <c r="P30" s="1400"/>
      <c r="Q30" s="1400"/>
      <c r="R30" s="1401"/>
    </row>
    <row r="31" spans="1:21" s="343" customFormat="1" ht="22.5" customHeight="1">
      <c r="A31" s="697"/>
      <c r="B31" s="1439"/>
      <c r="C31" s="1440"/>
      <c r="D31" s="1441"/>
      <c r="E31" s="1441"/>
      <c r="F31" s="1441"/>
      <c r="G31" s="1441"/>
      <c r="H31" s="639">
        <f t="shared" si="0"/>
        <v>0</v>
      </c>
      <c r="I31" s="635"/>
      <c r="J31" s="1391">
        <f t="shared" si="1"/>
        <v>0</v>
      </c>
      <c r="K31" s="1392"/>
      <c r="L31" s="635"/>
      <c r="M31" s="1391">
        <f t="shared" si="2"/>
        <v>0</v>
      </c>
      <c r="N31" s="1392"/>
      <c r="O31" s="1399">
        <f t="shared" si="3"/>
        <v>0</v>
      </c>
      <c r="P31" s="1400"/>
      <c r="Q31" s="1400"/>
      <c r="R31" s="1401"/>
    </row>
    <row r="32" spans="1:21" s="343" customFormat="1" ht="22.5" customHeight="1">
      <c r="A32" s="697"/>
      <c r="B32" s="1439"/>
      <c r="C32" s="1440"/>
      <c r="D32" s="1441"/>
      <c r="E32" s="1441"/>
      <c r="F32" s="1441"/>
      <c r="G32" s="1441"/>
      <c r="H32" s="639">
        <f t="shared" si="0"/>
        <v>0</v>
      </c>
      <c r="I32" s="635"/>
      <c r="J32" s="1391">
        <f t="shared" si="1"/>
        <v>0</v>
      </c>
      <c r="K32" s="1392"/>
      <c r="L32" s="635"/>
      <c r="M32" s="1391">
        <f t="shared" si="2"/>
        <v>0</v>
      </c>
      <c r="N32" s="1392"/>
      <c r="O32" s="1399">
        <f t="shared" si="3"/>
        <v>0</v>
      </c>
      <c r="P32" s="1400"/>
      <c r="Q32" s="1400"/>
      <c r="R32" s="1401"/>
    </row>
    <row r="33" spans="1:18" s="343" customFormat="1" ht="22.5" customHeight="1">
      <c r="A33" s="697"/>
      <c r="B33" s="1439"/>
      <c r="C33" s="1440"/>
      <c r="D33" s="1441"/>
      <c r="E33" s="1441"/>
      <c r="F33" s="1441"/>
      <c r="G33" s="1441"/>
      <c r="H33" s="639">
        <f t="shared" si="0"/>
        <v>0</v>
      </c>
      <c r="I33" s="635"/>
      <c r="J33" s="1391">
        <f t="shared" si="1"/>
        <v>0</v>
      </c>
      <c r="K33" s="1392"/>
      <c r="L33" s="635"/>
      <c r="M33" s="1391">
        <f t="shared" si="2"/>
        <v>0</v>
      </c>
      <c r="N33" s="1392"/>
      <c r="O33" s="1399">
        <f t="shared" si="3"/>
        <v>0</v>
      </c>
      <c r="P33" s="1400"/>
      <c r="Q33" s="1400"/>
      <c r="R33" s="1401"/>
    </row>
    <row r="34" spans="1:18" s="343" customFormat="1" ht="22.5" customHeight="1">
      <c r="A34" s="697"/>
      <c r="B34" s="1439"/>
      <c r="C34" s="1440"/>
      <c r="D34" s="1441"/>
      <c r="E34" s="1441"/>
      <c r="F34" s="1441"/>
      <c r="G34" s="1441"/>
      <c r="H34" s="639">
        <f t="shared" si="0"/>
        <v>0</v>
      </c>
      <c r="I34" s="635"/>
      <c r="J34" s="1391">
        <f t="shared" si="1"/>
        <v>0</v>
      </c>
      <c r="K34" s="1392"/>
      <c r="L34" s="635"/>
      <c r="M34" s="1391">
        <f t="shared" si="2"/>
        <v>0</v>
      </c>
      <c r="N34" s="1392"/>
      <c r="O34" s="1399">
        <f t="shared" si="3"/>
        <v>0</v>
      </c>
      <c r="P34" s="1400"/>
      <c r="Q34" s="1400"/>
      <c r="R34" s="1401"/>
    </row>
    <row r="35" spans="1:18" s="343" customFormat="1" ht="22.5" customHeight="1">
      <c r="A35" s="697"/>
      <c r="B35" s="1439"/>
      <c r="C35" s="1440"/>
      <c r="D35" s="1441"/>
      <c r="E35" s="1441"/>
      <c r="F35" s="1441"/>
      <c r="G35" s="1441"/>
      <c r="H35" s="639">
        <f t="shared" si="0"/>
        <v>0</v>
      </c>
      <c r="I35" s="635"/>
      <c r="J35" s="1391">
        <f t="shared" si="1"/>
        <v>0</v>
      </c>
      <c r="K35" s="1392"/>
      <c r="L35" s="635"/>
      <c r="M35" s="1391">
        <f t="shared" si="2"/>
        <v>0</v>
      </c>
      <c r="N35" s="1392"/>
      <c r="O35" s="1399">
        <f t="shared" si="3"/>
        <v>0</v>
      </c>
      <c r="P35" s="1400"/>
      <c r="Q35" s="1400"/>
      <c r="R35" s="1401"/>
    </row>
    <row r="36" spans="1:18" s="343" customFormat="1" ht="22.5" customHeight="1" thickBot="1">
      <c r="A36" s="698"/>
      <c r="B36" s="1443"/>
      <c r="C36" s="1444"/>
      <c r="D36" s="1445"/>
      <c r="E36" s="1445"/>
      <c r="F36" s="1445"/>
      <c r="G36" s="1445"/>
      <c r="H36" s="640">
        <f t="shared" si="0"/>
        <v>0</v>
      </c>
      <c r="I36" s="636"/>
      <c r="J36" s="1393">
        <f t="shared" si="1"/>
        <v>0</v>
      </c>
      <c r="K36" s="1394"/>
      <c r="L36" s="636"/>
      <c r="M36" s="1393">
        <f>IFERROR((L36*$L$16), "")</f>
        <v>0</v>
      </c>
      <c r="N36" s="1394"/>
      <c r="O36" s="1453">
        <f t="shared" si="3"/>
        <v>0</v>
      </c>
      <c r="P36" s="1454"/>
      <c r="Q36" s="1454"/>
      <c r="R36" s="1455"/>
    </row>
    <row r="37" spans="1:18" s="343" customFormat="1" ht="22.5" customHeight="1" thickTop="1">
      <c r="A37" s="353"/>
      <c r="B37" s="1450" t="s">
        <v>299</v>
      </c>
      <c r="C37" s="1451"/>
      <c r="D37" s="1451"/>
      <c r="E37" s="1451"/>
      <c r="F37" s="1451"/>
      <c r="G37" s="1452"/>
      <c r="H37" s="641">
        <f>SUM(H19:H36)</f>
        <v>0</v>
      </c>
      <c r="I37" s="695" t="s">
        <v>300</v>
      </c>
      <c r="J37" s="1448">
        <f>SUM(J19:K36)</f>
        <v>0</v>
      </c>
      <c r="K37" s="1449"/>
      <c r="L37" s="695" t="s">
        <v>301</v>
      </c>
      <c r="M37" s="1448">
        <f>SUM(M19:N36)</f>
        <v>0</v>
      </c>
      <c r="N37" s="1449"/>
      <c r="O37" s="1446">
        <f>SUM(O19:R36)</f>
        <v>0</v>
      </c>
      <c r="P37" s="1446"/>
      <c r="Q37" s="1446"/>
      <c r="R37" s="1447"/>
    </row>
  </sheetData>
  <mergeCells count="136">
    <mergeCell ref="M29:N29"/>
    <mergeCell ref="M30:N30"/>
    <mergeCell ref="M31:N31"/>
    <mergeCell ref="O25:R25"/>
    <mergeCell ref="O24:R24"/>
    <mergeCell ref="O23:R23"/>
    <mergeCell ref="O22:R22"/>
    <mergeCell ref="O21:R21"/>
    <mergeCell ref="M25:N25"/>
    <mergeCell ref="M26:N26"/>
    <mergeCell ref="M27:N27"/>
    <mergeCell ref="M28:N28"/>
    <mergeCell ref="B36:C36"/>
    <mergeCell ref="D36:E36"/>
    <mergeCell ref="F36:G36"/>
    <mergeCell ref="O37:R37"/>
    <mergeCell ref="J37:K37"/>
    <mergeCell ref="M37:N37"/>
    <mergeCell ref="B37:G37"/>
    <mergeCell ref="O35:R35"/>
    <mergeCell ref="O34:R34"/>
    <mergeCell ref="B34:C34"/>
    <mergeCell ref="D34:E34"/>
    <mergeCell ref="F34:G34"/>
    <mergeCell ref="J34:K34"/>
    <mergeCell ref="B35:C35"/>
    <mergeCell ref="D35:E35"/>
    <mergeCell ref="F35:G35"/>
    <mergeCell ref="J35:K35"/>
    <mergeCell ref="J36:K36"/>
    <mergeCell ref="O36:R36"/>
    <mergeCell ref="B32:C32"/>
    <mergeCell ref="D32:E32"/>
    <mergeCell ref="F32:G32"/>
    <mergeCell ref="J32:K32"/>
    <mergeCell ref="B33:C33"/>
    <mergeCell ref="D33:E33"/>
    <mergeCell ref="F33:G33"/>
    <mergeCell ref="J33:K33"/>
    <mergeCell ref="B30:C30"/>
    <mergeCell ref="D30:E30"/>
    <mergeCell ref="F30:G30"/>
    <mergeCell ref="J30:K30"/>
    <mergeCell ref="B31:C31"/>
    <mergeCell ref="D31:E31"/>
    <mergeCell ref="F31:G31"/>
    <mergeCell ref="J31:K31"/>
    <mergeCell ref="B28:C28"/>
    <mergeCell ref="D28:E28"/>
    <mergeCell ref="F28:G28"/>
    <mergeCell ref="J28:K28"/>
    <mergeCell ref="B29:C29"/>
    <mergeCell ref="D29:E29"/>
    <mergeCell ref="F29:G29"/>
    <mergeCell ref="J29:K29"/>
    <mergeCell ref="B26:C26"/>
    <mergeCell ref="D26:E26"/>
    <mergeCell ref="F26:G26"/>
    <mergeCell ref="J26:K26"/>
    <mergeCell ref="B27:C27"/>
    <mergeCell ref="D27:E27"/>
    <mergeCell ref="F27:G27"/>
    <mergeCell ref="J27:K27"/>
    <mergeCell ref="B25:C25"/>
    <mergeCell ref="D25:E25"/>
    <mergeCell ref="F25:G25"/>
    <mergeCell ref="J25:K25"/>
    <mergeCell ref="B23:C23"/>
    <mergeCell ref="D23:E23"/>
    <mergeCell ref="F23:G23"/>
    <mergeCell ref="J23:K23"/>
    <mergeCell ref="B24:C24"/>
    <mergeCell ref="D24:E24"/>
    <mergeCell ref="F24:G24"/>
    <mergeCell ref="J24:K24"/>
    <mergeCell ref="B21:C21"/>
    <mergeCell ref="D21:E21"/>
    <mergeCell ref="F21:G21"/>
    <mergeCell ref="J21:K21"/>
    <mergeCell ref="B22:C22"/>
    <mergeCell ref="D22:E22"/>
    <mergeCell ref="F22:G22"/>
    <mergeCell ref="J22:K22"/>
    <mergeCell ref="J19:K19"/>
    <mergeCell ref="B20:C20"/>
    <mergeCell ref="D20:E20"/>
    <mergeCell ref="F20:G20"/>
    <mergeCell ref="J20:K20"/>
    <mergeCell ref="B17:C17"/>
    <mergeCell ref="D17:G17"/>
    <mergeCell ref="B18:C18"/>
    <mergeCell ref="D18:E18"/>
    <mergeCell ref="F18:G18"/>
    <mergeCell ref="B19:C19"/>
    <mergeCell ref="D19:E19"/>
    <mergeCell ref="F19:G19"/>
    <mergeCell ref="A2:R3"/>
    <mergeCell ref="A15:A18"/>
    <mergeCell ref="B15:H15"/>
    <mergeCell ref="O15:R18"/>
    <mergeCell ref="B16:C16"/>
    <mergeCell ref="D16:G16"/>
    <mergeCell ref="H16:H18"/>
    <mergeCell ref="I16:I17"/>
    <mergeCell ref="J16:K18"/>
    <mergeCell ref="I15:K15"/>
    <mergeCell ref="L15:N15"/>
    <mergeCell ref="L16:L17"/>
    <mergeCell ref="M16:N18"/>
    <mergeCell ref="M4:R4"/>
    <mergeCell ref="J8:Q8"/>
    <mergeCell ref="J7:Q7"/>
    <mergeCell ref="M32:N32"/>
    <mergeCell ref="M33:N33"/>
    <mergeCell ref="M34:N34"/>
    <mergeCell ref="M35:N35"/>
    <mergeCell ref="M36:N36"/>
    <mergeCell ref="J6:Q6"/>
    <mergeCell ref="G10:I10"/>
    <mergeCell ref="K12:M12"/>
    <mergeCell ref="M19:N19"/>
    <mergeCell ref="M20:N20"/>
    <mergeCell ref="M21:N21"/>
    <mergeCell ref="M22:N22"/>
    <mergeCell ref="M23:N23"/>
    <mergeCell ref="M24:N24"/>
    <mergeCell ref="O33:R33"/>
    <mergeCell ref="O32:R32"/>
    <mergeCell ref="O31:R31"/>
    <mergeCell ref="O30:R30"/>
    <mergeCell ref="O29:R29"/>
    <mergeCell ref="O20:R20"/>
    <mergeCell ref="O19:R19"/>
    <mergeCell ref="O28:R28"/>
    <mergeCell ref="O27:R27"/>
    <mergeCell ref="O26:R26"/>
  </mergeCells>
  <phoneticPr fontId="1"/>
  <printOptions horizontalCentered="1"/>
  <pageMargins left="0.78740157480314965" right="0.78740157480314965" top="0.78740157480314965" bottom="0.78740157480314965" header="0.51181102362204722" footer="0.51181102362204722"/>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AZ103"/>
  <sheetViews>
    <sheetView showGridLines="0" view="pageBreakPreview" topLeftCell="A7" zoomScale="70" zoomScaleNormal="85" zoomScaleSheetLayoutView="70" workbookViewId="0">
      <selection activeCell="Q31" sqref="Q31:Y31"/>
    </sheetView>
  </sheetViews>
  <sheetFormatPr defaultColWidth="4.140625" defaultRowHeight="13.5"/>
  <cols>
    <col min="1" max="1" width="3" style="7" customWidth="1"/>
    <col min="2" max="2" width="19" style="7" customWidth="1"/>
    <col min="3" max="3" width="18" style="7" customWidth="1"/>
    <col min="4" max="4" width="20.5703125" style="7" customWidth="1"/>
    <col min="5" max="5" width="4" style="372" customWidth="1"/>
    <col min="6" max="6" width="21.7109375" style="7" customWidth="1"/>
    <col min="7" max="36" width="5.42578125" style="7" customWidth="1"/>
    <col min="37" max="38" width="7.28515625" style="7" customWidth="1"/>
    <col min="39" max="42" width="7.28515625" style="372" customWidth="1"/>
    <col min="43" max="43" width="6.7109375" style="7" customWidth="1"/>
    <col min="44" max="44" width="7.5703125" style="7" customWidth="1"/>
    <col min="45" max="246" width="10.140625" style="7" customWidth="1"/>
    <col min="247" max="247" width="3" style="7" customWidth="1"/>
    <col min="248" max="16384" width="4.140625" style="7"/>
  </cols>
  <sheetData>
    <row r="1" spans="2:52" ht="18" customHeight="1">
      <c r="B1" s="5" t="s">
        <v>318</v>
      </c>
      <c r="C1" s="662" t="s">
        <v>192</v>
      </c>
      <c r="D1" s="716">
        <f>'【様式1-B】'!$C$1</f>
        <v>0</v>
      </c>
      <c r="E1" s="528"/>
      <c r="F1" s="187" t="s">
        <v>70</v>
      </c>
      <c r="G1" s="977">
        <f>'【様式1-B】'!$H$1</f>
        <v>0</v>
      </c>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row>
    <row r="2" spans="2:52" ht="18" customHeight="1">
      <c r="B2" s="981" t="s">
        <v>263</v>
      </c>
      <c r="C2" s="981"/>
      <c r="D2" s="981"/>
      <c r="E2" s="981"/>
      <c r="F2" s="981"/>
      <c r="G2" s="981"/>
      <c r="H2" s="981"/>
      <c r="I2" s="981"/>
      <c r="J2" s="981"/>
      <c r="K2" s="981"/>
      <c r="L2" s="981"/>
      <c r="M2" s="981"/>
      <c r="N2" s="981"/>
      <c r="O2" s="981"/>
      <c r="P2" s="981"/>
      <c r="Q2" s="981"/>
      <c r="R2" s="981"/>
      <c r="S2" s="981"/>
      <c r="T2" s="981"/>
      <c r="U2" s="981"/>
      <c r="V2" s="981"/>
      <c r="W2" s="981"/>
      <c r="X2" s="981"/>
      <c r="Y2" s="981"/>
      <c r="Z2" s="981"/>
      <c r="AA2" s="981"/>
      <c r="AB2" s="981"/>
      <c r="AC2" s="981"/>
      <c r="AD2" s="981"/>
      <c r="AE2" s="981"/>
      <c r="AF2" s="981"/>
      <c r="AG2" s="981"/>
      <c r="AH2" s="981"/>
      <c r="AI2" s="981"/>
      <c r="AJ2" s="981"/>
    </row>
    <row r="3" spans="2:52" ht="18" customHeight="1">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c r="AI3" s="981"/>
      <c r="AJ3" s="981"/>
    </row>
    <row r="4" spans="2:52" ht="27.75" customHeight="1">
      <c r="B4" s="982" t="s">
        <v>14</v>
      </c>
      <c r="C4" s="982"/>
      <c r="D4" s="982"/>
      <c r="E4" s="982"/>
      <c r="F4" s="982"/>
      <c r="G4" s="982"/>
      <c r="H4" s="982"/>
      <c r="J4" s="372"/>
      <c r="K4" s="372"/>
      <c r="L4" s="372"/>
      <c r="M4" s="372"/>
      <c r="N4" s="372"/>
      <c r="O4" s="372"/>
      <c r="P4" s="372"/>
      <c r="Q4" s="372"/>
      <c r="R4" s="372"/>
      <c r="S4" s="372"/>
      <c r="T4" s="372"/>
      <c r="U4" s="372"/>
      <c r="V4" s="514"/>
      <c r="W4" s="514"/>
      <c r="X4" s="514"/>
      <c r="Y4" s="980"/>
      <c r="Z4" s="980"/>
      <c r="AA4" s="980"/>
      <c r="AB4" s="980"/>
      <c r="AC4" s="980"/>
      <c r="AD4" s="980"/>
      <c r="AE4" s="515"/>
      <c r="AF4" s="515"/>
      <c r="AG4" s="515"/>
      <c r="AH4" s="515"/>
      <c r="AI4" s="371"/>
      <c r="AS4" s="995" t="s">
        <v>214</v>
      </c>
      <c r="AT4" s="996"/>
      <c r="AU4" s="990" t="s">
        <v>238</v>
      </c>
      <c r="AV4" s="990"/>
      <c r="AW4" s="990" t="s">
        <v>237</v>
      </c>
      <c r="AX4" s="990"/>
      <c r="AY4" s="991" t="s">
        <v>242</v>
      </c>
      <c r="AZ4" s="992"/>
    </row>
    <row r="5" spans="2:52" ht="23.25" customHeight="1">
      <c r="B5" s="8" t="s">
        <v>15</v>
      </c>
      <c r="C5" s="726"/>
      <c r="D5" s="978" t="s">
        <v>16</v>
      </c>
      <c r="E5" s="979"/>
      <c r="F5" s="726"/>
      <c r="G5" s="471"/>
      <c r="H5" s="26"/>
      <c r="J5" s="372"/>
      <c r="K5" s="372"/>
      <c r="L5" s="372"/>
      <c r="M5" s="372"/>
      <c r="N5" s="372"/>
      <c r="O5" s="372"/>
      <c r="P5" s="372"/>
      <c r="Q5" s="372"/>
      <c r="R5" s="372"/>
      <c r="S5" s="372"/>
      <c r="T5" s="372"/>
      <c r="U5" s="372"/>
      <c r="V5" s="516"/>
      <c r="W5" s="516"/>
      <c r="X5" s="516"/>
      <c r="Y5" s="514"/>
      <c r="Z5" s="514"/>
      <c r="AA5" s="514"/>
      <c r="AB5" s="514"/>
      <c r="AC5" s="514"/>
      <c r="AD5" s="514"/>
      <c r="AE5" s="517"/>
      <c r="AF5" s="517"/>
      <c r="AG5" s="517"/>
      <c r="AH5" s="517"/>
      <c r="AI5" s="371"/>
      <c r="AS5" s="988" t="s">
        <v>215</v>
      </c>
      <c r="AT5" s="989"/>
      <c r="AU5" s="993" t="s">
        <v>217</v>
      </c>
      <c r="AV5" s="993"/>
      <c r="AW5" s="993" t="s">
        <v>219</v>
      </c>
      <c r="AX5" s="993"/>
      <c r="AY5" s="993" t="s">
        <v>221</v>
      </c>
      <c r="AZ5" s="994"/>
    </row>
    <row r="6" spans="2:52" ht="20.25" customHeight="1">
      <c r="F6" s="9"/>
      <c r="G6" s="9"/>
      <c r="H6" s="9"/>
      <c r="J6" s="372"/>
      <c r="K6" s="372"/>
      <c r="L6" s="372"/>
      <c r="M6" s="372"/>
      <c r="N6" s="372"/>
      <c r="O6" s="372"/>
      <c r="P6" s="372"/>
      <c r="Q6" s="372"/>
      <c r="R6" s="372"/>
      <c r="S6" s="372"/>
      <c r="T6" s="372"/>
      <c r="U6" s="372"/>
      <c r="V6" s="516"/>
      <c r="W6" s="516"/>
      <c r="X6" s="516"/>
      <c r="Y6" s="514"/>
      <c r="Z6" s="514"/>
      <c r="AA6" s="514"/>
      <c r="AB6" s="514"/>
      <c r="AC6" s="514"/>
      <c r="AD6" s="514"/>
      <c r="AE6" s="517"/>
      <c r="AF6" s="517"/>
      <c r="AG6" s="517"/>
      <c r="AH6" s="517"/>
      <c r="AI6" s="371"/>
      <c r="AS6" s="986" t="s">
        <v>216</v>
      </c>
      <c r="AT6" s="987"/>
      <c r="AU6" s="984" t="s">
        <v>218</v>
      </c>
      <c r="AV6" s="984"/>
      <c r="AW6" s="984" t="s">
        <v>220</v>
      </c>
      <c r="AX6" s="984"/>
      <c r="AY6" s="984" t="s">
        <v>222</v>
      </c>
      <c r="AZ6" s="985"/>
    </row>
    <row r="7" spans="2:52" ht="18" customHeight="1">
      <c r="B7" s="10" t="s">
        <v>17</v>
      </c>
      <c r="C7" s="11" t="s">
        <v>18</v>
      </c>
      <c r="D7" s="463"/>
      <c r="E7" s="689" t="s">
        <v>212</v>
      </c>
      <c r="F7" s="12"/>
      <c r="G7" s="13"/>
      <c r="H7" s="14"/>
      <c r="I7" s="14"/>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row>
    <row r="8" spans="2:52" ht="18" customHeight="1">
      <c r="B8" s="1005" t="s">
        <v>243</v>
      </c>
      <c r="C8" s="963" t="s">
        <v>244</v>
      </c>
      <c r="D8" s="966" t="s">
        <v>20</v>
      </c>
      <c r="E8" s="967"/>
      <c r="F8" s="972" t="s">
        <v>21</v>
      </c>
      <c r="G8" s="975" t="s">
        <v>22</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K8" s="482" t="s">
        <v>308</v>
      </c>
      <c r="AL8" s="483" t="s">
        <v>240</v>
      </c>
      <c r="AM8" s="483" t="s">
        <v>309</v>
      </c>
      <c r="AN8" s="483" t="s">
        <v>240</v>
      </c>
      <c r="AO8" s="483" t="s">
        <v>309</v>
      </c>
      <c r="AP8" s="512" t="s">
        <v>240</v>
      </c>
      <c r="AQ8" s="13"/>
      <c r="AR8" s="13"/>
    </row>
    <row r="9" spans="2:52" ht="18" customHeight="1">
      <c r="B9" s="961"/>
      <c r="C9" s="964"/>
      <c r="D9" s="968"/>
      <c r="E9" s="969"/>
      <c r="F9" s="973"/>
      <c r="G9" s="475"/>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16"/>
      <c r="AK9" s="480">
        <v>1100</v>
      </c>
      <c r="AL9" s="481">
        <v>1100</v>
      </c>
      <c r="AM9" s="481">
        <v>0</v>
      </c>
      <c r="AN9" s="481">
        <v>0</v>
      </c>
      <c r="AO9" s="481" t="s">
        <v>227</v>
      </c>
      <c r="AP9" s="513" t="s">
        <v>227</v>
      </c>
      <c r="AQ9" s="506" t="s">
        <v>235</v>
      </c>
      <c r="AR9" s="723" t="s">
        <v>310</v>
      </c>
      <c r="AS9" s="529" t="s">
        <v>274</v>
      </c>
    </row>
    <row r="10" spans="2:52" ht="18" customHeight="1">
      <c r="B10" s="962"/>
      <c r="C10" s="965"/>
      <c r="D10" s="970"/>
      <c r="E10" s="971"/>
      <c r="F10" s="974"/>
      <c r="G10" s="477"/>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64"/>
      <c r="AK10" s="472" t="s">
        <v>23</v>
      </c>
      <c r="AL10" s="473" t="s">
        <v>24</v>
      </c>
      <c r="AM10" s="473" t="s">
        <v>223</v>
      </c>
      <c r="AN10" s="473" t="s">
        <v>224</v>
      </c>
      <c r="AO10" s="473" t="s">
        <v>225</v>
      </c>
      <c r="AP10" s="479" t="s">
        <v>226</v>
      </c>
      <c r="AQ10" s="507" t="s">
        <v>25</v>
      </c>
      <c r="AR10" s="474" t="s">
        <v>236</v>
      </c>
      <c r="AS10" s="529" t="s">
        <v>275</v>
      </c>
    </row>
    <row r="11" spans="2:52" ht="18" customHeight="1">
      <c r="B11" s="468"/>
      <c r="C11" s="687"/>
      <c r="D11" s="998"/>
      <c r="E11" s="999"/>
      <c r="F11" s="17"/>
      <c r="G11" s="727"/>
      <c r="H11" s="728"/>
      <c r="I11" s="728"/>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c r="AG11" s="728"/>
      <c r="AH11" s="728"/>
      <c r="AI11" s="728"/>
      <c r="AJ11" s="729"/>
      <c r="AK11" s="497">
        <f t="shared" ref="AK11:AK16" si="0">COUNTIF(G11:AJ11,$AK$10)</f>
        <v>0</v>
      </c>
      <c r="AL11" s="498">
        <f t="shared" ref="AL11:AL16" si="1">COUNTIF(G11:AJ11,$AL$10)</f>
        <v>0</v>
      </c>
      <c r="AM11" s="498">
        <f t="shared" ref="AM11:AM16" si="2">COUNTIF($G11:$AJ11,$AM$10)</f>
        <v>0</v>
      </c>
      <c r="AN11" s="498">
        <f t="shared" ref="AN11:AN16" si="3">COUNTIF($G11:$AJ11,$AN$10)</f>
        <v>0</v>
      </c>
      <c r="AO11" s="498">
        <f t="shared" ref="AO11:AO16" si="4">COUNTIF($G11:$AJ11,$AO$10)</f>
        <v>0</v>
      </c>
      <c r="AP11" s="501">
        <f t="shared" ref="AP11:AP16" si="5">COUNTIF($G11:$AJ11,$AP$10)</f>
        <v>0</v>
      </c>
      <c r="AQ11" s="508">
        <f>SUM(AK11:AP11)</f>
        <v>0</v>
      </c>
      <c r="AR11" s="502">
        <f>AK11+AL11</f>
        <v>0</v>
      </c>
      <c r="AS11" s="589">
        <f>AK11+AM11+AO11</f>
        <v>0</v>
      </c>
    </row>
    <row r="12" spans="2:52" ht="18" customHeight="1">
      <c r="B12" s="469"/>
      <c r="C12" s="688"/>
      <c r="D12" s="1001"/>
      <c r="E12" s="1002"/>
      <c r="F12" s="19"/>
      <c r="G12" s="730"/>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2"/>
      <c r="AK12" s="499">
        <f t="shared" si="0"/>
        <v>0</v>
      </c>
      <c r="AL12" s="488">
        <f t="shared" si="1"/>
        <v>0</v>
      </c>
      <c r="AM12" s="488">
        <f t="shared" si="2"/>
        <v>0</v>
      </c>
      <c r="AN12" s="488">
        <f t="shared" si="3"/>
        <v>0</v>
      </c>
      <c r="AO12" s="488">
        <f t="shared" si="4"/>
        <v>0</v>
      </c>
      <c r="AP12" s="489">
        <f t="shared" si="5"/>
        <v>0</v>
      </c>
      <c r="AQ12" s="509">
        <f>SUM(AK12:AP12)</f>
        <v>0</v>
      </c>
      <c r="AR12" s="503">
        <f>AK12+AL12</f>
        <v>0</v>
      </c>
      <c r="AS12" s="589">
        <f t="shared" ref="AS12:AS16" si="6">AK12+AM12+AO12</f>
        <v>0</v>
      </c>
    </row>
    <row r="13" spans="2:52" ht="18" customHeight="1">
      <c r="B13" s="469"/>
      <c r="C13" s="688"/>
      <c r="D13" s="1001"/>
      <c r="E13" s="1002"/>
      <c r="F13" s="19"/>
      <c r="G13" s="730"/>
      <c r="H13" s="731"/>
      <c r="I13" s="731"/>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2"/>
      <c r="AK13" s="499">
        <f t="shared" si="0"/>
        <v>0</v>
      </c>
      <c r="AL13" s="488">
        <f t="shared" si="1"/>
        <v>0</v>
      </c>
      <c r="AM13" s="488">
        <f t="shared" si="2"/>
        <v>0</v>
      </c>
      <c r="AN13" s="488">
        <f t="shared" si="3"/>
        <v>0</v>
      </c>
      <c r="AO13" s="488">
        <f t="shared" si="4"/>
        <v>0</v>
      </c>
      <c r="AP13" s="489">
        <f t="shared" si="5"/>
        <v>0</v>
      </c>
      <c r="AQ13" s="509">
        <f t="shared" ref="AQ13:AQ16" si="7">SUM(AK13:AP13)</f>
        <v>0</v>
      </c>
      <c r="AR13" s="503">
        <f>AK13+AL13</f>
        <v>0</v>
      </c>
      <c r="AS13" s="589">
        <f t="shared" si="6"/>
        <v>0</v>
      </c>
    </row>
    <row r="14" spans="2:52" ht="18" customHeight="1">
      <c r="B14" s="469"/>
      <c r="C14" s="688"/>
      <c r="D14" s="1001"/>
      <c r="E14" s="1002"/>
      <c r="F14" s="19"/>
      <c r="G14" s="730"/>
      <c r="H14" s="731"/>
      <c r="I14" s="731"/>
      <c r="J14" s="731"/>
      <c r="K14" s="731"/>
      <c r="L14" s="731"/>
      <c r="M14" s="731"/>
      <c r="N14" s="731"/>
      <c r="O14" s="731"/>
      <c r="P14" s="731"/>
      <c r="Q14" s="731"/>
      <c r="R14" s="731"/>
      <c r="S14" s="731"/>
      <c r="T14" s="731"/>
      <c r="U14" s="731"/>
      <c r="V14" s="731"/>
      <c r="W14" s="731"/>
      <c r="X14" s="731"/>
      <c r="Y14" s="731"/>
      <c r="Z14" s="731"/>
      <c r="AA14" s="731"/>
      <c r="AB14" s="731"/>
      <c r="AC14" s="731"/>
      <c r="AD14" s="731"/>
      <c r="AE14" s="731"/>
      <c r="AF14" s="731"/>
      <c r="AG14" s="731"/>
      <c r="AH14" s="731"/>
      <c r="AI14" s="731"/>
      <c r="AJ14" s="732"/>
      <c r="AK14" s="499">
        <f t="shared" si="0"/>
        <v>0</v>
      </c>
      <c r="AL14" s="488">
        <f t="shared" si="1"/>
        <v>0</v>
      </c>
      <c r="AM14" s="488">
        <f t="shared" si="2"/>
        <v>0</v>
      </c>
      <c r="AN14" s="488">
        <f t="shared" si="3"/>
        <v>0</v>
      </c>
      <c r="AO14" s="488">
        <f t="shared" si="4"/>
        <v>0</v>
      </c>
      <c r="AP14" s="489">
        <f t="shared" si="5"/>
        <v>0</v>
      </c>
      <c r="AQ14" s="509">
        <f t="shared" si="7"/>
        <v>0</v>
      </c>
      <c r="AR14" s="503">
        <f t="shared" ref="AR14:AR16" si="8">AK14+AL14</f>
        <v>0</v>
      </c>
      <c r="AS14" s="589">
        <f t="shared" si="6"/>
        <v>0</v>
      </c>
    </row>
    <row r="15" spans="2:52" s="20" customFormat="1" ht="18" customHeight="1">
      <c r="B15" s="469"/>
      <c r="C15" s="688"/>
      <c r="D15" s="1001"/>
      <c r="E15" s="1002"/>
      <c r="F15" s="19"/>
      <c r="G15" s="730"/>
      <c r="H15" s="731"/>
      <c r="I15" s="731"/>
      <c r="J15" s="731"/>
      <c r="K15" s="731"/>
      <c r="L15" s="731"/>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2"/>
      <c r="AK15" s="499">
        <f t="shared" si="0"/>
        <v>0</v>
      </c>
      <c r="AL15" s="488">
        <f t="shared" si="1"/>
        <v>0</v>
      </c>
      <c r="AM15" s="488">
        <f t="shared" si="2"/>
        <v>0</v>
      </c>
      <c r="AN15" s="488">
        <f t="shared" si="3"/>
        <v>0</v>
      </c>
      <c r="AO15" s="488">
        <f t="shared" si="4"/>
        <v>0</v>
      </c>
      <c r="AP15" s="489">
        <f t="shared" si="5"/>
        <v>0</v>
      </c>
      <c r="AQ15" s="509">
        <f t="shared" si="7"/>
        <v>0</v>
      </c>
      <c r="AR15" s="503">
        <f t="shared" si="8"/>
        <v>0</v>
      </c>
      <c r="AS15" s="589">
        <f t="shared" si="6"/>
        <v>0</v>
      </c>
    </row>
    <row r="16" spans="2:52" ht="18" customHeight="1">
      <c r="B16" s="470"/>
      <c r="C16" s="690"/>
      <c r="D16" s="1003"/>
      <c r="E16" s="1004"/>
      <c r="F16" s="21"/>
      <c r="G16" s="733"/>
      <c r="H16" s="734"/>
      <c r="I16" s="734"/>
      <c r="J16" s="734"/>
      <c r="K16" s="734"/>
      <c r="L16" s="734"/>
      <c r="M16" s="734"/>
      <c r="N16" s="734"/>
      <c r="O16" s="734"/>
      <c r="P16" s="734"/>
      <c r="Q16" s="734"/>
      <c r="R16" s="734"/>
      <c r="S16" s="734"/>
      <c r="T16" s="734"/>
      <c r="U16" s="734"/>
      <c r="V16" s="734"/>
      <c r="W16" s="734"/>
      <c r="X16" s="734"/>
      <c r="Y16" s="734"/>
      <c r="Z16" s="734"/>
      <c r="AA16" s="734"/>
      <c r="AB16" s="734"/>
      <c r="AC16" s="734"/>
      <c r="AD16" s="734"/>
      <c r="AE16" s="734"/>
      <c r="AF16" s="734"/>
      <c r="AG16" s="734"/>
      <c r="AH16" s="734"/>
      <c r="AI16" s="734"/>
      <c r="AJ16" s="735"/>
      <c r="AK16" s="500">
        <f t="shared" si="0"/>
        <v>0</v>
      </c>
      <c r="AL16" s="490">
        <f t="shared" si="1"/>
        <v>0</v>
      </c>
      <c r="AM16" s="490">
        <f t="shared" si="2"/>
        <v>0</v>
      </c>
      <c r="AN16" s="490">
        <f t="shared" si="3"/>
        <v>0</v>
      </c>
      <c r="AO16" s="490">
        <f t="shared" si="4"/>
        <v>0</v>
      </c>
      <c r="AP16" s="491">
        <f t="shared" si="5"/>
        <v>0</v>
      </c>
      <c r="AQ16" s="510">
        <f t="shared" si="7"/>
        <v>0</v>
      </c>
      <c r="AR16" s="504">
        <f t="shared" si="8"/>
        <v>0</v>
      </c>
      <c r="AS16" s="589">
        <f t="shared" si="6"/>
        <v>0</v>
      </c>
    </row>
    <row r="17" spans="2:44" ht="18" customHeight="1">
      <c r="B17" s="660" t="s">
        <v>213</v>
      </c>
      <c r="C17" s="660"/>
      <c r="D17" s="466"/>
      <c r="E17" s="6"/>
      <c r="F17" s="484" t="s">
        <v>305</v>
      </c>
      <c r="G17" s="485">
        <f>COUNTIF(G11:G16,$AK$10)</f>
        <v>0</v>
      </c>
      <c r="H17" s="485">
        <f t="shared" ref="H17:T17" si="9">COUNTIF(H11:H16,$AK$10)</f>
        <v>0</v>
      </c>
      <c r="I17" s="485">
        <f t="shared" si="9"/>
        <v>0</v>
      </c>
      <c r="J17" s="485">
        <f t="shared" si="9"/>
        <v>0</v>
      </c>
      <c r="K17" s="485">
        <f t="shared" si="9"/>
        <v>0</v>
      </c>
      <c r="L17" s="485">
        <f t="shared" si="9"/>
        <v>0</v>
      </c>
      <c r="M17" s="485">
        <f t="shared" si="9"/>
        <v>0</v>
      </c>
      <c r="N17" s="485">
        <f t="shared" si="9"/>
        <v>0</v>
      </c>
      <c r="O17" s="485">
        <f t="shared" si="9"/>
        <v>0</v>
      </c>
      <c r="P17" s="485">
        <f t="shared" si="9"/>
        <v>0</v>
      </c>
      <c r="Q17" s="485">
        <f t="shared" si="9"/>
        <v>0</v>
      </c>
      <c r="R17" s="485">
        <f t="shared" si="9"/>
        <v>0</v>
      </c>
      <c r="S17" s="485">
        <f t="shared" si="9"/>
        <v>0</v>
      </c>
      <c r="T17" s="485">
        <f t="shared" si="9"/>
        <v>0</v>
      </c>
      <c r="U17" s="485">
        <f t="shared" ref="U17" si="10">COUNTIF(U11:U16,$AK$10)</f>
        <v>0</v>
      </c>
      <c r="V17" s="485">
        <f t="shared" ref="V17:AJ17" si="11">COUNTIF(V11:V16,$AK$10)</f>
        <v>0</v>
      </c>
      <c r="W17" s="485">
        <f t="shared" si="11"/>
        <v>0</v>
      </c>
      <c r="X17" s="485">
        <f t="shared" si="11"/>
        <v>0</v>
      </c>
      <c r="Y17" s="485">
        <f t="shared" si="11"/>
        <v>0</v>
      </c>
      <c r="Z17" s="485">
        <f t="shared" si="11"/>
        <v>0</v>
      </c>
      <c r="AA17" s="485">
        <f t="shared" si="11"/>
        <v>0</v>
      </c>
      <c r="AB17" s="485">
        <f t="shared" si="11"/>
        <v>0</v>
      </c>
      <c r="AC17" s="485">
        <f t="shared" si="11"/>
        <v>0</v>
      </c>
      <c r="AD17" s="485">
        <f t="shared" si="11"/>
        <v>0</v>
      </c>
      <c r="AE17" s="485">
        <f t="shared" si="11"/>
        <v>0</v>
      </c>
      <c r="AF17" s="485">
        <f t="shared" si="11"/>
        <v>0</v>
      </c>
      <c r="AG17" s="485">
        <f t="shared" si="11"/>
        <v>0</v>
      </c>
      <c r="AH17" s="485">
        <f t="shared" si="11"/>
        <v>0</v>
      </c>
      <c r="AI17" s="485">
        <f t="shared" si="11"/>
        <v>0</v>
      </c>
      <c r="AJ17" s="486">
        <f t="shared" si="11"/>
        <v>0</v>
      </c>
    </row>
    <row r="18" spans="2:44" ht="18" customHeight="1">
      <c r="B18" s="660" t="s">
        <v>247</v>
      </c>
      <c r="D18" s="465"/>
      <c r="F18" s="487" t="s">
        <v>229</v>
      </c>
      <c r="G18" s="488">
        <f t="shared" ref="G18:T18" si="12">COUNTIF(G11:G16,$AL$10)</f>
        <v>0</v>
      </c>
      <c r="H18" s="488">
        <f t="shared" si="12"/>
        <v>0</v>
      </c>
      <c r="I18" s="488">
        <f t="shared" si="12"/>
        <v>0</v>
      </c>
      <c r="J18" s="488">
        <f t="shared" si="12"/>
        <v>0</v>
      </c>
      <c r="K18" s="488">
        <f t="shared" si="12"/>
        <v>0</v>
      </c>
      <c r="L18" s="488">
        <f t="shared" si="12"/>
        <v>0</v>
      </c>
      <c r="M18" s="488">
        <f t="shared" si="12"/>
        <v>0</v>
      </c>
      <c r="N18" s="488">
        <f t="shared" si="12"/>
        <v>0</v>
      </c>
      <c r="O18" s="488">
        <f t="shared" si="12"/>
        <v>0</v>
      </c>
      <c r="P18" s="488">
        <f t="shared" si="12"/>
        <v>0</v>
      </c>
      <c r="Q18" s="488">
        <f t="shared" si="12"/>
        <v>0</v>
      </c>
      <c r="R18" s="488">
        <f t="shared" si="12"/>
        <v>0</v>
      </c>
      <c r="S18" s="488">
        <f t="shared" si="12"/>
        <v>0</v>
      </c>
      <c r="T18" s="488">
        <f t="shared" si="12"/>
        <v>0</v>
      </c>
      <c r="U18" s="488">
        <f t="shared" ref="U18" si="13">COUNTIF(U11:U16,$AL$10)</f>
        <v>0</v>
      </c>
      <c r="V18" s="488">
        <f t="shared" ref="V18:AJ18" si="14">COUNTIF(V11:V16,$AL$10)</f>
        <v>0</v>
      </c>
      <c r="W18" s="488">
        <f t="shared" si="14"/>
        <v>0</v>
      </c>
      <c r="X18" s="488">
        <f t="shared" si="14"/>
        <v>0</v>
      </c>
      <c r="Y18" s="488">
        <f t="shared" si="14"/>
        <v>0</v>
      </c>
      <c r="Z18" s="488">
        <f t="shared" si="14"/>
        <v>0</v>
      </c>
      <c r="AA18" s="488">
        <f t="shared" si="14"/>
        <v>0</v>
      </c>
      <c r="AB18" s="488">
        <f t="shared" si="14"/>
        <v>0</v>
      </c>
      <c r="AC18" s="488">
        <f t="shared" si="14"/>
        <v>0</v>
      </c>
      <c r="AD18" s="488">
        <f t="shared" si="14"/>
        <v>0</v>
      </c>
      <c r="AE18" s="488">
        <f t="shared" si="14"/>
        <v>0</v>
      </c>
      <c r="AF18" s="488">
        <f t="shared" si="14"/>
        <v>0</v>
      </c>
      <c r="AG18" s="488">
        <f t="shared" si="14"/>
        <v>0</v>
      </c>
      <c r="AH18" s="488">
        <f t="shared" si="14"/>
        <v>0</v>
      </c>
      <c r="AI18" s="488">
        <f t="shared" si="14"/>
        <v>0</v>
      </c>
      <c r="AJ18" s="489">
        <f t="shared" si="14"/>
        <v>0</v>
      </c>
    </row>
    <row r="19" spans="2:44" s="372" customFormat="1" ht="18" customHeight="1">
      <c r="B19" s="660" t="s">
        <v>248</v>
      </c>
      <c r="D19" s="465"/>
      <c r="F19" s="487" t="s">
        <v>306</v>
      </c>
      <c r="G19" s="488">
        <f t="shared" ref="G19:T19" si="15">COUNTIF(G11:G16,$AM$10)</f>
        <v>0</v>
      </c>
      <c r="H19" s="488">
        <f t="shared" si="15"/>
        <v>0</v>
      </c>
      <c r="I19" s="488">
        <f t="shared" si="15"/>
        <v>0</v>
      </c>
      <c r="J19" s="488">
        <f t="shared" si="15"/>
        <v>0</v>
      </c>
      <c r="K19" s="488">
        <f t="shared" si="15"/>
        <v>0</v>
      </c>
      <c r="L19" s="488">
        <f t="shared" si="15"/>
        <v>0</v>
      </c>
      <c r="M19" s="488">
        <f t="shared" si="15"/>
        <v>0</v>
      </c>
      <c r="N19" s="488">
        <f t="shared" si="15"/>
        <v>0</v>
      </c>
      <c r="O19" s="488">
        <f t="shared" si="15"/>
        <v>0</v>
      </c>
      <c r="P19" s="488">
        <f t="shared" si="15"/>
        <v>0</v>
      </c>
      <c r="Q19" s="488">
        <f t="shared" si="15"/>
        <v>0</v>
      </c>
      <c r="R19" s="488">
        <f t="shared" si="15"/>
        <v>0</v>
      </c>
      <c r="S19" s="488">
        <f t="shared" si="15"/>
        <v>0</v>
      </c>
      <c r="T19" s="488">
        <f t="shared" si="15"/>
        <v>0</v>
      </c>
      <c r="U19" s="488">
        <f t="shared" ref="U19:V19" si="16">COUNTIF(U11:U16,$AM$10)</f>
        <v>0</v>
      </c>
      <c r="V19" s="488">
        <f t="shared" si="16"/>
        <v>0</v>
      </c>
      <c r="W19" s="488">
        <f t="shared" ref="W19:AJ19" si="17">COUNTIF(W11:W16,$AM$10)</f>
        <v>0</v>
      </c>
      <c r="X19" s="488">
        <f t="shared" si="17"/>
        <v>0</v>
      </c>
      <c r="Y19" s="488">
        <f t="shared" si="17"/>
        <v>0</v>
      </c>
      <c r="Z19" s="488">
        <f t="shared" si="17"/>
        <v>0</v>
      </c>
      <c r="AA19" s="488">
        <f t="shared" si="17"/>
        <v>0</v>
      </c>
      <c r="AB19" s="488">
        <f t="shared" si="17"/>
        <v>0</v>
      </c>
      <c r="AC19" s="488">
        <f t="shared" si="17"/>
        <v>0</v>
      </c>
      <c r="AD19" s="488">
        <f t="shared" si="17"/>
        <v>0</v>
      </c>
      <c r="AE19" s="488">
        <f t="shared" si="17"/>
        <v>0</v>
      </c>
      <c r="AF19" s="488">
        <f t="shared" si="17"/>
        <v>0</v>
      </c>
      <c r="AG19" s="488">
        <f t="shared" si="17"/>
        <v>0</v>
      </c>
      <c r="AH19" s="488">
        <f t="shared" si="17"/>
        <v>0</v>
      </c>
      <c r="AI19" s="488">
        <f t="shared" si="17"/>
        <v>0</v>
      </c>
      <c r="AJ19" s="489">
        <f t="shared" si="17"/>
        <v>0</v>
      </c>
    </row>
    <row r="20" spans="2:44" s="372" customFormat="1" ht="18" customHeight="1">
      <c r="D20" s="465"/>
      <c r="F20" s="487" t="s">
        <v>231</v>
      </c>
      <c r="G20" s="488">
        <f t="shared" ref="G20:T20" si="18">COUNTIF(G11:G16,$AN$10)</f>
        <v>0</v>
      </c>
      <c r="H20" s="488">
        <f t="shared" si="18"/>
        <v>0</v>
      </c>
      <c r="I20" s="488">
        <f t="shared" si="18"/>
        <v>0</v>
      </c>
      <c r="J20" s="488">
        <f t="shared" si="18"/>
        <v>0</v>
      </c>
      <c r="K20" s="488">
        <f t="shared" si="18"/>
        <v>0</v>
      </c>
      <c r="L20" s="488">
        <f t="shared" si="18"/>
        <v>0</v>
      </c>
      <c r="M20" s="488">
        <f t="shared" si="18"/>
        <v>0</v>
      </c>
      <c r="N20" s="488">
        <f t="shared" si="18"/>
        <v>0</v>
      </c>
      <c r="O20" s="488">
        <f t="shared" si="18"/>
        <v>0</v>
      </c>
      <c r="P20" s="488">
        <f t="shared" si="18"/>
        <v>0</v>
      </c>
      <c r="Q20" s="488">
        <f t="shared" si="18"/>
        <v>0</v>
      </c>
      <c r="R20" s="488">
        <f t="shared" si="18"/>
        <v>0</v>
      </c>
      <c r="S20" s="488">
        <f t="shared" si="18"/>
        <v>0</v>
      </c>
      <c r="T20" s="488">
        <f t="shared" si="18"/>
        <v>0</v>
      </c>
      <c r="U20" s="488">
        <f t="shared" ref="U20:V20" si="19">COUNTIF(U11:U16,$AN$10)</f>
        <v>0</v>
      </c>
      <c r="V20" s="488">
        <f t="shared" si="19"/>
        <v>0</v>
      </c>
      <c r="W20" s="488">
        <f t="shared" ref="W20:AJ20" si="20">COUNTIF(W11:W16,$AN$10)</f>
        <v>0</v>
      </c>
      <c r="X20" s="488">
        <f t="shared" si="20"/>
        <v>0</v>
      </c>
      <c r="Y20" s="488">
        <f t="shared" si="20"/>
        <v>0</v>
      </c>
      <c r="Z20" s="488">
        <f t="shared" si="20"/>
        <v>0</v>
      </c>
      <c r="AA20" s="488">
        <f t="shared" si="20"/>
        <v>0</v>
      </c>
      <c r="AB20" s="488">
        <f t="shared" si="20"/>
        <v>0</v>
      </c>
      <c r="AC20" s="488">
        <f t="shared" si="20"/>
        <v>0</v>
      </c>
      <c r="AD20" s="488">
        <f t="shared" si="20"/>
        <v>0</v>
      </c>
      <c r="AE20" s="488">
        <f t="shared" si="20"/>
        <v>0</v>
      </c>
      <c r="AF20" s="488">
        <f t="shared" si="20"/>
        <v>0</v>
      </c>
      <c r="AG20" s="488">
        <f t="shared" si="20"/>
        <v>0</v>
      </c>
      <c r="AH20" s="488">
        <f t="shared" si="20"/>
        <v>0</v>
      </c>
      <c r="AI20" s="488">
        <f t="shared" si="20"/>
        <v>0</v>
      </c>
      <c r="AJ20" s="489">
        <f t="shared" si="20"/>
        <v>0</v>
      </c>
    </row>
    <row r="21" spans="2:44" s="372" customFormat="1" ht="18" customHeight="1">
      <c r="B21" s="467"/>
      <c r="D21" s="465"/>
      <c r="F21" s="492" t="s">
        <v>307</v>
      </c>
      <c r="G21" s="488">
        <f t="shared" ref="G21:T21" si="21">COUNTIF(G11:G16,$AO$10)</f>
        <v>0</v>
      </c>
      <c r="H21" s="488">
        <f t="shared" si="21"/>
        <v>0</v>
      </c>
      <c r="I21" s="488">
        <f t="shared" si="21"/>
        <v>0</v>
      </c>
      <c r="J21" s="488">
        <f t="shared" si="21"/>
        <v>0</v>
      </c>
      <c r="K21" s="488">
        <f t="shared" si="21"/>
        <v>0</v>
      </c>
      <c r="L21" s="488">
        <f t="shared" si="21"/>
        <v>0</v>
      </c>
      <c r="M21" s="488">
        <f t="shared" si="21"/>
        <v>0</v>
      </c>
      <c r="N21" s="488">
        <f t="shared" si="21"/>
        <v>0</v>
      </c>
      <c r="O21" s="488">
        <f t="shared" si="21"/>
        <v>0</v>
      </c>
      <c r="P21" s="488">
        <f t="shared" si="21"/>
        <v>0</v>
      </c>
      <c r="Q21" s="488">
        <f t="shared" si="21"/>
        <v>0</v>
      </c>
      <c r="R21" s="488">
        <f t="shared" si="21"/>
        <v>0</v>
      </c>
      <c r="S21" s="488">
        <f t="shared" si="21"/>
        <v>0</v>
      </c>
      <c r="T21" s="488">
        <f t="shared" si="21"/>
        <v>0</v>
      </c>
      <c r="U21" s="488">
        <f t="shared" ref="U21:V21" si="22">COUNTIF(U11:U16,$AO$10)</f>
        <v>0</v>
      </c>
      <c r="V21" s="488">
        <f t="shared" si="22"/>
        <v>0</v>
      </c>
      <c r="W21" s="488">
        <f t="shared" ref="W21:AJ21" si="23">COUNTIF(W11:W16,$AO$10)</f>
        <v>0</v>
      </c>
      <c r="X21" s="488">
        <f t="shared" si="23"/>
        <v>0</v>
      </c>
      <c r="Y21" s="488">
        <f t="shared" si="23"/>
        <v>0</v>
      </c>
      <c r="Z21" s="488">
        <f t="shared" si="23"/>
        <v>0</v>
      </c>
      <c r="AA21" s="488">
        <f t="shared" si="23"/>
        <v>0</v>
      </c>
      <c r="AB21" s="488">
        <f t="shared" si="23"/>
        <v>0</v>
      </c>
      <c r="AC21" s="488">
        <f t="shared" si="23"/>
        <v>0</v>
      </c>
      <c r="AD21" s="488">
        <f t="shared" si="23"/>
        <v>0</v>
      </c>
      <c r="AE21" s="488">
        <f t="shared" si="23"/>
        <v>0</v>
      </c>
      <c r="AF21" s="488">
        <f t="shared" si="23"/>
        <v>0</v>
      </c>
      <c r="AG21" s="488">
        <f t="shared" si="23"/>
        <v>0</v>
      </c>
      <c r="AH21" s="488">
        <f t="shared" si="23"/>
        <v>0</v>
      </c>
      <c r="AI21" s="488">
        <f t="shared" si="23"/>
        <v>0</v>
      </c>
      <c r="AJ21" s="489">
        <f t="shared" si="23"/>
        <v>0</v>
      </c>
    </row>
    <row r="22" spans="2:44" s="372" customFormat="1" ht="18" customHeight="1">
      <c r="B22" s="467"/>
      <c r="D22" s="465"/>
      <c r="F22" s="493" t="s">
        <v>233</v>
      </c>
      <c r="G22" s="490">
        <f t="shared" ref="G22:T22" si="24">COUNTIF(G11:G16,$AP$10)</f>
        <v>0</v>
      </c>
      <c r="H22" s="490">
        <f t="shared" si="24"/>
        <v>0</v>
      </c>
      <c r="I22" s="490">
        <f t="shared" si="24"/>
        <v>0</v>
      </c>
      <c r="J22" s="490">
        <f t="shared" si="24"/>
        <v>0</v>
      </c>
      <c r="K22" s="490">
        <f t="shared" si="24"/>
        <v>0</v>
      </c>
      <c r="L22" s="490">
        <f t="shared" si="24"/>
        <v>0</v>
      </c>
      <c r="M22" s="490">
        <f t="shared" si="24"/>
        <v>0</v>
      </c>
      <c r="N22" s="490">
        <f t="shared" si="24"/>
        <v>0</v>
      </c>
      <c r="O22" s="490">
        <f t="shared" si="24"/>
        <v>0</v>
      </c>
      <c r="P22" s="490">
        <f t="shared" si="24"/>
        <v>0</v>
      </c>
      <c r="Q22" s="490">
        <f t="shared" si="24"/>
        <v>0</v>
      </c>
      <c r="R22" s="490">
        <f t="shared" si="24"/>
        <v>0</v>
      </c>
      <c r="S22" s="490">
        <f t="shared" si="24"/>
        <v>0</v>
      </c>
      <c r="T22" s="490">
        <f t="shared" si="24"/>
        <v>0</v>
      </c>
      <c r="U22" s="490">
        <f t="shared" ref="U22:V22" si="25">COUNTIF(U11:U16,$AP$10)</f>
        <v>0</v>
      </c>
      <c r="V22" s="490">
        <f t="shared" si="25"/>
        <v>0</v>
      </c>
      <c r="W22" s="490">
        <f t="shared" ref="W22:AJ22" si="26">COUNTIF(W11:W16,$AP$10)</f>
        <v>0</v>
      </c>
      <c r="X22" s="490">
        <f t="shared" si="26"/>
        <v>0</v>
      </c>
      <c r="Y22" s="490">
        <f t="shared" si="26"/>
        <v>0</v>
      </c>
      <c r="Z22" s="490">
        <f t="shared" si="26"/>
        <v>0</v>
      </c>
      <c r="AA22" s="490">
        <f t="shared" si="26"/>
        <v>0</v>
      </c>
      <c r="AB22" s="490">
        <f t="shared" si="26"/>
        <v>0</v>
      </c>
      <c r="AC22" s="490">
        <f t="shared" si="26"/>
        <v>0</v>
      </c>
      <c r="AD22" s="490">
        <f t="shared" si="26"/>
        <v>0</v>
      </c>
      <c r="AE22" s="490">
        <f t="shared" si="26"/>
        <v>0</v>
      </c>
      <c r="AF22" s="490">
        <f t="shared" si="26"/>
        <v>0</v>
      </c>
      <c r="AG22" s="490">
        <f t="shared" si="26"/>
        <v>0</v>
      </c>
      <c r="AH22" s="490">
        <f t="shared" si="26"/>
        <v>0</v>
      </c>
      <c r="AI22" s="490">
        <f t="shared" si="26"/>
        <v>0</v>
      </c>
      <c r="AJ22" s="491">
        <f t="shared" si="26"/>
        <v>0</v>
      </c>
    </row>
    <row r="23" spans="2:44" ht="18" customHeight="1">
      <c r="B23" s="9"/>
      <c r="C23" s="9"/>
      <c r="D23" s="9"/>
      <c r="E23" s="371"/>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371"/>
      <c r="AN23" s="371"/>
      <c r="AO23" s="371"/>
      <c r="AP23" s="371"/>
    </row>
    <row r="24" spans="2:44" ht="28.5" customHeight="1">
      <c r="B24" s="582"/>
      <c r="C24" s="582"/>
      <c r="D24" s="583"/>
      <c r="E24" s="583"/>
      <c r="F24" s="583"/>
      <c r="G24" s="583"/>
      <c r="H24" s="583"/>
      <c r="I24" s="583"/>
      <c r="J24" s="583"/>
      <c r="K24" s="583"/>
      <c r="L24" s="583"/>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L24" s="9"/>
      <c r="AM24" s="371"/>
      <c r="AN24" s="371"/>
      <c r="AO24" s="371"/>
      <c r="AP24" s="371"/>
    </row>
    <row r="25" spans="2:44" ht="18" customHeight="1">
      <c r="B25" s="10" t="s">
        <v>26</v>
      </c>
      <c r="C25" s="11" t="s">
        <v>27</v>
      </c>
      <c r="D25" s="463"/>
      <c r="E25" s="689" t="s">
        <v>212</v>
      </c>
      <c r="F25" s="12"/>
      <c r="G25" s="22"/>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5"/>
      <c r="AK25" s="9"/>
    </row>
    <row r="26" spans="2:44" ht="18" customHeight="1">
      <c r="B26" s="960" t="s">
        <v>19</v>
      </c>
      <c r="C26" s="963" t="s">
        <v>244</v>
      </c>
      <c r="D26" s="966" t="s">
        <v>20</v>
      </c>
      <c r="E26" s="967"/>
      <c r="F26" s="972" t="s">
        <v>21</v>
      </c>
      <c r="G26" s="975" t="s">
        <v>22</v>
      </c>
      <c r="H26" s="975"/>
      <c r="I26" s="975"/>
      <c r="J26" s="975"/>
      <c r="K26" s="975"/>
      <c r="L26" s="975"/>
      <c r="M26" s="975"/>
      <c r="N26" s="975"/>
      <c r="O26" s="975"/>
      <c r="P26" s="975"/>
      <c r="Q26" s="975"/>
      <c r="R26" s="975"/>
      <c r="S26" s="975"/>
      <c r="T26" s="975"/>
      <c r="U26" s="975"/>
      <c r="V26" s="975"/>
      <c r="W26" s="975"/>
      <c r="X26" s="975"/>
      <c r="Y26" s="975"/>
      <c r="Z26" s="975"/>
      <c r="AA26" s="975"/>
      <c r="AB26" s="975"/>
      <c r="AC26" s="975"/>
      <c r="AD26" s="975"/>
      <c r="AE26" s="975"/>
      <c r="AF26" s="975"/>
      <c r="AG26" s="975"/>
      <c r="AH26" s="975"/>
      <c r="AI26" s="975"/>
      <c r="AJ26" s="976"/>
      <c r="AK26" s="482" t="s">
        <v>308</v>
      </c>
      <c r="AL26" s="483" t="s">
        <v>240</v>
      </c>
      <c r="AM26" s="483" t="s">
        <v>309</v>
      </c>
      <c r="AN26" s="483" t="s">
        <v>240</v>
      </c>
      <c r="AO26" s="483" t="s">
        <v>309</v>
      </c>
      <c r="AP26" s="512" t="s">
        <v>240</v>
      </c>
      <c r="AQ26" s="13"/>
      <c r="AR26" s="13"/>
    </row>
    <row r="27" spans="2:44" ht="18" customHeight="1">
      <c r="B27" s="961"/>
      <c r="C27" s="964"/>
      <c r="D27" s="968"/>
      <c r="E27" s="969"/>
      <c r="F27" s="973"/>
      <c r="G27" s="52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16"/>
      <c r="AK27" s="519">
        <v>1100</v>
      </c>
      <c r="AL27" s="481">
        <v>1100</v>
      </c>
      <c r="AM27" s="481">
        <v>0</v>
      </c>
      <c r="AN27" s="481">
        <v>0</v>
      </c>
      <c r="AO27" s="481" t="s">
        <v>227</v>
      </c>
      <c r="AP27" s="513" t="s">
        <v>227</v>
      </c>
      <c r="AQ27" s="511" t="s">
        <v>235</v>
      </c>
      <c r="AR27" s="723" t="s">
        <v>310</v>
      </c>
    </row>
    <row r="28" spans="2:44" s="372" customFormat="1" ht="18" customHeight="1">
      <c r="B28" s="962"/>
      <c r="C28" s="965"/>
      <c r="D28" s="970"/>
      <c r="E28" s="971"/>
      <c r="F28" s="974"/>
      <c r="G28" s="527"/>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64"/>
      <c r="AK28" s="520" t="s">
        <v>23</v>
      </c>
      <c r="AL28" s="473" t="s">
        <v>24</v>
      </c>
      <c r="AM28" s="473" t="s">
        <v>223</v>
      </c>
      <c r="AN28" s="473" t="s">
        <v>224</v>
      </c>
      <c r="AO28" s="473" t="s">
        <v>225</v>
      </c>
      <c r="AP28" s="479" t="s">
        <v>226</v>
      </c>
      <c r="AQ28" s="507" t="s">
        <v>25</v>
      </c>
      <c r="AR28" s="474" t="s">
        <v>25</v>
      </c>
    </row>
    <row r="29" spans="2:44" s="20" customFormat="1" ht="18" customHeight="1">
      <c r="B29" s="518"/>
      <c r="C29" s="687"/>
      <c r="D29" s="1000"/>
      <c r="E29" s="1000"/>
      <c r="F29" s="17"/>
      <c r="G29" s="736"/>
      <c r="H29" s="737"/>
      <c r="I29" s="737"/>
      <c r="J29" s="737"/>
      <c r="K29" s="737"/>
      <c r="L29" s="737"/>
      <c r="M29" s="737"/>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8"/>
      <c r="AK29" s="521">
        <f>COUNTIF(G29:AJ29,$AK$28)</f>
        <v>0</v>
      </c>
      <c r="AL29" s="485">
        <f>COUNTIF(G29:AJ29,$AL$28)</f>
        <v>0</v>
      </c>
      <c r="AM29" s="485">
        <f>COUNTIF($G29:$AJ29,$AM$28)</f>
        <v>0</v>
      </c>
      <c r="AN29" s="485">
        <f>COUNTIF($G29:$AJ29,$AN$28)</f>
        <v>0</v>
      </c>
      <c r="AO29" s="485">
        <f>COUNTIF($G29:$AJ29,$AO$28)</f>
        <v>0</v>
      </c>
      <c r="AP29" s="486">
        <f>COUNTIF($G29:$AJ29,$AP$28)</f>
        <v>0</v>
      </c>
      <c r="AQ29" s="508">
        <f>SUM(AK29:AP29)</f>
        <v>0</v>
      </c>
      <c r="AR29" s="502">
        <f>AK29+AL29</f>
        <v>0</v>
      </c>
    </row>
    <row r="30" spans="2:44" s="20" customFormat="1" ht="18" customHeight="1">
      <c r="B30" s="23"/>
      <c r="C30" s="690"/>
      <c r="D30" s="983"/>
      <c r="E30" s="983"/>
      <c r="F30" s="21"/>
      <c r="G30" s="739"/>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5"/>
      <c r="AK30" s="522">
        <f>COUNTIF(G30:AJ30,$AK$28)</f>
        <v>0</v>
      </c>
      <c r="AL30" s="490">
        <f>COUNTIF(G30:AJ30,$AL$28)</f>
        <v>0</v>
      </c>
      <c r="AM30" s="490">
        <f>COUNTIF($G30:$AJ30,$AM$28)</f>
        <v>0</v>
      </c>
      <c r="AN30" s="490">
        <f>COUNTIF($G30:$AJ30,$AN$28)</f>
        <v>0</v>
      </c>
      <c r="AO30" s="490">
        <f>COUNTIF($G30:$AJ30,$AO$28)</f>
        <v>0</v>
      </c>
      <c r="AP30" s="491">
        <f>COUNTIF($G30:$AJ30,$AP$28)</f>
        <v>0</v>
      </c>
      <c r="AQ30" s="510">
        <f>SUM(AK30:AP30)</f>
        <v>0</v>
      </c>
      <c r="AR30" s="504">
        <f>AK30+AL30</f>
        <v>0</v>
      </c>
    </row>
    <row r="31" spans="2:44" ht="18" customHeight="1">
      <c r="D31" s="372"/>
      <c r="F31" s="484" t="s">
        <v>305</v>
      </c>
      <c r="G31" s="485">
        <f>COUNTIF(G29:G30,$AK$10)</f>
        <v>0</v>
      </c>
      <c r="H31" s="521">
        <f t="shared" ref="H31:AJ31" si="27">COUNTIF(H29:H30,$AK$10)</f>
        <v>0</v>
      </c>
      <c r="I31" s="521">
        <f t="shared" si="27"/>
        <v>0</v>
      </c>
      <c r="J31" s="521">
        <f t="shared" si="27"/>
        <v>0</v>
      </c>
      <c r="K31" s="521">
        <f t="shared" si="27"/>
        <v>0</v>
      </c>
      <c r="L31" s="521">
        <f t="shared" si="27"/>
        <v>0</v>
      </c>
      <c r="M31" s="521">
        <f t="shared" si="27"/>
        <v>0</v>
      </c>
      <c r="N31" s="521">
        <f t="shared" si="27"/>
        <v>0</v>
      </c>
      <c r="O31" s="521">
        <f t="shared" si="27"/>
        <v>0</v>
      </c>
      <c r="P31" s="521">
        <f t="shared" si="27"/>
        <v>0</v>
      </c>
      <c r="Q31" s="521">
        <f t="shared" si="27"/>
        <v>0</v>
      </c>
      <c r="R31" s="521">
        <f t="shared" si="27"/>
        <v>0</v>
      </c>
      <c r="S31" s="521">
        <f t="shared" si="27"/>
        <v>0</v>
      </c>
      <c r="T31" s="521">
        <f t="shared" si="27"/>
        <v>0</v>
      </c>
      <c r="U31" s="521">
        <f t="shared" si="27"/>
        <v>0</v>
      </c>
      <c r="V31" s="521">
        <f t="shared" si="27"/>
        <v>0</v>
      </c>
      <c r="W31" s="521">
        <f t="shared" si="27"/>
        <v>0</v>
      </c>
      <c r="X31" s="521">
        <f t="shared" si="27"/>
        <v>0</v>
      </c>
      <c r="Y31" s="521">
        <f t="shared" si="27"/>
        <v>0</v>
      </c>
      <c r="Z31" s="521">
        <f t="shared" si="27"/>
        <v>0</v>
      </c>
      <c r="AA31" s="521">
        <f t="shared" si="27"/>
        <v>0</v>
      </c>
      <c r="AB31" s="521">
        <f t="shared" si="27"/>
        <v>0</v>
      </c>
      <c r="AC31" s="521">
        <f t="shared" si="27"/>
        <v>0</v>
      </c>
      <c r="AD31" s="521">
        <f t="shared" si="27"/>
        <v>0</v>
      </c>
      <c r="AE31" s="521">
        <f t="shared" si="27"/>
        <v>0</v>
      </c>
      <c r="AF31" s="521">
        <f t="shared" si="27"/>
        <v>0</v>
      </c>
      <c r="AG31" s="521">
        <f t="shared" si="27"/>
        <v>0</v>
      </c>
      <c r="AH31" s="521">
        <f t="shared" si="27"/>
        <v>0</v>
      </c>
      <c r="AI31" s="521">
        <f t="shared" si="27"/>
        <v>0</v>
      </c>
      <c r="AJ31" s="741">
        <f t="shared" si="27"/>
        <v>0</v>
      </c>
    </row>
    <row r="32" spans="2:44" ht="18" customHeight="1">
      <c r="F32" s="487" t="s">
        <v>229</v>
      </c>
      <c r="G32" s="488">
        <f>COUNTIF(G29:G30,$AL$10)</f>
        <v>0</v>
      </c>
      <c r="H32" s="742">
        <f t="shared" ref="H32:AJ32" si="28">COUNTIF(H29:H30,$AL$10)</f>
        <v>0</v>
      </c>
      <c r="I32" s="742">
        <f t="shared" si="28"/>
        <v>0</v>
      </c>
      <c r="J32" s="742">
        <f t="shared" si="28"/>
        <v>0</v>
      </c>
      <c r="K32" s="742">
        <f t="shared" si="28"/>
        <v>0</v>
      </c>
      <c r="L32" s="742">
        <f t="shared" si="28"/>
        <v>0</v>
      </c>
      <c r="M32" s="742">
        <f t="shared" si="28"/>
        <v>0</v>
      </c>
      <c r="N32" s="742">
        <f t="shared" si="28"/>
        <v>0</v>
      </c>
      <c r="O32" s="742">
        <f t="shared" si="28"/>
        <v>0</v>
      </c>
      <c r="P32" s="742">
        <f t="shared" si="28"/>
        <v>0</v>
      </c>
      <c r="Q32" s="742">
        <f t="shared" si="28"/>
        <v>0</v>
      </c>
      <c r="R32" s="742">
        <f t="shared" si="28"/>
        <v>0</v>
      </c>
      <c r="S32" s="742">
        <f t="shared" si="28"/>
        <v>0</v>
      </c>
      <c r="T32" s="742">
        <f t="shared" si="28"/>
        <v>0</v>
      </c>
      <c r="U32" s="742">
        <f t="shared" si="28"/>
        <v>0</v>
      </c>
      <c r="V32" s="742">
        <f t="shared" si="28"/>
        <v>0</v>
      </c>
      <c r="W32" s="742">
        <f t="shared" si="28"/>
        <v>0</v>
      </c>
      <c r="X32" s="742">
        <f t="shared" si="28"/>
        <v>0</v>
      </c>
      <c r="Y32" s="742">
        <f t="shared" si="28"/>
        <v>0</v>
      </c>
      <c r="Z32" s="742">
        <f t="shared" si="28"/>
        <v>0</v>
      </c>
      <c r="AA32" s="742">
        <f t="shared" si="28"/>
        <v>0</v>
      </c>
      <c r="AB32" s="742">
        <f t="shared" si="28"/>
        <v>0</v>
      </c>
      <c r="AC32" s="742">
        <f t="shared" si="28"/>
        <v>0</v>
      </c>
      <c r="AD32" s="742">
        <f t="shared" si="28"/>
        <v>0</v>
      </c>
      <c r="AE32" s="742">
        <f t="shared" si="28"/>
        <v>0</v>
      </c>
      <c r="AF32" s="742">
        <f t="shared" si="28"/>
        <v>0</v>
      </c>
      <c r="AG32" s="742">
        <f t="shared" si="28"/>
        <v>0</v>
      </c>
      <c r="AH32" s="742">
        <f t="shared" si="28"/>
        <v>0</v>
      </c>
      <c r="AI32" s="742">
        <f>COUNTIF(AI29:AI30,$AL$10)</f>
        <v>0</v>
      </c>
      <c r="AJ32" s="743">
        <f t="shared" si="28"/>
        <v>0</v>
      </c>
    </row>
    <row r="33" spans="2:45" s="372" customFormat="1" ht="18" customHeight="1">
      <c r="F33" s="487" t="s">
        <v>306</v>
      </c>
      <c r="G33" s="488">
        <f>COUNTIF(G29:G30,$AM$10)</f>
        <v>0</v>
      </c>
      <c r="H33" s="742">
        <f t="shared" ref="H33:AJ33" si="29">COUNTIF(H29:H30,$AM$10)</f>
        <v>0</v>
      </c>
      <c r="I33" s="742">
        <f t="shared" si="29"/>
        <v>0</v>
      </c>
      <c r="J33" s="742">
        <f t="shared" si="29"/>
        <v>0</v>
      </c>
      <c r="K33" s="742">
        <f t="shared" si="29"/>
        <v>0</v>
      </c>
      <c r="L33" s="742">
        <f t="shared" si="29"/>
        <v>0</v>
      </c>
      <c r="M33" s="742">
        <f t="shared" si="29"/>
        <v>0</v>
      </c>
      <c r="N33" s="742">
        <f t="shared" si="29"/>
        <v>0</v>
      </c>
      <c r="O33" s="742">
        <f t="shared" si="29"/>
        <v>0</v>
      </c>
      <c r="P33" s="742">
        <f t="shared" si="29"/>
        <v>0</v>
      </c>
      <c r="Q33" s="742">
        <f t="shared" si="29"/>
        <v>0</v>
      </c>
      <c r="R33" s="742">
        <f t="shared" si="29"/>
        <v>0</v>
      </c>
      <c r="S33" s="742">
        <f t="shared" si="29"/>
        <v>0</v>
      </c>
      <c r="T33" s="742">
        <f t="shared" si="29"/>
        <v>0</v>
      </c>
      <c r="U33" s="742">
        <f t="shared" si="29"/>
        <v>0</v>
      </c>
      <c r="V33" s="742">
        <f t="shared" si="29"/>
        <v>0</v>
      </c>
      <c r="W33" s="742">
        <f t="shared" si="29"/>
        <v>0</v>
      </c>
      <c r="X33" s="742">
        <f t="shared" si="29"/>
        <v>0</v>
      </c>
      <c r="Y33" s="742">
        <f t="shared" si="29"/>
        <v>0</v>
      </c>
      <c r="Z33" s="742">
        <f t="shared" si="29"/>
        <v>0</v>
      </c>
      <c r="AA33" s="742">
        <f t="shared" si="29"/>
        <v>0</v>
      </c>
      <c r="AB33" s="742">
        <f t="shared" si="29"/>
        <v>0</v>
      </c>
      <c r="AC33" s="742">
        <f t="shared" si="29"/>
        <v>0</v>
      </c>
      <c r="AD33" s="742">
        <f t="shared" si="29"/>
        <v>0</v>
      </c>
      <c r="AE33" s="742">
        <f t="shared" si="29"/>
        <v>0</v>
      </c>
      <c r="AF33" s="742">
        <f t="shared" si="29"/>
        <v>0</v>
      </c>
      <c r="AG33" s="742">
        <f t="shared" si="29"/>
        <v>0</v>
      </c>
      <c r="AH33" s="742">
        <f t="shared" si="29"/>
        <v>0</v>
      </c>
      <c r="AI33" s="742">
        <f t="shared" si="29"/>
        <v>0</v>
      </c>
      <c r="AJ33" s="743">
        <f t="shared" si="29"/>
        <v>0</v>
      </c>
    </row>
    <row r="34" spans="2:45" s="372" customFormat="1" ht="18" customHeight="1">
      <c r="F34" s="487" t="s">
        <v>231</v>
      </c>
      <c r="G34" s="488">
        <f>COUNTIF(G29:G30,$AN$10)</f>
        <v>0</v>
      </c>
      <c r="H34" s="742">
        <f t="shared" ref="H34:AJ34" si="30">COUNTIF(H29:H30,$AN$10)</f>
        <v>0</v>
      </c>
      <c r="I34" s="742">
        <f t="shared" si="30"/>
        <v>0</v>
      </c>
      <c r="J34" s="742">
        <f t="shared" si="30"/>
        <v>0</v>
      </c>
      <c r="K34" s="742">
        <f t="shared" si="30"/>
        <v>0</v>
      </c>
      <c r="L34" s="742">
        <f t="shared" si="30"/>
        <v>0</v>
      </c>
      <c r="M34" s="742">
        <f t="shared" si="30"/>
        <v>0</v>
      </c>
      <c r="N34" s="742">
        <f t="shared" si="30"/>
        <v>0</v>
      </c>
      <c r="O34" s="742">
        <f t="shared" si="30"/>
        <v>0</v>
      </c>
      <c r="P34" s="742">
        <f t="shared" si="30"/>
        <v>0</v>
      </c>
      <c r="Q34" s="742">
        <f t="shared" si="30"/>
        <v>0</v>
      </c>
      <c r="R34" s="742">
        <f t="shared" si="30"/>
        <v>0</v>
      </c>
      <c r="S34" s="742">
        <f t="shared" si="30"/>
        <v>0</v>
      </c>
      <c r="T34" s="742">
        <f t="shared" si="30"/>
        <v>0</v>
      </c>
      <c r="U34" s="742">
        <f>COUNTIF(U29:U30,$AN$10)</f>
        <v>0</v>
      </c>
      <c r="V34" s="742">
        <f t="shared" si="30"/>
        <v>0</v>
      </c>
      <c r="W34" s="742">
        <f t="shared" si="30"/>
        <v>0</v>
      </c>
      <c r="X34" s="742">
        <f t="shared" si="30"/>
        <v>0</v>
      </c>
      <c r="Y34" s="742">
        <f t="shared" si="30"/>
        <v>0</v>
      </c>
      <c r="Z34" s="742">
        <f t="shared" si="30"/>
        <v>0</v>
      </c>
      <c r="AA34" s="742">
        <f t="shared" si="30"/>
        <v>0</v>
      </c>
      <c r="AB34" s="742">
        <f t="shared" si="30"/>
        <v>0</v>
      </c>
      <c r="AC34" s="742">
        <f t="shared" si="30"/>
        <v>0</v>
      </c>
      <c r="AD34" s="742">
        <f t="shared" si="30"/>
        <v>0</v>
      </c>
      <c r="AE34" s="742">
        <f t="shared" si="30"/>
        <v>0</v>
      </c>
      <c r="AF34" s="742">
        <f t="shared" si="30"/>
        <v>0</v>
      </c>
      <c r="AG34" s="742">
        <f t="shared" si="30"/>
        <v>0</v>
      </c>
      <c r="AH34" s="742">
        <f t="shared" si="30"/>
        <v>0</v>
      </c>
      <c r="AI34" s="742">
        <f t="shared" si="30"/>
        <v>0</v>
      </c>
      <c r="AJ34" s="743">
        <f t="shared" si="30"/>
        <v>0</v>
      </c>
    </row>
    <row r="35" spans="2:45" s="372" customFormat="1" ht="18" customHeight="1">
      <c r="F35" s="492" t="s">
        <v>307</v>
      </c>
      <c r="G35" s="488">
        <f>COUNTIF(G29:G30,$AO$10)</f>
        <v>0</v>
      </c>
      <c r="H35" s="742">
        <f t="shared" ref="H35:AJ35" si="31">COUNTIF(H29:H30,$AO$10)</f>
        <v>0</v>
      </c>
      <c r="I35" s="742">
        <f t="shared" si="31"/>
        <v>0</v>
      </c>
      <c r="J35" s="742">
        <f t="shared" si="31"/>
        <v>0</v>
      </c>
      <c r="K35" s="742">
        <f t="shared" si="31"/>
        <v>0</v>
      </c>
      <c r="L35" s="742">
        <f t="shared" si="31"/>
        <v>0</v>
      </c>
      <c r="M35" s="742">
        <f t="shared" si="31"/>
        <v>0</v>
      </c>
      <c r="N35" s="742">
        <f t="shared" si="31"/>
        <v>0</v>
      </c>
      <c r="O35" s="742">
        <f t="shared" si="31"/>
        <v>0</v>
      </c>
      <c r="P35" s="742">
        <f t="shared" si="31"/>
        <v>0</v>
      </c>
      <c r="Q35" s="742">
        <f t="shared" si="31"/>
        <v>0</v>
      </c>
      <c r="R35" s="742">
        <f t="shared" si="31"/>
        <v>0</v>
      </c>
      <c r="S35" s="742">
        <f t="shared" si="31"/>
        <v>0</v>
      </c>
      <c r="T35" s="742">
        <f t="shared" si="31"/>
        <v>0</v>
      </c>
      <c r="U35" s="742">
        <f>COUNTIF(U29:U30,$AO$10)</f>
        <v>0</v>
      </c>
      <c r="V35" s="742">
        <f t="shared" si="31"/>
        <v>0</v>
      </c>
      <c r="W35" s="742">
        <f t="shared" si="31"/>
        <v>0</v>
      </c>
      <c r="X35" s="742">
        <f t="shared" si="31"/>
        <v>0</v>
      </c>
      <c r="Y35" s="742">
        <f t="shared" si="31"/>
        <v>0</v>
      </c>
      <c r="Z35" s="742">
        <f t="shared" si="31"/>
        <v>0</v>
      </c>
      <c r="AA35" s="742">
        <f t="shared" si="31"/>
        <v>0</v>
      </c>
      <c r="AB35" s="742">
        <f t="shared" si="31"/>
        <v>0</v>
      </c>
      <c r="AC35" s="742">
        <f t="shared" si="31"/>
        <v>0</v>
      </c>
      <c r="AD35" s="742">
        <f t="shared" si="31"/>
        <v>0</v>
      </c>
      <c r="AE35" s="742">
        <f t="shared" si="31"/>
        <v>0</v>
      </c>
      <c r="AF35" s="742">
        <f t="shared" si="31"/>
        <v>0</v>
      </c>
      <c r="AG35" s="742">
        <f t="shared" si="31"/>
        <v>0</v>
      </c>
      <c r="AH35" s="742">
        <f t="shared" si="31"/>
        <v>0</v>
      </c>
      <c r="AI35" s="742">
        <f t="shared" si="31"/>
        <v>0</v>
      </c>
      <c r="AJ35" s="743">
        <f t="shared" si="31"/>
        <v>0</v>
      </c>
    </row>
    <row r="36" spans="2:45" ht="18" customHeight="1">
      <c r="F36" s="493" t="s">
        <v>233</v>
      </c>
      <c r="G36" s="490">
        <f>COUNTIF(G29:G30,$AP$10)</f>
        <v>0</v>
      </c>
      <c r="H36" s="522">
        <f t="shared" ref="H36:AJ36" si="32">COUNTIF(H29:H30,$AP$10)</f>
        <v>0</v>
      </c>
      <c r="I36" s="522">
        <f t="shared" si="32"/>
        <v>0</v>
      </c>
      <c r="J36" s="522">
        <f t="shared" si="32"/>
        <v>0</v>
      </c>
      <c r="K36" s="522">
        <f t="shared" si="32"/>
        <v>0</v>
      </c>
      <c r="L36" s="522">
        <f t="shared" si="32"/>
        <v>0</v>
      </c>
      <c r="M36" s="522">
        <f t="shared" si="32"/>
        <v>0</v>
      </c>
      <c r="N36" s="522">
        <f t="shared" si="32"/>
        <v>0</v>
      </c>
      <c r="O36" s="522">
        <f t="shared" si="32"/>
        <v>0</v>
      </c>
      <c r="P36" s="522">
        <f t="shared" si="32"/>
        <v>0</v>
      </c>
      <c r="Q36" s="522">
        <f t="shared" si="32"/>
        <v>0</v>
      </c>
      <c r="R36" s="522">
        <f t="shared" si="32"/>
        <v>0</v>
      </c>
      <c r="S36" s="522">
        <f t="shared" si="32"/>
        <v>0</v>
      </c>
      <c r="T36" s="522">
        <f t="shared" si="32"/>
        <v>0</v>
      </c>
      <c r="U36" s="522">
        <f t="shared" si="32"/>
        <v>0</v>
      </c>
      <c r="V36" s="522">
        <f t="shared" si="32"/>
        <v>0</v>
      </c>
      <c r="W36" s="522">
        <f t="shared" si="32"/>
        <v>0</v>
      </c>
      <c r="X36" s="522">
        <f t="shared" si="32"/>
        <v>0</v>
      </c>
      <c r="Y36" s="522">
        <f t="shared" si="32"/>
        <v>0</v>
      </c>
      <c r="Z36" s="522">
        <f t="shared" si="32"/>
        <v>0</v>
      </c>
      <c r="AA36" s="522">
        <f t="shared" si="32"/>
        <v>0</v>
      </c>
      <c r="AB36" s="522">
        <f t="shared" si="32"/>
        <v>0</v>
      </c>
      <c r="AC36" s="522">
        <f t="shared" si="32"/>
        <v>0</v>
      </c>
      <c r="AD36" s="522">
        <f t="shared" si="32"/>
        <v>0</v>
      </c>
      <c r="AE36" s="522">
        <f t="shared" si="32"/>
        <v>0</v>
      </c>
      <c r="AF36" s="522">
        <f t="shared" si="32"/>
        <v>0</v>
      </c>
      <c r="AG36" s="522">
        <f t="shared" si="32"/>
        <v>0</v>
      </c>
      <c r="AH36" s="522">
        <f t="shared" si="32"/>
        <v>0</v>
      </c>
      <c r="AI36" s="522">
        <f t="shared" si="32"/>
        <v>0</v>
      </c>
      <c r="AJ36" s="744">
        <f t="shared" si="32"/>
        <v>0</v>
      </c>
    </row>
    <row r="37" spans="2:45" ht="18" customHeight="1">
      <c r="F37" s="494" t="s">
        <v>234</v>
      </c>
      <c r="G37" s="495">
        <f>SUM(G31:G36,G17:G22)</f>
        <v>0</v>
      </c>
      <c r="H37" s="495">
        <f t="shared" ref="H37:AJ37" si="33">SUM(H31:H36,H17:H22)</f>
        <v>0</v>
      </c>
      <c r="I37" s="495">
        <f t="shared" si="33"/>
        <v>0</v>
      </c>
      <c r="J37" s="495">
        <f t="shared" si="33"/>
        <v>0</v>
      </c>
      <c r="K37" s="495">
        <f t="shared" si="33"/>
        <v>0</v>
      </c>
      <c r="L37" s="495">
        <f t="shared" si="33"/>
        <v>0</v>
      </c>
      <c r="M37" s="495">
        <f t="shared" si="33"/>
        <v>0</v>
      </c>
      <c r="N37" s="495">
        <f t="shared" si="33"/>
        <v>0</v>
      </c>
      <c r="O37" s="495">
        <f t="shared" si="33"/>
        <v>0</v>
      </c>
      <c r="P37" s="495">
        <f t="shared" si="33"/>
        <v>0</v>
      </c>
      <c r="Q37" s="495">
        <f t="shared" si="33"/>
        <v>0</v>
      </c>
      <c r="R37" s="495">
        <f t="shared" si="33"/>
        <v>0</v>
      </c>
      <c r="S37" s="495">
        <f t="shared" si="33"/>
        <v>0</v>
      </c>
      <c r="T37" s="495">
        <f t="shared" si="33"/>
        <v>0</v>
      </c>
      <c r="U37" s="495">
        <f t="shared" si="33"/>
        <v>0</v>
      </c>
      <c r="V37" s="495">
        <f t="shared" si="33"/>
        <v>0</v>
      </c>
      <c r="W37" s="495">
        <f t="shared" si="33"/>
        <v>0</v>
      </c>
      <c r="X37" s="495">
        <f t="shared" si="33"/>
        <v>0</v>
      </c>
      <c r="Y37" s="495">
        <f t="shared" si="33"/>
        <v>0</v>
      </c>
      <c r="Z37" s="495">
        <f t="shared" si="33"/>
        <v>0</v>
      </c>
      <c r="AA37" s="495">
        <f t="shared" si="33"/>
        <v>0</v>
      </c>
      <c r="AB37" s="495">
        <f t="shared" si="33"/>
        <v>0</v>
      </c>
      <c r="AC37" s="495">
        <f t="shared" si="33"/>
        <v>0</v>
      </c>
      <c r="AD37" s="495">
        <f t="shared" si="33"/>
        <v>0</v>
      </c>
      <c r="AE37" s="495">
        <f t="shared" si="33"/>
        <v>0</v>
      </c>
      <c r="AF37" s="495">
        <f t="shared" si="33"/>
        <v>0</v>
      </c>
      <c r="AG37" s="495">
        <f t="shared" si="33"/>
        <v>0</v>
      </c>
      <c r="AH37" s="495">
        <f t="shared" si="33"/>
        <v>0</v>
      </c>
      <c r="AI37" s="495">
        <f t="shared" si="33"/>
        <v>0</v>
      </c>
      <c r="AJ37" s="496">
        <f t="shared" si="33"/>
        <v>0</v>
      </c>
    </row>
    <row r="38" spans="2:45">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45" s="372" customFormat="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row>
    <row r="40" spans="2:45" s="372" customFormat="1" ht="18" customHeight="1">
      <c r="B40" s="997" t="s">
        <v>30</v>
      </c>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c r="AA40" s="997"/>
      <c r="AB40" s="997"/>
      <c r="AC40" s="997"/>
      <c r="AD40" s="997"/>
      <c r="AE40" s="997"/>
      <c r="AF40" s="997"/>
      <c r="AG40" s="997"/>
      <c r="AH40" s="997"/>
      <c r="AI40" s="997"/>
      <c r="AJ40" s="997"/>
      <c r="AK40" s="371"/>
    </row>
    <row r="41" spans="2:45" s="372" customFormat="1" ht="18" customHeight="1">
      <c r="B41" s="997" t="s">
        <v>31</v>
      </c>
      <c r="C41" s="997"/>
      <c r="D41" s="997"/>
      <c r="E41" s="997"/>
      <c r="F41" s="997"/>
      <c r="G41" s="997"/>
      <c r="H41" s="997"/>
      <c r="I41" s="997"/>
      <c r="J41" s="997"/>
      <c r="K41" s="997"/>
      <c r="L41" s="997"/>
      <c r="M41" s="997"/>
      <c r="N41" s="997"/>
      <c r="O41" s="997"/>
      <c r="P41" s="997"/>
      <c r="Q41" s="997"/>
      <c r="R41" s="997"/>
      <c r="S41" s="997"/>
      <c r="T41" s="997"/>
      <c r="U41" s="997"/>
      <c r="V41" s="997"/>
      <c r="W41" s="997"/>
      <c r="X41" s="997"/>
      <c r="Y41" s="997"/>
      <c r="Z41" s="997"/>
      <c r="AA41" s="997"/>
      <c r="AB41" s="997"/>
      <c r="AC41" s="997"/>
      <c r="AD41" s="997"/>
      <c r="AE41" s="997"/>
      <c r="AF41" s="997"/>
      <c r="AG41" s="997"/>
      <c r="AH41" s="997"/>
      <c r="AI41" s="997"/>
      <c r="AJ41" s="997"/>
      <c r="AK41" s="371"/>
    </row>
    <row r="42" spans="2:45" s="372" customFormat="1" ht="18" customHeight="1">
      <c r="B42" s="1006" t="s">
        <v>32</v>
      </c>
      <c r="C42" s="1006"/>
      <c r="D42" s="1006"/>
      <c r="E42" s="1006"/>
      <c r="F42" s="1006"/>
      <c r="G42" s="1006"/>
      <c r="H42" s="1006"/>
      <c r="I42" s="1006"/>
      <c r="J42" s="1006"/>
      <c r="K42" s="1006"/>
      <c r="L42" s="1006"/>
      <c r="M42" s="1006"/>
      <c r="N42" s="1006"/>
      <c r="O42" s="1006"/>
      <c r="P42" s="1006"/>
      <c r="Q42" s="1006"/>
      <c r="R42" s="1006"/>
      <c r="S42" s="1006"/>
      <c r="T42" s="1006"/>
      <c r="U42" s="1006"/>
      <c r="V42" s="1006"/>
      <c r="W42" s="1006"/>
      <c r="X42" s="1006"/>
      <c r="Y42" s="1006"/>
      <c r="Z42" s="1006"/>
      <c r="AA42" s="1006"/>
      <c r="AB42" s="1006"/>
      <c r="AC42" s="1006"/>
      <c r="AD42" s="1006"/>
      <c r="AE42" s="1006"/>
      <c r="AF42" s="1006"/>
      <c r="AG42" s="1006"/>
      <c r="AH42" s="1006"/>
      <c r="AI42" s="1006"/>
      <c r="AJ42" s="1006"/>
      <c r="AK42" s="371"/>
    </row>
    <row r="43" spans="2:45" ht="33" customHeight="1">
      <c r="B43" s="24" t="s">
        <v>28</v>
      </c>
      <c r="C43" s="25" t="s">
        <v>29</v>
      </c>
      <c r="D43" s="463"/>
      <c r="E43" s="689" t="s">
        <v>212</v>
      </c>
      <c r="F43" s="26"/>
      <c r="G43" s="22"/>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5"/>
      <c r="AK43" s="9"/>
    </row>
    <row r="44" spans="2:45" ht="18" customHeight="1">
      <c r="B44" s="960" t="s">
        <v>19</v>
      </c>
      <c r="C44" s="963" t="s">
        <v>244</v>
      </c>
      <c r="D44" s="966" t="s">
        <v>20</v>
      </c>
      <c r="E44" s="967"/>
      <c r="F44" s="972" t="s">
        <v>21</v>
      </c>
      <c r="G44" s="975" t="s">
        <v>22</v>
      </c>
      <c r="H44" s="975"/>
      <c r="I44" s="975"/>
      <c r="J44" s="975"/>
      <c r="K44" s="975"/>
      <c r="L44" s="975"/>
      <c r="M44" s="975"/>
      <c r="N44" s="975"/>
      <c r="O44" s="975"/>
      <c r="P44" s="975"/>
      <c r="Q44" s="975"/>
      <c r="R44" s="975"/>
      <c r="S44" s="975"/>
      <c r="T44" s="975"/>
      <c r="U44" s="975"/>
      <c r="V44" s="975"/>
      <c r="W44" s="975"/>
      <c r="X44" s="975"/>
      <c r="Y44" s="975"/>
      <c r="Z44" s="975"/>
      <c r="AA44" s="975"/>
      <c r="AB44" s="975"/>
      <c r="AC44" s="975"/>
      <c r="AD44" s="975"/>
      <c r="AE44" s="975"/>
      <c r="AF44" s="975"/>
      <c r="AG44" s="975"/>
      <c r="AH44" s="975"/>
      <c r="AI44" s="975"/>
      <c r="AJ44" s="976"/>
      <c r="AK44" s="482" t="s">
        <v>239</v>
      </c>
      <c r="AL44" s="483" t="s">
        <v>240</v>
      </c>
      <c r="AM44" s="483" t="s">
        <v>241</v>
      </c>
      <c r="AN44" s="483" t="s">
        <v>240</v>
      </c>
      <c r="AO44" s="483" t="s">
        <v>241</v>
      </c>
      <c r="AP44" s="512" t="s">
        <v>240</v>
      </c>
      <c r="AQ44" s="13"/>
      <c r="AR44" s="13"/>
    </row>
    <row r="45" spans="2:45" ht="18" customHeight="1">
      <c r="B45" s="961"/>
      <c r="C45" s="964"/>
      <c r="D45" s="968"/>
      <c r="E45" s="969"/>
      <c r="F45" s="973"/>
      <c r="G45" s="475"/>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16"/>
      <c r="AK45" s="519">
        <v>1100</v>
      </c>
      <c r="AL45" s="481">
        <v>1100</v>
      </c>
      <c r="AM45" s="481">
        <v>0</v>
      </c>
      <c r="AN45" s="481">
        <v>0</v>
      </c>
      <c r="AO45" s="481" t="s">
        <v>227</v>
      </c>
      <c r="AP45" s="513" t="s">
        <v>227</v>
      </c>
      <c r="AQ45" s="511" t="s">
        <v>235</v>
      </c>
      <c r="AR45" s="723" t="s">
        <v>310</v>
      </c>
    </row>
    <row r="46" spans="2:45" ht="18" customHeight="1">
      <c r="B46" s="962"/>
      <c r="C46" s="965"/>
      <c r="D46" s="970"/>
      <c r="E46" s="971"/>
      <c r="F46" s="974"/>
      <c r="G46" s="477"/>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64"/>
      <c r="AK46" s="520" t="s">
        <v>23</v>
      </c>
      <c r="AL46" s="473" t="s">
        <v>24</v>
      </c>
      <c r="AM46" s="473" t="s">
        <v>223</v>
      </c>
      <c r="AN46" s="473" t="s">
        <v>224</v>
      </c>
      <c r="AO46" s="473" t="s">
        <v>225</v>
      </c>
      <c r="AP46" s="479" t="s">
        <v>226</v>
      </c>
      <c r="AQ46" s="507" t="s">
        <v>25</v>
      </c>
      <c r="AR46" s="474" t="s">
        <v>25</v>
      </c>
      <c r="AS46" s="529" t="s">
        <v>245</v>
      </c>
    </row>
    <row r="47" spans="2:45" ht="18" customHeight="1">
      <c r="B47" s="518"/>
      <c r="C47" s="687"/>
      <c r="D47" s="957"/>
      <c r="E47" s="957"/>
      <c r="F47" s="17"/>
      <c r="G47" s="740"/>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8"/>
      <c r="AK47" s="523">
        <f t="shared" ref="AK47:AK65" si="34">COUNTIF(G47:AJ47,$AK$46)</f>
        <v>0</v>
      </c>
      <c r="AL47" s="485">
        <f t="shared" ref="AL47:AL65" si="35">COUNTIF(G47:AJ47,$AL$46)</f>
        <v>0</v>
      </c>
      <c r="AM47" s="485">
        <f t="shared" ref="AM47:AM65" si="36">COUNTIF($G47:$AJ47,$AM$46)</f>
        <v>0</v>
      </c>
      <c r="AN47" s="485">
        <f t="shared" ref="AN47:AN65" si="37">COUNTIF($G47:$AJ47,$AN$46)</f>
        <v>0</v>
      </c>
      <c r="AO47" s="485">
        <f t="shared" ref="AO47:AO65" si="38">COUNTIF($G47:$AJ47,$AO$46)</f>
        <v>0</v>
      </c>
      <c r="AP47" s="486">
        <f t="shared" ref="AP47:AP65" si="39">COUNTIF($G47:$AJ47,$AP$46)</f>
        <v>0</v>
      </c>
      <c r="AQ47" s="508">
        <f>SUM(AK47:AP47)</f>
        <v>0</v>
      </c>
      <c r="AR47" s="502">
        <f>AK47+AL47</f>
        <v>0</v>
      </c>
      <c r="AS47" s="529">
        <f>AK47+AM47+AO47</f>
        <v>0</v>
      </c>
    </row>
    <row r="48" spans="2:45" ht="18" customHeight="1">
      <c r="B48" s="18"/>
      <c r="C48" s="688"/>
      <c r="D48" s="958"/>
      <c r="E48" s="958"/>
      <c r="F48" s="19"/>
      <c r="G48" s="730"/>
      <c r="H48" s="731"/>
      <c r="I48" s="731"/>
      <c r="J48" s="731"/>
      <c r="K48" s="731"/>
      <c r="L48" s="731"/>
      <c r="M48" s="731"/>
      <c r="N48" s="731"/>
      <c r="O48" s="731"/>
      <c r="P48" s="731"/>
      <c r="Q48" s="731"/>
      <c r="R48" s="731"/>
      <c r="S48" s="731"/>
      <c r="T48" s="731"/>
      <c r="U48" s="731"/>
      <c r="V48" s="731"/>
      <c r="W48" s="731"/>
      <c r="X48" s="731"/>
      <c r="Y48" s="731"/>
      <c r="Z48" s="731"/>
      <c r="AA48" s="731"/>
      <c r="AB48" s="731"/>
      <c r="AC48" s="731"/>
      <c r="AD48" s="731"/>
      <c r="AE48" s="731"/>
      <c r="AF48" s="731"/>
      <c r="AG48" s="731"/>
      <c r="AH48" s="731"/>
      <c r="AI48" s="731"/>
      <c r="AJ48" s="732"/>
      <c r="AK48" s="499">
        <f t="shared" si="34"/>
        <v>0</v>
      </c>
      <c r="AL48" s="488">
        <f t="shared" si="35"/>
        <v>0</v>
      </c>
      <c r="AM48" s="488">
        <f t="shared" si="36"/>
        <v>0</v>
      </c>
      <c r="AN48" s="488">
        <f t="shared" si="37"/>
        <v>0</v>
      </c>
      <c r="AO48" s="488">
        <f t="shared" si="38"/>
        <v>0</v>
      </c>
      <c r="AP48" s="489">
        <f t="shared" si="39"/>
        <v>0</v>
      </c>
      <c r="AQ48" s="509">
        <f t="shared" ref="AQ48:AQ65" si="40">SUM(AK48:AP48)</f>
        <v>0</v>
      </c>
      <c r="AR48" s="503">
        <f t="shared" ref="AR48:AR64" si="41">AK48+AL48</f>
        <v>0</v>
      </c>
      <c r="AS48" s="529">
        <f t="shared" ref="AS48:AS65" si="42">AK48+AM48+AO48</f>
        <v>0</v>
      </c>
    </row>
    <row r="49" spans="2:45" ht="18" customHeight="1">
      <c r="B49" s="18"/>
      <c r="C49" s="688"/>
      <c r="D49" s="958"/>
      <c r="E49" s="958"/>
      <c r="F49" s="19"/>
      <c r="G49" s="730"/>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2"/>
      <c r="AK49" s="499">
        <f t="shared" si="34"/>
        <v>0</v>
      </c>
      <c r="AL49" s="488">
        <f t="shared" si="35"/>
        <v>0</v>
      </c>
      <c r="AM49" s="488">
        <f t="shared" si="36"/>
        <v>0</v>
      </c>
      <c r="AN49" s="488">
        <f t="shared" si="37"/>
        <v>0</v>
      </c>
      <c r="AO49" s="488">
        <f t="shared" si="38"/>
        <v>0</v>
      </c>
      <c r="AP49" s="489">
        <f t="shared" si="39"/>
        <v>0</v>
      </c>
      <c r="AQ49" s="509">
        <f t="shared" si="40"/>
        <v>0</v>
      </c>
      <c r="AR49" s="503">
        <f t="shared" si="41"/>
        <v>0</v>
      </c>
      <c r="AS49" s="529">
        <f t="shared" si="42"/>
        <v>0</v>
      </c>
    </row>
    <row r="50" spans="2:45" ht="18" customHeight="1">
      <c r="B50" s="18"/>
      <c r="C50" s="688"/>
      <c r="D50" s="958"/>
      <c r="E50" s="958"/>
      <c r="F50" s="19"/>
      <c r="G50" s="730"/>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1"/>
      <c r="AG50" s="731"/>
      <c r="AH50" s="731"/>
      <c r="AI50" s="731"/>
      <c r="AJ50" s="732"/>
      <c r="AK50" s="499">
        <f t="shared" si="34"/>
        <v>0</v>
      </c>
      <c r="AL50" s="488">
        <f t="shared" si="35"/>
        <v>0</v>
      </c>
      <c r="AM50" s="488">
        <f t="shared" si="36"/>
        <v>0</v>
      </c>
      <c r="AN50" s="488">
        <f t="shared" si="37"/>
        <v>0</v>
      </c>
      <c r="AO50" s="488">
        <f t="shared" si="38"/>
        <v>0</v>
      </c>
      <c r="AP50" s="489">
        <f t="shared" si="39"/>
        <v>0</v>
      </c>
      <c r="AQ50" s="509">
        <f t="shared" si="40"/>
        <v>0</v>
      </c>
      <c r="AR50" s="503">
        <f t="shared" si="41"/>
        <v>0</v>
      </c>
      <c r="AS50" s="529">
        <f t="shared" si="42"/>
        <v>0</v>
      </c>
    </row>
    <row r="51" spans="2:45" ht="18" customHeight="1">
      <c r="B51" s="18"/>
      <c r="C51" s="688"/>
      <c r="D51" s="958"/>
      <c r="E51" s="958"/>
      <c r="F51" s="19"/>
      <c r="G51" s="730"/>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2"/>
      <c r="AK51" s="499">
        <f t="shared" si="34"/>
        <v>0</v>
      </c>
      <c r="AL51" s="488">
        <f t="shared" si="35"/>
        <v>0</v>
      </c>
      <c r="AM51" s="488">
        <f t="shared" si="36"/>
        <v>0</v>
      </c>
      <c r="AN51" s="488">
        <f t="shared" si="37"/>
        <v>0</v>
      </c>
      <c r="AO51" s="488">
        <f t="shared" si="38"/>
        <v>0</v>
      </c>
      <c r="AP51" s="489">
        <f t="shared" si="39"/>
        <v>0</v>
      </c>
      <c r="AQ51" s="509">
        <f t="shared" si="40"/>
        <v>0</v>
      </c>
      <c r="AR51" s="503">
        <f t="shared" si="41"/>
        <v>0</v>
      </c>
      <c r="AS51" s="529">
        <f t="shared" si="42"/>
        <v>0</v>
      </c>
    </row>
    <row r="52" spans="2:45" ht="18" customHeight="1">
      <c r="B52" s="18"/>
      <c r="C52" s="688"/>
      <c r="D52" s="958"/>
      <c r="E52" s="958"/>
      <c r="F52" s="19"/>
      <c r="G52" s="730"/>
      <c r="H52" s="731"/>
      <c r="I52" s="731"/>
      <c r="J52" s="731"/>
      <c r="K52" s="731"/>
      <c r="L52" s="731"/>
      <c r="M52" s="731"/>
      <c r="N52" s="731"/>
      <c r="O52" s="731"/>
      <c r="P52" s="731"/>
      <c r="Q52" s="731"/>
      <c r="R52" s="731"/>
      <c r="S52" s="731"/>
      <c r="T52" s="731"/>
      <c r="U52" s="731"/>
      <c r="V52" s="731"/>
      <c r="W52" s="731"/>
      <c r="X52" s="731"/>
      <c r="Y52" s="731"/>
      <c r="Z52" s="731"/>
      <c r="AA52" s="731"/>
      <c r="AB52" s="731"/>
      <c r="AC52" s="731"/>
      <c r="AD52" s="731"/>
      <c r="AE52" s="731"/>
      <c r="AF52" s="731"/>
      <c r="AG52" s="731"/>
      <c r="AH52" s="731"/>
      <c r="AI52" s="731"/>
      <c r="AJ52" s="732"/>
      <c r="AK52" s="499">
        <f t="shared" si="34"/>
        <v>0</v>
      </c>
      <c r="AL52" s="488">
        <f t="shared" si="35"/>
        <v>0</v>
      </c>
      <c r="AM52" s="488">
        <f t="shared" si="36"/>
        <v>0</v>
      </c>
      <c r="AN52" s="488">
        <f t="shared" si="37"/>
        <v>0</v>
      </c>
      <c r="AO52" s="488">
        <f t="shared" si="38"/>
        <v>0</v>
      </c>
      <c r="AP52" s="489">
        <f t="shared" si="39"/>
        <v>0</v>
      </c>
      <c r="AQ52" s="509">
        <f t="shared" si="40"/>
        <v>0</v>
      </c>
      <c r="AR52" s="503">
        <f t="shared" si="41"/>
        <v>0</v>
      </c>
      <c r="AS52" s="529">
        <f t="shared" si="42"/>
        <v>0</v>
      </c>
    </row>
    <row r="53" spans="2:45" ht="18" customHeight="1">
      <c r="B53" s="18"/>
      <c r="C53" s="688"/>
      <c r="D53" s="958"/>
      <c r="E53" s="958"/>
      <c r="F53" s="19"/>
      <c r="G53" s="730"/>
      <c r="H53" s="731"/>
      <c r="I53" s="731"/>
      <c r="J53" s="731"/>
      <c r="K53" s="731"/>
      <c r="L53" s="731"/>
      <c r="M53" s="731"/>
      <c r="N53" s="731"/>
      <c r="O53" s="731"/>
      <c r="P53" s="731"/>
      <c r="Q53" s="731"/>
      <c r="R53" s="731"/>
      <c r="S53" s="731"/>
      <c r="T53" s="731"/>
      <c r="U53" s="731"/>
      <c r="V53" s="731"/>
      <c r="W53" s="731"/>
      <c r="X53" s="731"/>
      <c r="Y53" s="731"/>
      <c r="Z53" s="731"/>
      <c r="AA53" s="731"/>
      <c r="AB53" s="731"/>
      <c r="AC53" s="731"/>
      <c r="AD53" s="731"/>
      <c r="AE53" s="731"/>
      <c r="AF53" s="731"/>
      <c r="AG53" s="731"/>
      <c r="AH53" s="731"/>
      <c r="AI53" s="731"/>
      <c r="AJ53" s="732"/>
      <c r="AK53" s="499">
        <f t="shared" si="34"/>
        <v>0</v>
      </c>
      <c r="AL53" s="488">
        <f t="shared" si="35"/>
        <v>0</v>
      </c>
      <c r="AM53" s="488">
        <f t="shared" si="36"/>
        <v>0</v>
      </c>
      <c r="AN53" s="488">
        <f t="shared" si="37"/>
        <v>0</v>
      </c>
      <c r="AO53" s="488">
        <f t="shared" si="38"/>
        <v>0</v>
      </c>
      <c r="AP53" s="489">
        <f t="shared" si="39"/>
        <v>0</v>
      </c>
      <c r="AQ53" s="509">
        <f t="shared" si="40"/>
        <v>0</v>
      </c>
      <c r="AR53" s="503">
        <f t="shared" si="41"/>
        <v>0</v>
      </c>
      <c r="AS53" s="529">
        <f t="shared" si="42"/>
        <v>0</v>
      </c>
    </row>
    <row r="54" spans="2:45" ht="18" customHeight="1">
      <c r="B54" s="18"/>
      <c r="C54" s="688"/>
      <c r="D54" s="958"/>
      <c r="E54" s="958"/>
      <c r="F54" s="19"/>
      <c r="G54" s="730"/>
      <c r="H54" s="731"/>
      <c r="I54" s="731"/>
      <c r="J54" s="731"/>
      <c r="K54" s="731"/>
      <c r="L54" s="731"/>
      <c r="M54" s="731"/>
      <c r="N54" s="731"/>
      <c r="O54" s="731"/>
      <c r="P54" s="731"/>
      <c r="Q54" s="731"/>
      <c r="R54" s="731"/>
      <c r="S54" s="731"/>
      <c r="T54" s="731"/>
      <c r="U54" s="731"/>
      <c r="V54" s="731"/>
      <c r="W54" s="731"/>
      <c r="X54" s="731"/>
      <c r="Y54" s="731"/>
      <c r="Z54" s="731"/>
      <c r="AA54" s="731"/>
      <c r="AB54" s="731"/>
      <c r="AC54" s="731"/>
      <c r="AD54" s="731"/>
      <c r="AE54" s="731"/>
      <c r="AF54" s="731"/>
      <c r="AG54" s="731"/>
      <c r="AH54" s="731"/>
      <c r="AI54" s="731"/>
      <c r="AJ54" s="732"/>
      <c r="AK54" s="499">
        <f t="shared" si="34"/>
        <v>0</v>
      </c>
      <c r="AL54" s="488">
        <f t="shared" si="35"/>
        <v>0</v>
      </c>
      <c r="AM54" s="488">
        <f t="shared" si="36"/>
        <v>0</v>
      </c>
      <c r="AN54" s="488">
        <f t="shared" si="37"/>
        <v>0</v>
      </c>
      <c r="AO54" s="488">
        <f t="shared" si="38"/>
        <v>0</v>
      </c>
      <c r="AP54" s="489">
        <f t="shared" si="39"/>
        <v>0</v>
      </c>
      <c r="AQ54" s="509">
        <f t="shared" si="40"/>
        <v>0</v>
      </c>
      <c r="AR54" s="503">
        <f t="shared" si="41"/>
        <v>0</v>
      </c>
      <c r="AS54" s="529">
        <f t="shared" si="42"/>
        <v>0</v>
      </c>
    </row>
    <row r="55" spans="2:45" ht="18" customHeight="1">
      <c r="B55" s="18"/>
      <c r="C55" s="688"/>
      <c r="D55" s="958"/>
      <c r="E55" s="958"/>
      <c r="F55" s="19"/>
      <c r="G55" s="730"/>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732"/>
      <c r="AK55" s="499">
        <f t="shared" si="34"/>
        <v>0</v>
      </c>
      <c r="AL55" s="488">
        <f t="shared" si="35"/>
        <v>0</v>
      </c>
      <c r="AM55" s="488">
        <f t="shared" si="36"/>
        <v>0</v>
      </c>
      <c r="AN55" s="488">
        <f t="shared" si="37"/>
        <v>0</v>
      </c>
      <c r="AO55" s="488">
        <f t="shared" si="38"/>
        <v>0</v>
      </c>
      <c r="AP55" s="489">
        <f t="shared" si="39"/>
        <v>0</v>
      </c>
      <c r="AQ55" s="509">
        <f t="shared" si="40"/>
        <v>0</v>
      </c>
      <c r="AR55" s="503">
        <f t="shared" si="41"/>
        <v>0</v>
      </c>
      <c r="AS55" s="529">
        <f t="shared" si="42"/>
        <v>0</v>
      </c>
    </row>
    <row r="56" spans="2:45" ht="18" customHeight="1">
      <c r="B56" s="18"/>
      <c r="C56" s="688"/>
      <c r="D56" s="958"/>
      <c r="E56" s="958"/>
      <c r="F56" s="19"/>
      <c r="G56" s="730"/>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2"/>
      <c r="AK56" s="499">
        <f t="shared" si="34"/>
        <v>0</v>
      </c>
      <c r="AL56" s="488">
        <f t="shared" si="35"/>
        <v>0</v>
      </c>
      <c r="AM56" s="488">
        <f t="shared" si="36"/>
        <v>0</v>
      </c>
      <c r="AN56" s="488">
        <f t="shared" si="37"/>
        <v>0</v>
      </c>
      <c r="AO56" s="488">
        <f t="shared" si="38"/>
        <v>0</v>
      </c>
      <c r="AP56" s="489">
        <f t="shared" si="39"/>
        <v>0</v>
      </c>
      <c r="AQ56" s="509">
        <f t="shared" si="40"/>
        <v>0</v>
      </c>
      <c r="AR56" s="503">
        <f t="shared" si="41"/>
        <v>0</v>
      </c>
      <c r="AS56" s="529">
        <f t="shared" si="42"/>
        <v>0</v>
      </c>
    </row>
    <row r="57" spans="2:45" ht="18" customHeight="1">
      <c r="B57" s="18"/>
      <c r="C57" s="688"/>
      <c r="D57" s="958"/>
      <c r="E57" s="958"/>
      <c r="F57" s="19"/>
      <c r="G57" s="730"/>
      <c r="H57" s="731"/>
      <c r="I57" s="731"/>
      <c r="J57" s="731"/>
      <c r="K57" s="731"/>
      <c r="L57" s="731"/>
      <c r="M57" s="731"/>
      <c r="N57" s="731"/>
      <c r="O57" s="731"/>
      <c r="P57" s="731"/>
      <c r="Q57" s="731"/>
      <c r="R57" s="731"/>
      <c r="S57" s="731"/>
      <c r="T57" s="731"/>
      <c r="U57" s="731"/>
      <c r="V57" s="731"/>
      <c r="W57" s="731"/>
      <c r="X57" s="731"/>
      <c r="Y57" s="731"/>
      <c r="Z57" s="731"/>
      <c r="AA57" s="731"/>
      <c r="AB57" s="731"/>
      <c r="AC57" s="731"/>
      <c r="AD57" s="731"/>
      <c r="AE57" s="731"/>
      <c r="AF57" s="731"/>
      <c r="AG57" s="731"/>
      <c r="AH57" s="731"/>
      <c r="AI57" s="731"/>
      <c r="AJ57" s="732"/>
      <c r="AK57" s="499">
        <f t="shared" si="34"/>
        <v>0</v>
      </c>
      <c r="AL57" s="488">
        <f t="shared" si="35"/>
        <v>0</v>
      </c>
      <c r="AM57" s="488">
        <f t="shared" si="36"/>
        <v>0</v>
      </c>
      <c r="AN57" s="488">
        <f t="shared" si="37"/>
        <v>0</v>
      </c>
      <c r="AO57" s="488">
        <f t="shared" si="38"/>
        <v>0</v>
      </c>
      <c r="AP57" s="489">
        <f t="shared" si="39"/>
        <v>0</v>
      </c>
      <c r="AQ57" s="509">
        <f t="shared" si="40"/>
        <v>0</v>
      </c>
      <c r="AR57" s="503">
        <f t="shared" si="41"/>
        <v>0</v>
      </c>
      <c r="AS57" s="529">
        <f t="shared" si="42"/>
        <v>0</v>
      </c>
    </row>
    <row r="58" spans="2:45" ht="18" customHeight="1">
      <c r="B58" s="18"/>
      <c r="C58" s="688"/>
      <c r="D58" s="958"/>
      <c r="E58" s="958"/>
      <c r="F58" s="19"/>
      <c r="G58" s="730"/>
      <c r="H58" s="731"/>
      <c r="I58" s="731"/>
      <c r="J58" s="731"/>
      <c r="K58" s="731"/>
      <c r="L58" s="731"/>
      <c r="M58" s="731"/>
      <c r="N58" s="731"/>
      <c r="O58" s="731"/>
      <c r="P58" s="731"/>
      <c r="Q58" s="731"/>
      <c r="R58" s="731"/>
      <c r="S58" s="731"/>
      <c r="T58" s="731"/>
      <c r="U58" s="731"/>
      <c r="V58" s="731"/>
      <c r="W58" s="731"/>
      <c r="X58" s="731"/>
      <c r="Y58" s="731"/>
      <c r="Z58" s="731"/>
      <c r="AA58" s="731"/>
      <c r="AB58" s="731"/>
      <c r="AC58" s="731"/>
      <c r="AD58" s="731"/>
      <c r="AE58" s="731"/>
      <c r="AF58" s="731"/>
      <c r="AG58" s="731"/>
      <c r="AH58" s="731"/>
      <c r="AI58" s="731"/>
      <c r="AJ58" s="732"/>
      <c r="AK58" s="499">
        <f t="shared" si="34"/>
        <v>0</v>
      </c>
      <c r="AL58" s="488">
        <f t="shared" si="35"/>
        <v>0</v>
      </c>
      <c r="AM58" s="488">
        <f t="shared" si="36"/>
        <v>0</v>
      </c>
      <c r="AN58" s="488">
        <f t="shared" si="37"/>
        <v>0</v>
      </c>
      <c r="AO58" s="488">
        <f t="shared" si="38"/>
        <v>0</v>
      </c>
      <c r="AP58" s="489">
        <f t="shared" si="39"/>
        <v>0</v>
      </c>
      <c r="AQ58" s="509">
        <f t="shared" si="40"/>
        <v>0</v>
      </c>
      <c r="AR58" s="503">
        <f t="shared" si="41"/>
        <v>0</v>
      </c>
      <c r="AS58" s="529">
        <f t="shared" si="42"/>
        <v>0</v>
      </c>
    </row>
    <row r="59" spans="2:45" ht="18" customHeight="1">
      <c r="B59" s="18"/>
      <c r="C59" s="688"/>
      <c r="D59" s="958"/>
      <c r="E59" s="958"/>
      <c r="F59" s="19"/>
      <c r="G59" s="730"/>
      <c r="H59" s="731"/>
      <c r="I59" s="731"/>
      <c r="J59" s="731"/>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732"/>
      <c r="AK59" s="499">
        <f t="shared" si="34"/>
        <v>0</v>
      </c>
      <c r="AL59" s="488">
        <f t="shared" si="35"/>
        <v>0</v>
      </c>
      <c r="AM59" s="488">
        <f t="shared" si="36"/>
        <v>0</v>
      </c>
      <c r="AN59" s="488">
        <f t="shared" si="37"/>
        <v>0</v>
      </c>
      <c r="AO59" s="488">
        <f t="shared" si="38"/>
        <v>0</v>
      </c>
      <c r="AP59" s="489">
        <f t="shared" si="39"/>
        <v>0</v>
      </c>
      <c r="AQ59" s="509">
        <f t="shared" si="40"/>
        <v>0</v>
      </c>
      <c r="AR59" s="503">
        <f t="shared" si="41"/>
        <v>0</v>
      </c>
      <c r="AS59" s="529">
        <f t="shared" si="42"/>
        <v>0</v>
      </c>
    </row>
    <row r="60" spans="2:45" ht="18" customHeight="1">
      <c r="B60" s="18"/>
      <c r="C60" s="688"/>
      <c r="D60" s="958"/>
      <c r="E60" s="958"/>
      <c r="F60" s="19"/>
      <c r="G60" s="730"/>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31"/>
      <c r="AJ60" s="732"/>
      <c r="AK60" s="499">
        <f t="shared" si="34"/>
        <v>0</v>
      </c>
      <c r="AL60" s="488">
        <f t="shared" si="35"/>
        <v>0</v>
      </c>
      <c r="AM60" s="488">
        <f t="shared" si="36"/>
        <v>0</v>
      </c>
      <c r="AN60" s="488">
        <f t="shared" si="37"/>
        <v>0</v>
      </c>
      <c r="AO60" s="488">
        <f t="shared" si="38"/>
        <v>0</v>
      </c>
      <c r="AP60" s="489">
        <f t="shared" si="39"/>
        <v>0</v>
      </c>
      <c r="AQ60" s="509">
        <f t="shared" si="40"/>
        <v>0</v>
      </c>
      <c r="AR60" s="503">
        <f t="shared" si="41"/>
        <v>0</v>
      </c>
      <c r="AS60" s="529">
        <f t="shared" si="42"/>
        <v>0</v>
      </c>
    </row>
    <row r="61" spans="2:45" ht="18" customHeight="1">
      <c r="B61" s="18"/>
      <c r="C61" s="688"/>
      <c r="D61" s="958"/>
      <c r="E61" s="958"/>
      <c r="F61" s="19"/>
      <c r="G61" s="730"/>
      <c r="H61" s="731"/>
      <c r="I61" s="731"/>
      <c r="J61" s="731"/>
      <c r="K61" s="731"/>
      <c r="L61" s="731"/>
      <c r="M61" s="731"/>
      <c r="N61" s="731"/>
      <c r="O61" s="731"/>
      <c r="P61" s="731"/>
      <c r="Q61" s="731"/>
      <c r="R61" s="731"/>
      <c r="S61" s="731"/>
      <c r="T61" s="731"/>
      <c r="U61" s="731"/>
      <c r="V61" s="731"/>
      <c r="W61" s="731"/>
      <c r="X61" s="731"/>
      <c r="Y61" s="731"/>
      <c r="Z61" s="731"/>
      <c r="AA61" s="731"/>
      <c r="AB61" s="731"/>
      <c r="AC61" s="731"/>
      <c r="AD61" s="731"/>
      <c r="AE61" s="731"/>
      <c r="AF61" s="731"/>
      <c r="AG61" s="731"/>
      <c r="AH61" s="731"/>
      <c r="AI61" s="731"/>
      <c r="AJ61" s="732"/>
      <c r="AK61" s="499">
        <f t="shared" si="34"/>
        <v>0</v>
      </c>
      <c r="AL61" s="488">
        <f t="shared" si="35"/>
        <v>0</v>
      </c>
      <c r="AM61" s="488">
        <f t="shared" si="36"/>
        <v>0</v>
      </c>
      <c r="AN61" s="488">
        <f t="shared" si="37"/>
        <v>0</v>
      </c>
      <c r="AO61" s="488">
        <f t="shared" si="38"/>
        <v>0</v>
      </c>
      <c r="AP61" s="489">
        <f t="shared" si="39"/>
        <v>0</v>
      </c>
      <c r="AQ61" s="509">
        <f t="shared" si="40"/>
        <v>0</v>
      </c>
      <c r="AR61" s="503">
        <f t="shared" si="41"/>
        <v>0</v>
      </c>
      <c r="AS61" s="529">
        <f t="shared" si="42"/>
        <v>0</v>
      </c>
    </row>
    <row r="62" spans="2:45" ht="18" customHeight="1">
      <c r="B62" s="18"/>
      <c r="C62" s="688"/>
      <c r="D62" s="958"/>
      <c r="E62" s="958"/>
      <c r="F62" s="19"/>
      <c r="G62" s="730"/>
      <c r="H62" s="731"/>
      <c r="I62" s="731"/>
      <c r="J62" s="731"/>
      <c r="K62" s="731"/>
      <c r="L62" s="731"/>
      <c r="M62" s="731"/>
      <c r="N62" s="731"/>
      <c r="O62" s="731"/>
      <c r="P62" s="731"/>
      <c r="Q62" s="731"/>
      <c r="R62" s="731"/>
      <c r="S62" s="731"/>
      <c r="T62" s="731"/>
      <c r="U62" s="731"/>
      <c r="V62" s="731"/>
      <c r="W62" s="731"/>
      <c r="X62" s="731"/>
      <c r="Y62" s="731"/>
      <c r="Z62" s="731"/>
      <c r="AA62" s="731"/>
      <c r="AB62" s="731"/>
      <c r="AC62" s="731"/>
      <c r="AD62" s="731"/>
      <c r="AE62" s="731"/>
      <c r="AF62" s="731"/>
      <c r="AG62" s="731"/>
      <c r="AH62" s="731"/>
      <c r="AI62" s="731"/>
      <c r="AJ62" s="732"/>
      <c r="AK62" s="499">
        <f t="shared" si="34"/>
        <v>0</v>
      </c>
      <c r="AL62" s="488">
        <f t="shared" si="35"/>
        <v>0</v>
      </c>
      <c r="AM62" s="488">
        <f t="shared" si="36"/>
        <v>0</v>
      </c>
      <c r="AN62" s="488">
        <f t="shared" si="37"/>
        <v>0</v>
      </c>
      <c r="AO62" s="488">
        <f t="shared" si="38"/>
        <v>0</v>
      </c>
      <c r="AP62" s="489">
        <f t="shared" si="39"/>
        <v>0</v>
      </c>
      <c r="AQ62" s="509">
        <f t="shared" si="40"/>
        <v>0</v>
      </c>
      <c r="AR62" s="503">
        <f t="shared" si="41"/>
        <v>0</v>
      </c>
      <c r="AS62" s="529">
        <f t="shared" si="42"/>
        <v>0</v>
      </c>
    </row>
    <row r="63" spans="2:45" ht="18" customHeight="1">
      <c r="B63" s="18"/>
      <c r="C63" s="688"/>
      <c r="D63" s="958"/>
      <c r="E63" s="958"/>
      <c r="F63" s="19"/>
      <c r="G63" s="730"/>
      <c r="H63" s="731"/>
      <c r="I63" s="731"/>
      <c r="J63" s="731"/>
      <c r="K63" s="731"/>
      <c r="L63" s="731"/>
      <c r="M63" s="731"/>
      <c r="N63" s="731"/>
      <c r="O63" s="731"/>
      <c r="P63" s="731"/>
      <c r="Q63" s="731"/>
      <c r="R63" s="731"/>
      <c r="S63" s="731"/>
      <c r="T63" s="731"/>
      <c r="U63" s="731"/>
      <c r="V63" s="731"/>
      <c r="W63" s="731"/>
      <c r="X63" s="731"/>
      <c r="Y63" s="731"/>
      <c r="Z63" s="731"/>
      <c r="AA63" s="731"/>
      <c r="AB63" s="731"/>
      <c r="AC63" s="731"/>
      <c r="AD63" s="731"/>
      <c r="AE63" s="731"/>
      <c r="AF63" s="731"/>
      <c r="AG63" s="731"/>
      <c r="AH63" s="731"/>
      <c r="AI63" s="731"/>
      <c r="AJ63" s="732"/>
      <c r="AK63" s="499">
        <f t="shared" si="34"/>
        <v>0</v>
      </c>
      <c r="AL63" s="488">
        <f t="shared" si="35"/>
        <v>0</v>
      </c>
      <c r="AM63" s="488">
        <f t="shared" si="36"/>
        <v>0</v>
      </c>
      <c r="AN63" s="488">
        <f t="shared" si="37"/>
        <v>0</v>
      </c>
      <c r="AO63" s="488">
        <f t="shared" si="38"/>
        <v>0</v>
      </c>
      <c r="AP63" s="489">
        <f t="shared" si="39"/>
        <v>0</v>
      </c>
      <c r="AQ63" s="509">
        <f t="shared" si="40"/>
        <v>0</v>
      </c>
      <c r="AR63" s="503">
        <f t="shared" si="41"/>
        <v>0</v>
      </c>
      <c r="AS63" s="529">
        <f t="shared" si="42"/>
        <v>0</v>
      </c>
    </row>
    <row r="64" spans="2:45" ht="18" customHeight="1">
      <c r="B64" s="18"/>
      <c r="C64" s="688"/>
      <c r="D64" s="958"/>
      <c r="E64" s="958"/>
      <c r="F64" s="19"/>
      <c r="G64" s="730"/>
      <c r="H64" s="731"/>
      <c r="I64" s="731"/>
      <c r="J64" s="731"/>
      <c r="K64" s="731"/>
      <c r="L64" s="731"/>
      <c r="M64" s="731"/>
      <c r="N64" s="731"/>
      <c r="O64" s="731"/>
      <c r="P64" s="731"/>
      <c r="Q64" s="731"/>
      <c r="R64" s="731"/>
      <c r="S64" s="731"/>
      <c r="T64" s="731"/>
      <c r="U64" s="731"/>
      <c r="V64" s="731"/>
      <c r="W64" s="731"/>
      <c r="X64" s="731"/>
      <c r="Y64" s="731"/>
      <c r="Z64" s="731"/>
      <c r="AA64" s="731"/>
      <c r="AB64" s="731"/>
      <c r="AC64" s="731"/>
      <c r="AD64" s="731"/>
      <c r="AE64" s="731"/>
      <c r="AF64" s="731"/>
      <c r="AG64" s="731"/>
      <c r="AH64" s="731"/>
      <c r="AI64" s="731"/>
      <c r="AJ64" s="732"/>
      <c r="AK64" s="499">
        <f t="shared" si="34"/>
        <v>0</v>
      </c>
      <c r="AL64" s="488">
        <f t="shared" si="35"/>
        <v>0</v>
      </c>
      <c r="AM64" s="488">
        <f t="shared" si="36"/>
        <v>0</v>
      </c>
      <c r="AN64" s="488">
        <f t="shared" si="37"/>
        <v>0</v>
      </c>
      <c r="AO64" s="488">
        <f t="shared" si="38"/>
        <v>0</v>
      </c>
      <c r="AP64" s="489">
        <f t="shared" si="39"/>
        <v>0</v>
      </c>
      <c r="AQ64" s="509">
        <f t="shared" si="40"/>
        <v>0</v>
      </c>
      <c r="AR64" s="503">
        <f t="shared" si="41"/>
        <v>0</v>
      </c>
      <c r="AS64" s="529">
        <f>AK64+AM64+AO64</f>
        <v>0</v>
      </c>
    </row>
    <row r="65" spans="2:45" ht="18" customHeight="1">
      <c r="B65" s="23"/>
      <c r="C65" s="690"/>
      <c r="D65" s="959"/>
      <c r="E65" s="959"/>
      <c r="F65" s="21"/>
      <c r="G65" s="733"/>
      <c r="H65" s="734"/>
      <c r="I65" s="734"/>
      <c r="J65" s="734"/>
      <c r="K65" s="734"/>
      <c r="L65" s="734"/>
      <c r="M65" s="734"/>
      <c r="N65" s="734"/>
      <c r="O65" s="734"/>
      <c r="P65" s="734"/>
      <c r="Q65" s="734"/>
      <c r="R65" s="734"/>
      <c r="S65" s="734"/>
      <c r="T65" s="734"/>
      <c r="U65" s="734"/>
      <c r="V65" s="734"/>
      <c r="W65" s="734"/>
      <c r="X65" s="734"/>
      <c r="Y65" s="734"/>
      <c r="Z65" s="734"/>
      <c r="AA65" s="734"/>
      <c r="AB65" s="734"/>
      <c r="AC65" s="734"/>
      <c r="AD65" s="734"/>
      <c r="AE65" s="734"/>
      <c r="AF65" s="734"/>
      <c r="AG65" s="734"/>
      <c r="AH65" s="734"/>
      <c r="AI65" s="734"/>
      <c r="AJ65" s="735"/>
      <c r="AK65" s="500">
        <f t="shared" si="34"/>
        <v>0</v>
      </c>
      <c r="AL65" s="490">
        <f t="shared" si="35"/>
        <v>0</v>
      </c>
      <c r="AM65" s="490">
        <f t="shared" si="36"/>
        <v>0</v>
      </c>
      <c r="AN65" s="490">
        <f t="shared" si="37"/>
        <v>0</v>
      </c>
      <c r="AO65" s="490">
        <f t="shared" si="38"/>
        <v>0</v>
      </c>
      <c r="AP65" s="491">
        <f t="shared" si="39"/>
        <v>0</v>
      </c>
      <c r="AQ65" s="510">
        <f t="shared" si="40"/>
        <v>0</v>
      </c>
      <c r="AR65" s="504">
        <f>AK65+AL65</f>
        <v>0</v>
      </c>
      <c r="AS65" s="529">
        <f t="shared" si="42"/>
        <v>0</v>
      </c>
    </row>
    <row r="66" spans="2:45" ht="18" customHeight="1">
      <c r="F66" s="484" t="s">
        <v>228</v>
      </c>
      <c r="G66" s="485">
        <f t="shared" ref="G66:T66" si="43">COUNTIF(G47:G65,$AK$46)</f>
        <v>0</v>
      </c>
      <c r="H66" s="485">
        <f t="shared" si="43"/>
        <v>0</v>
      </c>
      <c r="I66" s="485">
        <f t="shared" si="43"/>
        <v>0</v>
      </c>
      <c r="J66" s="485">
        <f t="shared" si="43"/>
        <v>0</v>
      </c>
      <c r="K66" s="485">
        <f t="shared" si="43"/>
        <v>0</v>
      </c>
      <c r="L66" s="485">
        <f t="shared" si="43"/>
        <v>0</v>
      </c>
      <c r="M66" s="485">
        <f t="shared" si="43"/>
        <v>0</v>
      </c>
      <c r="N66" s="485">
        <f t="shared" si="43"/>
        <v>0</v>
      </c>
      <c r="O66" s="485">
        <f t="shared" si="43"/>
        <v>0</v>
      </c>
      <c r="P66" s="485">
        <f t="shared" si="43"/>
        <v>0</v>
      </c>
      <c r="Q66" s="485">
        <f t="shared" si="43"/>
        <v>0</v>
      </c>
      <c r="R66" s="485">
        <f t="shared" si="43"/>
        <v>0</v>
      </c>
      <c r="S66" s="485">
        <f t="shared" si="43"/>
        <v>0</v>
      </c>
      <c r="T66" s="485">
        <f t="shared" si="43"/>
        <v>0</v>
      </c>
      <c r="U66" s="485">
        <f t="shared" ref="U66:V66" si="44">COUNTIF(U47:U65,$AK$46)</f>
        <v>0</v>
      </c>
      <c r="V66" s="485">
        <f t="shared" si="44"/>
        <v>0</v>
      </c>
      <c r="W66" s="485">
        <f t="shared" ref="W66:AJ66" si="45">COUNTIF(W47:W65,$AK$46)</f>
        <v>0</v>
      </c>
      <c r="X66" s="485">
        <f t="shared" si="45"/>
        <v>0</v>
      </c>
      <c r="Y66" s="485">
        <f t="shared" si="45"/>
        <v>0</v>
      </c>
      <c r="Z66" s="485">
        <f t="shared" si="45"/>
        <v>0</v>
      </c>
      <c r="AA66" s="485">
        <f t="shared" si="45"/>
        <v>0</v>
      </c>
      <c r="AB66" s="485">
        <f t="shared" si="45"/>
        <v>0</v>
      </c>
      <c r="AC66" s="485">
        <f t="shared" si="45"/>
        <v>0</v>
      </c>
      <c r="AD66" s="485">
        <f t="shared" si="45"/>
        <v>0</v>
      </c>
      <c r="AE66" s="485">
        <f t="shared" si="45"/>
        <v>0</v>
      </c>
      <c r="AF66" s="485">
        <f t="shared" si="45"/>
        <v>0</v>
      </c>
      <c r="AG66" s="485">
        <f t="shared" si="45"/>
        <v>0</v>
      </c>
      <c r="AH66" s="485">
        <f t="shared" si="45"/>
        <v>0</v>
      </c>
      <c r="AI66" s="485">
        <f t="shared" si="45"/>
        <v>0</v>
      </c>
      <c r="AJ66" s="486">
        <f t="shared" si="45"/>
        <v>0</v>
      </c>
      <c r="AK66" s="20"/>
    </row>
    <row r="67" spans="2:45" ht="18" customHeight="1">
      <c r="F67" s="487" t="s">
        <v>229</v>
      </c>
      <c r="G67" s="488">
        <f t="shared" ref="G67:T67" si="46">COUNTIF(G47:G65,$AL$46)</f>
        <v>0</v>
      </c>
      <c r="H67" s="488">
        <f t="shared" si="46"/>
        <v>0</v>
      </c>
      <c r="I67" s="488">
        <f t="shared" si="46"/>
        <v>0</v>
      </c>
      <c r="J67" s="488">
        <f t="shared" si="46"/>
        <v>0</v>
      </c>
      <c r="K67" s="488">
        <f t="shared" si="46"/>
        <v>0</v>
      </c>
      <c r="L67" s="488">
        <f t="shared" si="46"/>
        <v>0</v>
      </c>
      <c r="M67" s="488">
        <f t="shared" si="46"/>
        <v>0</v>
      </c>
      <c r="N67" s="488">
        <f t="shared" si="46"/>
        <v>0</v>
      </c>
      <c r="O67" s="488">
        <f t="shared" si="46"/>
        <v>0</v>
      </c>
      <c r="P67" s="488">
        <f t="shared" si="46"/>
        <v>0</v>
      </c>
      <c r="Q67" s="488">
        <f t="shared" si="46"/>
        <v>0</v>
      </c>
      <c r="R67" s="488">
        <f t="shared" si="46"/>
        <v>0</v>
      </c>
      <c r="S67" s="488">
        <f t="shared" si="46"/>
        <v>0</v>
      </c>
      <c r="T67" s="488">
        <f t="shared" si="46"/>
        <v>0</v>
      </c>
      <c r="U67" s="488">
        <f t="shared" ref="U67:V67" si="47">COUNTIF(U47:U65,$AL$46)</f>
        <v>0</v>
      </c>
      <c r="V67" s="488">
        <f t="shared" si="47"/>
        <v>0</v>
      </c>
      <c r="W67" s="488">
        <f t="shared" ref="W67:AJ67" si="48">COUNTIF(W47:W65,$AL$46)</f>
        <v>0</v>
      </c>
      <c r="X67" s="488">
        <f t="shared" si="48"/>
        <v>0</v>
      </c>
      <c r="Y67" s="488">
        <f t="shared" si="48"/>
        <v>0</v>
      </c>
      <c r="Z67" s="488">
        <f t="shared" si="48"/>
        <v>0</v>
      </c>
      <c r="AA67" s="488">
        <f t="shared" si="48"/>
        <v>0</v>
      </c>
      <c r="AB67" s="488">
        <f t="shared" si="48"/>
        <v>0</v>
      </c>
      <c r="AC67" s="488">
        <f t="shared" si="48"/>
        <v>0</v>
      </c>
      <c r="AD67" s="488">
        <f t="shared" si="48"/>
        <v>0</v>
      </c>
      <c r="AE67" s="488">
        <f t="shared" si="48"/>
        <v>0</v>
      </c>
      <c r="AF67" s="488">
        <f t="shared" si="48"/>
        <v>0</v>
      </c>
      <c r="AG67" s="488">
        <f t="shared" si="48"/>
        <v>0</v>
      </c>
      <c r="AH67" s="488">
        <f t="shared" si="48"/>
        <v>0</v>
      </c>
      <c r="AI67" s="488">
        <f t="shared" si="48"/>
        <v>0</v>
      </c>
      <c r="AJ67" s="489">
        <f t="shared" si="48"/>
        <v>0</v>
      </c>
      <c r="AK67" s="20"/>
    </row>
    <row r="68" spans="2:45" s="372" customFormat="1" ht="18" customHeight="1">
      <c r="F68" s="487" t="s">
        <v>230</v>
      </c>
      <c r="G68" s="488">
        <f t="shared" ref="G68:T68" si="49">COUNTIF(G47:G65,$AM$46)</f>
        <v>0</v>
      </c>
      <c r="H68" s="488">
        <f t="shared" si="49"/>
        <v>0</v>
      </c>
      <c r="I68" s="488">
        <f t="shared" si="49"/>
        <v>0</v>
      </c>
      <c r="J68" s="488">
        <f t="shared" si="49"/>
        <v>0</v>
      </c>
      <c r="K68" s="488">
        <f t="shared" si="49"/>
        <v>0</v>
      </c>
      <c r="L68" s="488">
        <f t="shared" si="49"/>
        <v>0</v>
      </c>
      <c r="M68" s="488">
        <f t="shared" si="49"/>
        <v>0</v>
      </c>
      <c r="N68" s="488">
        <f t="shared" si="49"/>
        <v>0</v>
      </c>
      <c r="O68" s="488">
        <f t="shared" si="49"/>
        <v>0</v>
      </c>
      <c r="P68" s="488">
        <f t="shared" si="49"/>
        <v>0</v>
      </c>
      <c r="Q68" s="488">
        <f t="shared" si="49"/>
        <v>0</v>
      </c>
      <c r="R68" s="488">
        <f t="shared" si="49"/>
        <v>0</v>
      </c>
      <c r="S68" s="488">
        <f t="shared" si="49"/>
        <v>0</v>
      </c>
      <c r="T68" s="488">
        <f t="shared" si="49"/>
        <v>0</v>
      </c>
      <c r="U68" s="488">
        <f t="shared" ref="U68:V68" si="50">COUNTIF(U47:U65,$AM$46)</f>
        <v>0</v>
      </c>
      <c r="V68" s="488">
        <f t="shared" si="50"/>
        <v>0</v>
      </c>
      <c r="W68" s="488">
        <f t="shared" ref="W68:AJ68" si="51">COUNTIF(W47:W65,$AM$46)</f>
        <v>0</v>
      </c>
      <c r="X68" s="488">
        <f t="shared" si="51"/>
        <v>0</v>
      </c>
      <c r="Y68" s="488">
        <f t="shared" si="51"/>
        <v>0</v>
      </c>
      <c r="Z68" s="488">
        <f t="shared" si="51"/>
        <v>0</v>
      </c>
      <c r="AA68" s="488">
        <f t="shared" si="51"/>
        <v>0</v>
      </c>
      <c r="AB68" s="488">
        <f t="shared" si="51"/>
        <v>0</v>
      </c>
      <c r="AC68" s="488">
        <f t="shared" si="51"/>
        <v>0</v>
      </c>
      <c r="AD68" s="488">
        <f t="shared" si="51"/>
        <v>0</v>
      </c>
      <c r="AE68" s="488">
        <f t="shared" si="51"/>
        <v>0</v>
      </c>
      <c r="AF68" s="488">
        <f t="shared" si="51"/>
        <v>0</v>
      </c>
      <c r="AG68" s="488">
        <f t="shared" si="51"/>
        <v>0</v>
      </c>
      <c r="AH68" s="488">
        <f t="shared" si="51"/>
        <v>0</v>
      </c>
      <c r="AI68" s="488">
        <f t="shared" si="51"/>
        <v>0</v>
      </c>
      <c r="AJ68" s="489">
        <f t="shared" si="51"/>
        <v>0</v>
      </c>
      <c r="AK68" s="20"/>
    </row>
    <row r="69" spans="2:45" s="372" customFormat="1" ht="18" customHeight="1">
      <c r="F69" s="487" t="s">
        <v>231</v>
      </c>
      <c r="G69" s="488">
        <f t="shared" ref="G69:T69" si="52">COUNTIF(G47:G65,$AN$46)</f>
        <v>0</v>
      </c>
      <c r="H69" s="488">
        <f t="shared" si="52"/>
        <v>0</v>
      </c>
      <c r="I69" s="488">
        <f t="shared" si="52"/>
        <v>0</v>
      </c>
      <c r="J69" s="488">
        <f t="shared" si="52"/>
        <v>0</v>
      </c>
      <c r="K69" s="488">
        <f t="shared" si="52"/>
        <v>0</v>
      </c>
      <c r="L69" s="488">
        <f t="shared" si="52"/>
        <v>0</v>
      </c>
      <c r="M69" s="488">
        <f t="shared" si="52"/>
        <v>0</v>
      </c>
      <c r="N69" s="488">
        <f t="shared" si="52"/>
        <v>0</v>
      </c>
      <c r="O69" s="488">
        <f t="shared" si="52"/>
        <v>0</v>
      </c>
      <c r="P69" s="488">
        <f t="shared" si="52"/>
        <v>0</v>
      </c>
      <c r="Q69" s="488">
        <f t="shared" si="52"/>
        <v>0</v>
      </c>
      <c r="R69" s="488">
        <f t="shared" si="52"/>
        <v>0</v>
      </c>
      <c r="S69" s="488">
        <f t="shared" si="52"/>
        <v>0</v>
      </c>
      <c r="T69" s="488">
        <f t="shared" si="52"/>
        <v>0</v>
      </c>
      <c r="U69" s="488">
        <f t="shared" ref="U69:V69" si="53">COUNTIF(U47:U65,$AN$46)</f>
        <v>0</v>
      </c>
      <c r="V69" s="488">
        <f t="shared" si="53"/>
        <v>0</v>
      </c>
      <c r="W69" s="488">
        <f t="shared" ref="W69:AJ69" si="54">COUNTIF(W47:W65,$AN$46)</f>
        <v>0</v>
      </c>
      <c r="X69" s="488">
        <f t="shared" si="54"/>
        <v>0</v>
      </c>
      <c r="Y69" s="488">
        <f t="shared" si="54"/>
        <v>0</v>
      </c>
      <c r="Z69" s="488">
        <f t="shared" si="54"/>
        <v>0</v>
      </c>
      <c r="AA69" s="488">
        <f t="shared" si="54"/>
        <v>0</v>
      </c>
      <c r="AB69" s="488">
        <f t="shared" si="54"/>
        <v>0</v>
      </c>
      <c r="AC69" s="488">
        <f t="shared" si="54"/>
        <v>0</v>
      </c>
      <c r="AD69" s="488">
        <f t="shared" si="54"/>
        <v>0</v>
      </c>
      <c r="AE69" s="488">
        <f t="shared" si="54"/>
        <v>0</v>
      </c>
      <c r="AF69" s="488">
        <f t="shared" si="54"/>
        <v>0</v>
      </c>
      <c r="AG69" s="488">
        <f t="shared" si="54"/>
        <v>0</v>
      </c>
      <c r="AH69" s="488">
        <f t="shared" si="54"/>
        <v>0</v>
      </c>
      <c r="AI69" s="488">
        <f t="shared" si="54"/>
        <v>0</v>
      </c>
      <c r="AJ69" s="489">
        <f t="shared" si="54"/>
        <v>0</v>
      </c>
      <c r="AK69" s="20"/>
    </row>
    <row r="70" spans="2:45" s="372" customFormat="1" ht="18" customHeight="1">
      <c r="F70" s="492" t="s">
        <v>232</v>
      </c>
      <c r="G70" s="488">
        <f t="shared" ref="G70:T70" si="55">COUNTIF(G47:G65,$AO$46)</f>
        <v>0</v>
      </c>
      <c r="H70" s="488">
        <f t="shared" si="55"/>
        <v>0</v>
      </c>
      <c r="I70" s="488">
        <f t="shared" si="55"/>
        <v>0</v>
      </c>
      <c r="J70" s="488">
        <f t="shared" si="55"/>
        <v>0</v>
      </c>
      <c r="K70" s="488">
        <f t="shared" si="55"/>
        <v>0</v>
      </c>
      <c r="L70" s="488">
        <f t="shared" si="55"/>
        <v>0</v>
      </c>
      <c r="M70" s="488">
        <f t="shared" si="55"/>
        <v>0</v>
      </c>
      <c r="N70" s="488">
        <f t="shared" si="55"/>
        <v>0</v>
      </c>
      <c r="O70" s="488">
        <f t="shared" si="55"/>
        <v>0</v>
      </c>
      <c r="P70" s="488">
        <f t="shared" si="55"/>
        <v>0</v>
      </c>
      <c r="Q70" s="488">
        <f t="shared" si="55"/>
        <v>0</v>
      </c>
      <c r="R70" s="488">
        <f t="shared" si="55"/>
        <v>0</v>
      </c>
      <c r="S70" s="488">
        <f t="shared" si="55"/>
        <v>0</v>
      </c>
      <c r="T70" s="488">
        <f t="shared" si="55"/>
        <v>0</v>
      </c>
      <c r="U70" s="488">
        <f t="shared" ref="U70:V70" si="56">COUNTIF(U47:U65,$AO$46)</f>
        <v>0</v>
      </c>
      <c r="V70" s="488">
        <f t="shared" si="56"/>
        <v>0</v>
      </c>
      <c r="W70" s="488">
        <f t="shared" ref="W70:AJ70" si="57">COUNTIF(W47:W65,$AO$46)</f>
        <v>0</v>
      </c>
      <c r="X70" s="488">
        <f t="shared" si="57"/>
        <v>0</v>
      </c>
      <c r="Y70" s="488">
        <f t="shared" si="57"/>
        <v>0</v>
      </c>
      <c r="Z70" s="488">
        <f t="shared" si="57"/>
        <v>0</v>
      </c>
      <c r="AA70" s="488">
        <f t="shared" si="57"/>
        <v>0</v>
      </c>
      <c r="AB70" s="488">
        <f t="shared" si="57"/>
        <v>0</v>
      </c>
      <c r="AC70" s="488">
        <f t="shared" si="57"/>
        <v>0</v>
      </c>
      <c r="AD70" s="488">
        <f t="shared" si="57"/>
        <v>0</v>
      </c>
      <c r="AE70" s="488">
        <f t="shared" si="57"/>
        <v>0</v>
      </c>
      <c r="AF70" s="488">
        <f t="shared" si="57"/>
        <v>0</v>
      </c>
      <c r="AG70" s="488">
        <f t="shared" si="57"/>
        <v>0</v>
      </c>
      <c r="AH70" s="488">
        <f t="shared" si="57"/>
        <v>0</v>
      </c>
      <c r="AI70" s="488">
        <f t="shared" si="57"/>
        <v>0</v>
      </c>
      <c r="AJ70" s="489">
        <f t="shared" si="57"/>
        <v>0</v>
      </c>
      <c r="AK70" s="20"/>
    </row>
    <row r="71" spans="2:45" s="372" customFormat="1" ht="18" customHeight="1">
      <c r="F71" s="493" t="s">
        <v>233</v>
      </c>
      <c r="G71" s="490">
        <f t="shared" ref="G71:T71" si="58">COUNTIF(G47:G65,$AP$46)</f>
        <v>0</v>
      </c>
      <c r="H71" s="490">
        <f t="shared" si="58"/>
        <v>0</v>
      </c>
      <c r="I71" s="490">
        <f t="shared" si="58"/>
        <v>0</v>
      </c>
      <c r="J71" s="490">
        <f t="shared" si="58"/>
        <v>0</v>
      </c>
      <c r="K71" s="490">
        <f t="shared" si="58"/>
        <v>0</v>
      </c>
      <c r="L71" s="490">
        <f t="shared" si="58"/>
        <v>0</v>
      </c>
      <c r="M71" s="490">
        <f t="shared" si="58"/>
        <v>0</v>
      </c>
      <c r="N71" s="490">
        <f t="shared" si="58"/>
        <v>0</v>
      </c>
      <c r="O71" s="490">
        <f t="shared" si="58"/>
        <v>0</v>
      </c>
      <c r="P71" s="490">
        <f t="shared" si="58"/>
        <v>0</v>
      </c>
      <c r="Q71" s="490">
        <f t="shared" si="58"/>
        <v>0</v>
      </c>
      <c r="R71" s="490">
        <f t="shared" si="58"/>
        <v>0</v>
      </c>
      <c r="S71" s="490">
        <f t="shared" si="58"/>
        <v>0</v>
      </c>
      <c r="T71" s="490">
        <f t="shared" si="58"/>
        <v>0</v>
      </c>
      <c r="U71" s="490">
        <f t="shared" ref="U71:V71" si="59">COUNTIF(U47:U65,$AP$46)</f>
        <v>0</v>
      </c>
      <c r="V71" s="490">
        <f t="shared" si="59"/>
        <v>0</v>
      </c>
      <c r="W71" s="490">
        <f t="shared" ref="W71:AJ71" si="60">COUNTIF(W47:W65,$AP$46)</f>
        <v>0</v>
      </c>
      <c r="X71" s="490">
        <f t="shared" si="60"/>
        <v>0</v>
      </c>
      <c r="Y71" s="490">
        <f t="shared" si="60"/>
        <v>0</v>
      </c>
      <c r="Z71" s="490">
        <f t="shared" si="60"/>
        <v>0</v>
      </c>
      <c r="AA71" s="490">
        <f t="shared" si="60"/>
        <v>0</v>
      </c>
      <c r="AB71" s="490">
        <f t="shared" si="60"/>
        <v>0</v>
      </c>
      <c r="AC71" s="490">
        <f t="shared" si="60"/>
        <v>0</v>
      </c>
      <c r="AD71" s="490">
        <f t="shared" si="60"/>
        <v>0</v>
      </c>
      <c r="AE71" s="490">
        <f t="shared" si="60"/>
        <v>0</v>
      </c>
      <c r="AF71" s="490">
        <f t="shared" si="60"/>
        <v>0</v>
      </c>
      <c r="AG71" s="490">
        <f t="shared" si="60"/>
        <v>0</v>
      </c>
      <c r="AH71" s="490">
        <f t="shared" si="60"/>
        <v>0</v>
      </c>
      <c r="AI71" s="490">
        <f t="shared" si="60"/>
        <v>0</v>
      </c>
      <c r="AJ71" s="491">
        <f t="shared" si="60"/>
        <v>0</v>
      </c>
      <c r="AK71" s="20"/>
    </row>
    <row r="72" spans="2:45" s="372" customFormat="1" ht="18" customHeight="1"/>
    <row r="73" spans="2:45" ht="18" customHeight="1">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9"/>
      <c r="AQ73" s="9"/>
    </row>
    <row r="74" spans="2:45" s="20" customFormat="1" ht="39.75" customHeight="1">
      <c r="B74" s="24" t="s">
        <v>28</v>
      </c>
      <c r="C74" s="25" t="s">
        <v>27</v>
      </c>
      <c r="D74" s="463"/>
      <c r="E74" s="689" t="s">
        <v>212</v>
      </c>
      <c r="F74" s="26"/>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28"/>
      <c r="AK74" s="29"/>
    </row>
    <row r="75" spans="2:45" s="20" customFormat="1" ht="19.5" customHeight="1">
      <c r="B75" s="960" t="s">
        <v>19</v>
      </c>
      <c r="C75" s="963" t="s">
        <v>244</v>
      </c>
      <c r="D75" s="966" t="s">
        <v>20</v>
      </c>
      <c r="E75" s="967"/>
      <c r="F75" s="972" t="s">
        <v>21</v>
      </c>
      <c r="G75" s="975" t="s">
        <v>22</v>
      </c>
      <c r="H75" s="975"/>
      <c r="I75" s="975"/>
      <c r="J75" s="975"/>
      <c r="K75" s="975"/>
      <c r="L75" s="975"/>
      <c r="M75" s="975"/>
      <c r="N75" s="975"/>
      <c r="O75" s="975"/>
      <c r="P75" s="975"/>
      <c r="Q75" s="975"/>
      <c r="R75" s="975"/>
      <c r="S75" s="975"/>
      <c r="T75" s="975"/>
      <c r="U75" s="975"/>
      <c r="V75" s="975"/>
      <c r="W75" s="975"/>
      <c r="X75" s="975"/>
      <c r="Y75" s="975"/>
      <c r="Z75" s="975"/>
      <c r="AA75" s="975"/>
      <c r="AB75" s="975"/>
      <c r="AC75" s="975"/>
      <c r="AD75" s="975"/>
      <c r="AE75" s="975"/>
      <c r="AF75" s="975"/>
      <c r="AG75" s="975"/>
      <c r="AH75" s="975"/>
      <c r="AI75" s="975"/>
      <c r="AJ75" s="976"/>
      <c r="AK75" s="482" t="s">
        <v>239</v>
      </c>
      <c r="AL75" s="483" t="s">
        <v>240</v>
      </c>
      <c r="AM75" s="483" t="s">
        <v>241</v>
      </c>
      <c r="AN75" s="483" t="s">
        <v>240</v>
      </c>
      <c r="AO75" s="483" t="s">
        <v>241</v>
      </c>
      <c r="AP75" s="512" t="s">
        <v>240</v>
      </c>
      <c r="AQ75" s="13"/>
      <c r="AR75" s="13"/>
    </row>
    <row r="76" spans="2:45" s="20" customFormat="1" ht="19.5" customHeight="1">
      <c r="B76" s="961"/>
      <c r="C76" s="964"/>
      <c r="D76" s="968"/>
      <c r="E76" s="969"/>
      <c r="F76" s="973"/>
      <c r="G76" s="475"/>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16"/>
      <c r="AK76" s="519">
        <v>1100</v>
      </c>
      <c r="AL76" s="481">
        <v>1100</v>
      </c>
      <c r="AM76" s="481">
        <v>0</v>
      </c>
      <c r="AN76" s="481">
        <v>0</v>
      </c>
      <c r="AO76" s="481" t="s">
        <v>227</v>
      </c>
      <c r="AP76" s="513" t="s">
        <v>227</v>
      </c>
      <c r="AQ76" s="511" t="s">
        <v>235</v>
      </c>
      <c r="AR76" s="723" t="s">
        <v>310</v>
      </c>
    </row>
    <row r="77" spans="2:45" s="20" customFormat="1" ht="19.5" customHeight="1">
      <c r="B77" s="962"/>
      <c r="C77" s="965"/>
      <c r="D77" s="970"/>
      <c r="E77" s="971"/>
      <c r="F77" s="974"/>
      <c r="G77" s="477"/>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c r="AG77" s="478"/>
      <c r="AH77" s="478"/>
      <c r="AI77" s="478"/>
      <c r="AJ77" s="464"/>
      <c r="AK77" s="520" t="s">
        <v>23</v>
      </c>
      <c r="AL77" s="473" t="s">
        <v>24</v>
      </c>
      <c r="AM77" s="473" t="s">
        <v>223</v>
      </c>
      <c r="AN77" s="473" t="s">
        <v>224</v>
      </c>
      <c r="AO77" s="473" t="s">
        <v>225</v>
      </c>
      <c r="AP77" s="479" t="s">
        <v>226</v>
      </c>
      <c r="AQ77" s="507" t="s">
        <v>25</v>
      </c>
      <c r="AR77" s="474" t="s">
        <v>25</v>
      </c>
    </row>
    <row r="78" spans="2:45" s="20" customFormat="1" ht="18" customHeight="1">
      <c r="B78" s="518"/>
      <c r="C78" s="687"/>
      <c r="D78" s="957"/>
      <c r="E78" s="957"/>
      <c r="F78" s="17"/>
      <c r="G78" s="740"/>
      <c r="H78" s="737"/>
      <c r="I78" s="737"/>
      <c r="J78" s="737"/>
      <c r="K78" s="737"/>
      <c r="L78" s="737"/>
      <c r="M78" s="737"/>
      <c r="N78" s="737"/>
      <c r="O78" s="737"/>
      <c r="P78" s="737"/>
      <c r="Q78" s="737"/>
      <c r="R78" s="737"/>
      <c r="S78" s="737"/>
      <c r="T78" s="737"/>
      <c r="U78" s="737"/>
      <c r="V78" s="737"/>
      <c r="W78" s="737"/>
      <c r="X78" s="737"/>
      <c r="Y78" s="737"/>
      <c r="Z78" s="737"/>
      <c r="AA78" s="737"/>
      <c r="AB78" s="737"/>
      <c r="AC78" s="737"/>
      <c r="AD78" s="737"/>
      <c r="AE78" s="737"/>
      <c r="AF78" s="737"/>
      <c r="AG78" s="737"/>
      <c r="AH78" s="737"/>
      <c r="AI78" s="737"/>
      <c r="AJ78" s="738"/>
      <c r="AK78" s="523">
        <f>COUNTIF(G78:AJ78,$AK$77)</f>
        <v>0</v>
      </c>
      <c r="AL78" s="485">
        <f>COUNTIF(G78:AJ78,$AL$77)</f>
        <v>0</v>
      </c>
      <c r="AM78" s="485">
        <f>COUNTIF($G78:$AJ78,$AM$77)</f>
        <v>0</v>
      </c>
      <c r="AN78" s="485">
        <f>COUNTIF($G78:$AJ78,$AN$77)</f>
        <v>0</v>
      </c>
      <c r="AO78" s="485">
        <f>COUNTIF($G78:$AJ78,$AO$77)</f>
        <v>0</v>
      </c>
      <c r="AP78" s="486">
        <f>COUNTIF($G78:$AJ78,$AP$77)</f>
        <v>0</v>
      </c>
      <c r="AQ78" s="508">
        <f>SUM(AK78:AP78)</f>
        <v>0</v>
      </c>
      <c r="AR78" s="502">
        <f>AK78+AL78</f>
        <v>0</v>
      </c>
    </row>
    <row r="79" spans="2:45" ht="18" customHeight="1">
      <c r="B79" s="18"/>
      <c r="C79" s="688"/>
      <c r="D79" s="958"/>
      <c r="E79" s="958"/>
      <c r="F79" s="19"/>
      <c r="G79" s="730"/>
      <c r="H79" s="731"/>
      <c r="I79" s="731"/>
      <c r="J79" s="731"/>
      <c r="K79" s="731"/>
      <c r="L79" s="731"/>
      <c r="M79" s="731"/>
      <c r="N79" s="731"/>
      <c r="O79" s="731"/>
      <c r="P79" s="731"/>
      <c r="Q79" s="731"/>
      <c r="R79" s="731"/>
      <c r="S79" s="731"/>
      <c r="T79" s="731"/>
      <c r="U79" s="731"/>
      <c r="V79" s="731"/>
      <c r="W79" s="731"/>
      <c r="X79" s="731"/>
      <c r="Y79" s="731"/>
      <c r="Z79" s="731"/>
      <c r="AA79" s="731"/>
      <c r="AB79" s="731"/>
      <c r="AC79" s="731"/>
      <c r="AD79" s="731"/>
      <c r="AE79" s="731"/>
      <c r="AF79" s="731"/>
      <c r="AG79" s="731"/>
      <c r="AH79" s="731"/>
      <c r="AI79" s="731"/>
      <c r="AJ79" s="732"/>
      <c r="AK79" s="499">
        <f>COUNTIF(G79:AJ79,$AK$77)</f>
        <v>0</v>
      </c>
      <c r="AL79" s="488">
        <f>COUNTIF(G79:AJ79,$AL$77)</f>
        <v>0</v>
      </c>
      <c r="AM79" s="488">
        <f>COUNTIF($G79:$AJ79,$AM$77)</f>
        <v>0</v>
      </c>
      <c r="AN79" s="488">
        <f>COUNTIF($G79:$AJ79,$AN$77)</f>
        <v>0</v>
      </c>
      <c r="AO79" s="488">
        <f>COUNTIF($G79:$AJ79,$AO$77)</f>
        <v>0</v>
      </c>
      <c r="AP79" s="489">
        <f>COUNTIF($G79:$AJ79,$AP$77)</f>
        <v>0</v>
      </c>
      <c r="AQ79" s="509">
        <f t="shared" ref="AQ79:AQ80" si="61">SUM(AK79:AP79)</f>
        <v>0</v>
      </c>
      <c r="AR79" s="503">
        <f t="shared" ref="AR79" si="62">AK79+AL79</f>
        <v>0</v>
      </c>
    </row>
    <row r="80" spans="2:45" ht="18" customHeight="1">
      <c r="B80" s="23"/>
      <c r="C80" s="690"/>
      <c r="D80" s="959"/>
      <c r="E80" s="959"/>
      <c r="F80" s="21"/>
      <c r="G80" s="733"/>
      <c r="H80" s="734"/>
      <c r="I80" s="734"/>
      <c r="J80" s="734"/>
      <c r="K80" s="734"/>
      <c r="L80" s="734"/>
      <c r="M80" s="734"/>
      <c r="N80" s="734"/>
      <c r="O80" s="734"/>
      <c r="P80" s="734"/>
      <c r="Q80" s="734"/>
      <c r="R80" s="734"/>
      <c r="S80" s="734"/>
      <c r="T80" s="734"/>
      <c r="U80" s="734"/>
      <c r="V80" s="734"/>
      <c r="W80" s="734"/>
      <c r="X80" s="734"/>
      <c r="Y80" s="734"/>
      <c r="Z80" s="734"/>
      <c r="AA80" s="734"/>
      <c r="AB80" s="734"/>
      <c r="AC80" s="734"/>
      <c r="AD80" s="734"/>
      <c r="AE80" s="734"/>
      <c r="AF80" s="734"/>
      <c r="AG80" s="734"/>
      <c r="AH80" s="734"/>
      <c r="AI80" s="734"/>
      <c r="AJ80" s="735"/>
      <c r="AK80" s="500">
        <f>COUNTIF(G80:AJ80,$AK$77)</f>
        <v>0</v>
      </c>
      <c r="AL80" s="490">
        <f>COUNTIF(G80:AJ80,$AL$77)</f>
        <v>0</v>
      </c>
      <c r="AM80" s="490">
        <f>COUNTIF($G80:$AJ80,$AM$77)</f>
        <v>0</v>
      </c>
      <c r="AN80" s="490">
        <f>COUNTIF($G80:$AJ80,$AN$77)</f>
        <v>0</v>
      </c>
      <c r="AO80" s="490">
        <f>COUNTIF($G80:$AJ80,$AO$77)</f>
        <v>0</v>
      </c>
      <c r="AP80" s="491">
        <f>COUNTIF($G80:$AJ80,$AP$77)</f>
        <v>0</v>
      </c>
      <c r="AQ80" s="510">
        <f t="shared" si="61"/>
        <v>0</v>
      </c>
      <c r="AR80" s="504">
        <f>AK80+AL80</f>
        <v>0</v>
      </c>
    </row>
    <row r="81" spans="2:44" ht="18" customHeight="1">
      <c r="F81" s="484" t="s">
        <v>228</v>
      </c>
      <c r="G81" s="485">
        <f t="shared" ref="G81:T81" si="63">COUNTIF(G78:G80,$AK$77)</f>
        <v>0</v>
      </c>
      <c r="H81" s="485">
        <f t="shared" si="63"/>
        <v>0</v>
      </c>
      <c r="I81" s="485">
        <f t="shared" si="63"/>
        <v>0</v>
      </c>
      <c r="J81" s="485">
        <f t="shared" si="63"/>
        <v>0</v>
      </c>
      <c r="K81" s="485">
        <f t="shared" si="63"/>
        <v>0</v>
      </c>
      <c r="L81" s="485">
        <f t="shared" si="63"/>
        <v>0</v>
      </c>
      <c r="M81" s="485">
        <f t="shared" si="63"/>
        <v>0</v>
      </c>
      <c r="N81" s="485">
        <f t="shared" si="63"/>
        <v>0</v>
      </c>
      <c r="O81" s="485">
        <f t="shared" si="63"/>
        <v>0</v>
      </c>
      <c r="P81" s="485">
        <f t="shared" si="63"/>
        <v>0</v>
      </c>
      <c r="Q81" s="485">
        <f t="shared" si="63"/>
        <v>0</v>
      </c>
      <c r="R81" s="485">
        <f t="shared" si="63"/>
        <v>0</v>
      </c>
      <c r="S81" s="485">
        <f t="shared" si="63"/>
        <v>0</v>
      </c>
      <c r="T81" s="485">
        <f t="shared" si="63"/>
        <v>0</v>
      </c>
      <c r="U81" s="485">
        <f t="shared" ref="U81:V81" si="64">COUNTIF(U78:U80,$AK$77)</f>
        <v>0</v>
      </c>
      <c r="V81" s="485">
        <f t="shared" si="64"/>
        <v>0</v>
      </c>
      <c r="W81" s="485">
        <f t="shared" ref="W81:AJ81" si="65">COUNTIF(W78:W80,$AK$77)</f>
        <v>0</v>
      </c>
      <c r="X81" s="485">
        <f t="shared" si="65"/>
        <v>0</v>
      </c>
      <c r="Y81" s="485">
        <f t="shared" si="65"/>
        <v>0</v>
      </c>
      <c r="Z81" s="485">
        <f t="shared" si="65"/>
        <v>0</v>
      </c>
      <c r="AA81" s="485">
        <f t="shared" si="65"/>
        <v>0</v>
      </c>
      <c r="AB81" s="485">
        <f t="shared" si="65"/>
        <v>0</v>
      </c>
      <c r="AC81" s="485">
        <f t="shared" si="65"/>
        <v>0</v>
      </c>
      <c r="AD81" s="485">
        <f t="shared" si="65"/>
        <v>0</v>
      </c>
      <c r="AE81" s="485">
        <f t="shared" si="65"/>
        <v>0</v>
      </c>
      <c r="AF81" s="485">
        <f t="shared" si="65"/>
        <v>0</v>
      </c>
      <c r="AG81" s="485">
        <f t="shared" si="65"/>
        <v>0</v>
      </c>
      <c r="AH81" s="485">
        <f t="shared" si="65"/>
        <v>0</v>
      </c>
      <c r="AI81" s="485">
        <f t="shared" si="65"/>
        <v>0</v>
      </c>
      <c r="AJ81" s="486">
        <f t="shared" si="65"/>
        <v>0</v>
      </c>
    </row>
    <row r="82" spans="2:44" ht="18" customHeight="1">
      <c r="F82" s="487" t="s">
        <v>229</v>
      </c>
      <c r="G82" s="488">
        <f t="shared" ref="G82:T82" si="66">COUNTIF(G78:G80,$AL$77)</f>
        <v>0</v>
      </c>
      <c r="H82" s="488">
        <f t="shared" si="66"/>
        <v>0</v>
      </c>
      <c r="I82" s="488">
        <f t="shared" si="66"/>
        <v>0</v>
      </c>
      <c r="J82" s="488">
        <f t="shared" si="66"/>
        <v>0</v>
      </c>
      <c r="K82" s="488">
        <f t="shared" si="66"/>
        <v>0</v>
      </c>
      <c r="L82" s="488">
        <f t="shared" si="66"/>
        <v>0</v>
      </c>
      <c r="M82" s="488">
        <f t="shared" si="66"/>
        <v>0</v>
      </c>
      <c r="N82" s="488">
        <f t="shared" si="66"/>
        <v>0</v>
      </c>
      <c r="O82" s="488">
        <f t="shared" si="66"/>
        <v>0</v>
      </c>
      <c r="P82" s="488">
        <f t="shared" si="66"/>
        <v>0</v>
      </c>
      <c r="Q82" s="488">
        <f t="shared" si="66"/>
        <v>0</v>
      </c>
      <c r="R82" s="488">
        <f t="shared" si="66"/>
        <v>0</v>
      </c>
      <c r="S82" s="488">
        <f t="shared" si="66"/>
        <v>0</v>
      </c>
      <c r="T82" s="488">
        <f t="shared" si="66"/>
        <v>0</v>
      </c>
      <c r="U82" s="488">
        <f t="shared" ref="U82:V82" si="67">COUNTIF(U78:U80,$AL$77)</f>
        <v>0</v>
      </c>
      <c r="V82" s="488">
        <f t="shared" si="67"/>
        <v>0</v>
      </c>
      <c r="W82" s="488">
        <f t="shared" ref="W82:AJ82" si="68">COUNTIF(W78:W80,$AL$77)</f>
        <v>0</v>
      </c>
      <c r="X82" s="488">
        <f t="shared" si="68"/>
        <v>0</v>
      </c>
      <c r="Y82" s="488">
        <f t="shared" si="68"/>
        <v>0</v>
      </c>
      <c r="Z82" s="488">
        <f t="shared" si="68"/>
        <v>0</v>
      </c>
      <c r="AA82" s="488">
        <f t="shared" si="68"/>
        <v>0</v>
      </c>
      <c r="AB82" s="488">
        <f t="shared" si="68"/>
        <v>0</v>
      </c>
      <c r="AC82" s="488">
        <f t="shared" si="68"/>
        <v>0</v>
      </c>
      <c r="AD82" s="488">
        <f t="shared" si="68"/>
        <v>0</v>
      </c>
      <c r="AE82" s="488">
        <f t="shared" si="68"/>
        <v>0</v>
      </c>
      <c r="AF82" s="488">
        <f t="shared" si="68"/>
        <v>0</v>
      </c>
      <c r="AG82" s="488">
        <f t="shared" si="68"/>
        <v>0</v>
      </c>
      <c r="AH82" s="488">
        <f t="shared" si="68"/>
        <v>0</v>
      </c>
      <c r="AI82" s="488">
        <f t="shared" si="68"/>
        <v>0</v>
      </c>
      <c r="AJ82" s="489">
        <f t="shared" si="68"/>
        <v>0</v>
      </c>
    </row>
    <row r="83" spans="2:44" s="372" customFormat="1" ht="18" customHeight="1">
      <c r="F83" s="487" t="s">
        <v>230</v>
      </c>
      <c r="G83" s="488">
        <f t="shared" ref="G83:T83" si="69">COUNTIF(G78:G80,$AM$77)</f>
        <v>0</v>
      </c>
      <c r="H83" s="488">
        <f t="shared" si="69"/>
        <v>0</v>
      </c>
      <c r="I83" s="488">
        <f t="shared" si="69"/>
        <v>0</v>
      </c>
      <c r="J83" s="488">
        <f t="shared" si="69"/>
        <v>0</v>
      </c>
      <c r="K83" s="488">
        <f t="shared" si="69"/>
        <v>0</v>
      </c>
      <c r="L83" s="488">
        <f t="shared" si="69"/>
        <v>0</v>
      </c>
      <c r="M83" s="488">
        <f t="shared" si="69"/>
        <v>0</v>
      </c>
      <c r="N83" s="488">
        <f t="shared" si="69"/>
        <v>0</v>
      </c>
      <c r="O83" s="488">
        <f t="shared" si="69"/>
        <v>0</v>
      </c>
      <c r="P83" s="488">
        <f t="shared" si="69"/>
        <v>0</v>
      </c>
      <c r="Q83" s="488">
        <f t="shared" si="69"/>
        <v>0</v>
      </c>
      <c r="R83" s="488">
        <f t="shared" si="69"/>
        <v>0</v>
      </c>
      <c r="S83" s="488">
        <f t="shared" si="69"/>
        <v>0</v>
      </c>
      <c r="T83" s="488">
        <f t="shared" si="69"/>
        <v>0</v>
      </c>
      <c r="U83" s="488">
        <f t="shared" ref="U83:V83" si="70">COUNTIF(U78:U80,$AM$77)</f>
        <v>0</v>
      </c>
      <c r="V83" s="488">
        <f t="shared" si="70"/>
        <v>0</v>
      </c>
      <c r="W83" s="488">
        <f t="shared" ref="W83:AJ83" si="71">COUNTIF(W78:W80,$AM$77)</f>
        <v>0</v>
      </c>
      <c r="X83" s="488">
        <f t="shared" si="71"/>
        <v>0</v>
      </c>
      <c r="Y83" s="488">
        <f t="shared" si="71"/>
        <v>0</v>
      </c>
      <c r="Z83" s="488">
        <f t="shared" si="71"/>
        <v>0</v>
      </c>
      <c r="AA83" s="488">
        <f t="shared" si="71"/>
        <v>0</v>
      </c>
      <c r="AB83" s="488">
        <f t="shared" si="71"/>
        <v>0</v>
      </c>
      <c r="AC83" s="488">
        <f t="shared" si="71"/>
        <v>0</v>
      </c>
      <c r="AD83" s="488">
        <f t="shared" si="71"/>
        <v>0</v>
      </c>
      <c r="AE83" s="488">
        <f t="shared" si="71"/>
        <v>0</v>
      </c>
      <c r="AF83" s="488">
        <f t="shared" si="71"/>
        <v>0</v>
      </c>
      <c r="AG83" s="488">
        <f t="shared" si="71"/>
        <v>0</v>
      </c>
      <c r="AH83" s="488">
        <f t="shared" si="71"/>
        <v>0</v>
      </c>
      <c r="AI83" s="488">
        <f t="shared" si="71"/>
        <v>0</v>
      </c>
      <c r="AJ83" s="489">
        <f t="shared" si="71"/>
        <v>0</v>
      </c>
    </row>
    <row r="84" spans="2:44" s="372" customFormat="1" ht="18" customHeight="1">
      <c r="F84" s="487" t="s">
        <v>231</v>
      </c>
      <c r="G84" s="488">
        <f t="shared" ref="G84:T84" si="72">COUNTIF(G78:G80,$AN$77)</f>
        <v>0</v>
      </c>
      <c r="H84" s="488">
        <f t="shared" si="72"/>
        <v>0</v>
      </c>
      <c r="I84" s="488">
        <f t="shared" si="72"/>
        <v>0</v>
      </c>
      <c r="J84" s="488">
        <f t="shared" si="72"/>
        <v>0</v>
      </c>
      <c r="K84" s="488">
        <f t="shared" si="72"/>
        <v>0</v>
      </c>
      <c r="L84" s="488">
        <f t="shared" si="72"/>
        <v>0</v>
      </c>
      <c r="M84" s="488">
        <f t="shared" si="72"/>
        <v>0</v>
      </c>
      <c r="N84" s="488">
        <f t="shared" si="72"/>
        <v>0</v>
      </c>
      <c r="O84" s="488">
        <f t="shared" si="72"/>
        <v>0</v>
      </c>
      <c r="P84" s="488">
        <f t="shared" si="72"/>
        <v>0</v>
      </c>
      <c r="Q84" s="488">
        <f t="shared" si="72"/>
        <v>0</v>
      </c>
      <c r="R84" s="488">
        <f t="shared" si="72"/>
        <v>0</v>
      </c>
      <c r="S84" s="488">
        <f t="shared" si="72"/>
        <v>0</v>
      </c>
      <c r="T84" s="488">
        <f t="shared" si="72"/>
        <v>0</v>
      </c>
      <c r="U84" s="488">
        <f t="shared" ref="U84:V84" si="73">COUNTIF(U78:U80,$AN$77)</f>
        <v>0</v>
      </c>
      <c r="V84" s="488">
        <f t="shared" si="73"/>
        <v>0</v>
      </c>
      <c r="W84" s="488">
        <f t="shared" ref="W84:AJ84" si="74">COUNTIF(W78:W80,$AN$77)</f>
        <v>0</v>
      </c>
      <c r="X84" s="488">
        <f t="shared" si="74"/>
        <v>0</v>
      </c>
      <c r="Y84" s="488">
        <f t="shared" si="74"/>
        <v>0</v>
      </c>
      <c r="Z84" s="488">
        <f t="shared" si="74"/>
        <v>0</v>
      </c>
      <c r="AA84" s="488">
        <f t="shared" si="74"/>
        <v>0</v>
      </c>
      <c r="AB84" s="488">
        <f t="shared" si="74"/>
        <v>0</v>
      </c>
      <c r="AC84" s="488">
        <f t="shared" si="74"/>
        <v>0</v>
      </c>
      <c r="AD84" s="488">
        <f t="shared" si="74"/>
        <v>0</v>
      </c>
      <c r="AE84" s="488">
        <f t="shared" si="74"/>
        <v>0</v>
      </c>
      <c r="AF84" s="488">
        <f t="shared" si="74"/>
        <v>0</v>
      </c>
      <c r="AG84" s="488">
        <f t="shared" si="74"/>
        <v>0</v>
      </c>
      <c r="AH84" s="488">
        <f t="shared" si="74"/>
        <v>0</v>
      </c>
      <c r="AI84" s="488">
        <f t="shared" si="74"/>
        <v>0</v>
      </c>
      <c r="AJ84" s="489">
        <f t="shared" si="74"/>
        <v>0</v>
      </c>
    </row>
    <row r="85" spans="2:44" s="372" customFormat="1" ht="18" customHeight="1">
      <c r="F85" s="492" t="s">
        <v>232</v>
      </c>
      <c r="G85" s="488">
        <f t="shared" ref="G85:T85" si="75">COUNTIF(G78:G80,$AO$77)</f>
        <v>0</v>
      </c>
      <c r="H85" s="488">
        <f t="shared" si="75"/>
        <v>0</v>
      </c>
      <c r="I85" s="488">
        <f t="shared" si="75"/>
        <v>0</v>
      </c>
      <c r="J85" s="488">
        <f t="shared" si="75"/>
        <v>0</v>
      </c>
      <c r="K85" s="488">
        <f t="shared" si="75"/>
        <v>0</v>
      </c>
      <c r="L85" s="488">
        <f t="shared" si="75"/>
        <v>0</v>
      </c>
      <c r="M85" s="488">
        <f t="shared" si="75"/>
        <v>0</v>
      </c>
      <c r="N85" s="488">
        <f t="shared" si="75"/>
        <v>0</v>
      </c>
      <c r="O85" s="488">
        <f t="shared" si="75"/>
        <v>0</v>
      </c>
      <c r="P85" s="488">
        <f t="shared" si="75"/>
        <v>0</v>
      </c>
      <c r="Q85" s="488">
        <f t="shared" si="75"/>
        <v>0</v>
      </c>
      <c r="R85" s="488">
        <f t="shared" si="75"/>
        <v>0</v>
      </c>
      <c r="S85" s="488">
        <f t="shared" si="75"/>
        <v>0</v>
      </c>
      <c r="T85" s="488">
        <f t="shared" si="75"/>
        <v>0</v>
      </c>
      <c r="U85" s="488">
        <f t="shared" ref="U85:V85" si="76">COUNTIF(U78:U80,$AO$77)</f>
        <v>0</v>
      </c>
      <c r="V85" s="488">
        <f t="shared" si="76"/>
        <v>0</v>
      </c>
      <c r="W85" s="488">
        <f t="shared" ref="W85:AJ85" si="77">COUNTIF(W78:W80,$AO$77)</f>
        <v>0</v>
      </c>
      <c r="X85" s="488">
        <f t="shared" si="77"/>
        <v>0</v>
      </c>
      <c r="Y85" s="488">
        <f t="shared" si="77"/>
        <v>0</v>
      </c>
      <c r="Z85" s="488">
        <f t="shared" si="77"/>
        <v>0</v>
      </c>
      <c r="AA85" s="488">
        <f t="shared" si="77"/>
        <v>0</v>
      </c>
      <c r="AB85" s="488">
        <f t="shared" si="77"/>
        <v>0</v>
      </c>
      <c r="AC85" s="488">
        <f t="shared" si="77"/>
        <v>0</v>
      </c>
      <c r="AD85" s="488">
        <f t="shared" si="77"/>
        <v>0</v>
      </c>
      <c r="AE85" s="488">
        <f t="shared" si="77"/>
        <v>0</v>
      </c>
      <c r="AF85" s="488">
        <f t="shared" si="77"/>
        <v>0</v>
      </c>
      <c r="AG85" s="488">
        <f t="shared" si="77"/>
        <v>0</v>
      </c>
      <c r="AH85" s="488">
        <f t="shared" si="77"/>
        <v>0</v>
      </c>
      <c r="AI85" s="488">
        <f t="shared" si="77"/>
        <v>0</v>
      </c>
      <c r="AJ85" s="489">
        <f t="shared" si="77"/>
        <v>0</v>
      </c>
    </row>
    <row r="86" spans="2:44" s="372" customFormat="1" ht="18" customHeight="1">
      <c r="F86" s="493" t="s">
        <v>233</v>
      </c>
      <c r="G86" s="490">
        <f t="shared" ref="G86:T86" si="78">COUNTIF(G78:G80,$AP$77)</f>
        <v>0</v>
      </c>
      <c r="H86" s="490">
        <f t="shared" si="78"/>
        <v>0</v>
      </c>
      <c r="I86" s="490">
        <f t="shared" si="78"/>
        <v>0</v>
      </c>
      <c r="J86" s="490">
        <f t="shared" si="78"/>
        <v>0</v>
      </c>
      <c r="K86" s="490">
        <f t="shared" si="78"/>
        <v>0</v>
      </c>
      <c r="L86" s="490">
        <f t="shared" si="78"/>
        <v>0</v>
      </c>
      <c r="M86" s="490">
        <f t="shared" si="78"/>
        <v>0</v>
      </c>
      <c r="N86" s="490">
        <f t="shared" si="78"/>
        <v>0</v>
      </c>
      <c r="O86" s="490">
        <f t="shared" si="78"/>
        <v>0</v>
      </c>
      <c r="P86" s="490">
        <f t="shared" si="78"/>
        <v>0</v>
      </c>
      <c r="Q86" s="490">
        <f t="shared" si="78"/>
        <v>0</v>
      </c>
      <c r="R86" s="490">
        <f t="shared" si="78"/>
        <v>0</v>
      </c>
      <c r="S86" s="490">
        <f t="shared" si="78"/>
        <v>0</v>
      </c>
      <c r="T86" s="490">
        <f t="shared" si="78"/>
        <v>0</v>
      </c>
      <c r="U86" s="490">
        <f t="shared" ref="U86:V86" si="79">COUNTIF(U78:U80,$AP$77)</f>
        <v>0</v>
      </c>
      <c r="V86" s="490">
        <f t="shared" si="79"/>
        <v>0</v>
      </c>
      <c r="W86" s="490">
        <f t="shared" ref="W86:AJ86" si="80">COUNTIF(W78:W80,$AP$77)</f>
        <v>0</v>
      </c>
      <c r="X86" s="490">
        <f t="shared" si="80"/>
        <v>0</v>
      </c>
      <c r="Y86" s="490">
        <f t="shared" si="80"/>
        <v>0</v>
      </c>
      <c r="Z86" s="490">
        <f t="shared" si="80"/>
        <v>0</v>
      </c>
      <c r="AA86" s="490">
        <f t="shared" si="80"/>
        <v>0</v>
      </c>
      <c r="AB86" s="490">
        <f t="shared" si="80"/>
        <v>0</v>
      </c>
      <c r="AC86" s="490">
        <f t="shared" si="80"/>
        <v>0</v>
      </c>
      <c r="AD86" s="490">
        <f t="shared" si="80"/>
        <v>0</v>
      </c>
      <c r="AE86" s="490">
        <f t="shared" si="80"/>
        <v>0</v>
      </c>
      <c r="AF86" s="490">
        <f t="shared" si="80"/>
        <v>0</v>
      </c>
      <c r="AG86" s="490">
        <f t="shared" si="80"/>
        <v>0</v>
      </c>
      <c r="AH86" s="490">
        <f t="shared" si="80"/>
        <v>0</v>
      </c>
      <c r="AI86" s="490">
        <f t="shared" si="80"/>
        <v>0</v>
      </c>
      <c r="AJ86" s="491">
        <f t="shared" si="80"/>
        <v>0</v>
      </c>
    </row>
    <row r="87" spans="2:44" s="372" customFormat="1" ht="18" customHeight="1">
      <c r="F87" s="524" t="s">
        <v>234</v>
      </c>
      <c r="G87" s="505">
        <f>SUM(G81:G86,G66:G71)</f>
        <v>0</v>
      </c>
      <c r="H87" s="505">
        <f t="shared" ref="H87:AJ87" si="81">SUM(H81:H86,H66:H71)</f>
        <v>0</v>
      </c>
      <c r="I87" s="505">
        <f t="shared" si="81"/>
        <v>0</v>
      </c>
      <c r="J87" s="505">
        <f t="shared" si="81"/>
        <v>0</v>
      </c>
      <c r="K87" s="505">
        <f t="shared" si="81"/>
        <v>0</v>
      </c>
      <c r="L87" s="505">
        <f t="shared" si="81"/>
        <v>0</v>
      </c>
      <c r="M87" s="505">
        <f t="shared" si="81"/>
        <v>0</v>
      </c>
      <c r="N87" s="505">
        <f t="shared" si="81"/>
        <v>0</v>
      </c>
      <c r="O87" s="505">
        <f t="shared" si="81"/>
        <v>0</v>
      </c>
      <c r="P87" s="505">
        <f t="shared" si="81"/>
        <v>0</v>
      </c>
      <c r="Q87" s="505">
        <f t="shared" si="81"/>
        <v>0</v>
      </c>
      <c r="R87" s="505">
        <f t="shared" si="81"/>
        <v>0</v>
      </c>
      <c r="S87" s="505">
        <f t="shared" si="81"/>
        <v>0</v>
      </c>
      <c r="T87" s="505">
        <f t="shared" si="81"/>
        <v>0</v>
      </c>
      <c r="U87" s="505">
        <f t="shared" si="81"/>
        <v>0</v>
      </c>
      <c r="V87" s="505">
        <f t="shared" si="81"/>
        <v>0</v>
      </c>
      <c r="W87" s="505">
        <f t="shared" si="81"/>
        <v>0</v>
      </c>
      <c r="X87" s="505">
        <f t="shared" si="81"/>
        <v>0</v>
      </c>
      <c r="Y87" s="505">
        <f t="shared" si="81"/>
        <v>0</v>
      </c>
      <c r="Z87" s="505">
        <f t="shared" si="81"/>
        <v>0</v>
      </c>
      <c r="AA87" s="505">
        <f t="shared" si="81"/>
        <v>0</v>
      </c>
      <c r="AB87" s="505">
        <f t="shared" si="81"/>
        <v>0</v>
      </c>
      <c r="AC87" s="505">
        <f t="shared" si="81"/>
        <v>0</v>
      </c>
      <c r="AD87" s="505">
        <f t="shared" si="81"/>
        <v>0</v>
      </c>
      <c r="AE87" s="505">
        <f t="shared" si="81"/>
        <v>0</v>
      </c>
      <c r="AF87" s="505">
        <f t="shared" si="81"/>
        <v>0</v>
      </c>
      <c r="AG87" s="505">
        <f t="shared" si="81"/>
        <v>0</v>
      </c>
      <c r="AH87" s="505">
        <f t="shared" si="81"/>
        <v>0</v>
      </c>
      <c r="AI87" s="505">
        <f t="shared" si="81"/>
        <v>0</v>
      </c>
      <c r="AJ87" s="525">
        <f t="shared" si="81"/>
        <v>0</v>
      </c>
    </row>
    <row r="88" spans="2:44" ht="18" customHeight="1">
      <c r="E88" s="7"/>
    </row>
    <row r="89" spans="2:44" ht="18" customHeight="1">
      <c r="E89" s="7"/>
    </row>
    <row r="90" spans="2:44" s="20" customFormat="1" ht="39.75" customHeight="1">
      <c r="B90" s="24" t="s">
        <v>335</v>
      </c>
      <c r="C90" s="25" t="s">
        <v>27</v>
      </c>
      <c r="D90" s="463"/>
      <c r="E90" s="689" t="s">
        <v>212</v>
      </c>
      <c r="F90" s="26"/>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28"/>
      <c r="AK90" s="29"/>
    </row>
    <row r="91" spans="2:44" s="20" customFormat="1" ht="19.5" customHeight="1">
      <c r="B91" s="960" t="s">
        <v>19</v>
      </c>
      <c r="C91" s="963" t="s">
        <v>244</v>
      </c>
      <c r="D91" s="966" t="s">
        <v>20</v>
      </c>
      <c r="E91" s="967"/>
      <c r="F91" s="972" t="s">
        <v>21</v>
      </c>
      <c r="G91" s="975" t="s">
        <v>22</v>
      </c>
      <c r="H91" s="975"/>
      <c r="I91" s="975"/>
      <c r="J91" s="975"/>
      <c r="K91" s="975"/>
      <c r="L91" s="975"/>
      <c r="M91" s="975"/>
      <c r="N91" s="975"/>
      <c r="O91" s="975"/>
      <c r="P91" s="975"/>
      <c r="Q91" s="975"/>
      <c r="R91" s="975"/>
      <c r="S91" s="975"/>
      <c r="T91" s="975"/>
      <c r="U91" s="975"/>
      <c r="V91" s="975"/>
      <c r="W91" s="975"/>
      <c r="X91" s="975"/>
      <c r="Y91" s="975"/>
      <c r="Z91" s="975"/>
      <c r="AA91" s="975"/>
      <c r="AB91" s="975"/>
      <c r="AC91" s="975"/>
      <c r="AD91" s="975"/>
      <c r="AE91" s="975"/>
      <c r="AF91" s="975"/>
      <c r="AG91" s="975"/>
      <c r="AH91" s="975"/>
      <c r="AI91" s="975"/>
      <c r="AJ91" s="976"/>
      <c r="AK91" s="482" t="s">
        <v>239</v>
      </c>
      <c r="AL91" s="483" t="s">
        <v>240</v>
      </c>
      <c r="AM91" s="483" t="s">
        <v>241</v>
      </c>
      <c r="AN91" s="483" t="s">
        <v>240</v>
      </c>
      <c r="AO91" s="483" t="s">
        <v>241</v>
      </c>
      <c r="AP91" s="512" t="s">
        <v>240</v>
      </c>
      <c r="AQ91" s="13"/>
      <c r="AR91" s="13"/>
    </row>
    <row r="92" spans="2:44" s="20" customFormat="1" ht="19.5" customHeight="1">
      <c r="B92" s="961"/>
      <c r="C92" s="964"/>
      <c r="D92" s="968"/>
      <c r="E92" s="969"/>
      <c r="F92" s="973"/>
      <c r="G92" s="475"/>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16"/>
      <c r="AK92" s="519">
        <v>1100</v>
      </c>
      <c r="AL92" s="481">
        <v>1100</v>
      </c>
      <c r="AM92" s="481">
        <v>0</v>
      </c>
      <c r="AN92" s="481">
        <v>0</v>
      </c>
      <c r="AO92" s="481" t="s">
        <v>227</v>
      </c>
      <c r="AP92" s="513" t="s">
        <v>227</v>
      </c>
      <c r="AQ92" s="511" t="s">
        <v>235</v>
      </c>
      <c r="AR92" s="723" t="s">
        <v>310</v>
      </c>
    </row>
    <row r="93" spans="2:44" s="20" customFormat="1" ht="19.5" customHeight="1">
      <c r="B93" s="962"/>
      <c r="C93" s="965"/>
      <c r="D93" s="970"/>
      <c r="E93" s="971"/>
      <c r="F93" s="974"/>
      <c r="G93" s="477"/>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64"/>
      <c r="AK93" s="520" t="s">
        <v>23</v>
      </c>
      <c r="AL93" s="473" t="s">
        <v>24</v>
      </c>
      <c r="AM93" s="473" t="s">
        <v>223</v>
      </c>
      <c r="AN93" s="473" t="s">
        <v>224</v>
      </c>
      <c r="AO93" s="473" t="s">
        <v>225</v>
      </c>
      <c r="AP93" s="479" t="s">
        <v>226</v>
      </c>
      <c r="AQ93" s="507" t="s">
        <v>25</v>
      </c>
      <c r="AR93" s="474" t="s">
        <v>25</v>
      </c>
    </row>
    <row r="94" spans="2:44" s="20" customFormat="1" ht="18" customHeight="1">
      <c r="B94" s="518"/>
      <c r="C94" s="687"/>
      <c r="D94" s="957"/>
      <c r="E94" s="957"/>
      <c r="F94" s="17"/>
      <c r="G94" s="740"/>
      <c r="H94" s="737"/>
      <c r="I94" s="737"/>
      <c r="J94" s="737"/>
      <c r="K94" s="737"/>
      <c r="L94" s="737"/>
      <c r="M94" s="737"/>
      <c r="N94" s="737"/>
      <c r="O94" s="737"/>
      <c r="P94" s="737"/>
      <c r="Q94" s="737"/>
      <c r="R94" s="737"/>
      <c r="S94" s="737"/>
      <c r="T94" s="737"/>
      <c r="U94" s="737"/>
      <c r="V94" s="737"/>
      <c r="W94" s="737"/>
      <c r="X94" s="737"/>
      <c r="Y94" s="737"/>
      <c r="Z94" s="737"/>
      <c r="AA94" s="737"/>
      <c r="AB94" s="737"/>
      <c r="AC94" s="737"/>
      <c r="AD94" s="737"/>
      <c r="AE94" s="737"/>
      <c r="AF94" s="737"/>
      <c r="AG94" s="737"/>
      <c r="AH94" s="737"/>
      <c r="AI94" s="737"/>
      <c r="AJ94" s="738"/>
      <c r="AK94" s="523">
        <f>COUNTIF(G94:AJ94,$AK$93)</f>
        <v>0</v>
      </c>
      <c r="AL94" s="485">
        <f>COUNTIF(G94:AJ94,$AL$93)</f>
        <v>0</v>
      </c>
      <c r="AM94" s="485">
        <f>COUNTIF($G94:$AJ94,$AM$93)</f>
        <v>0</v>
      </c>
      <c r="AN94" s="485">
        <f>COUNTIF($G94:$AJ94,$AN$93)</f>
        <v>0</v>
      </c>
      <c r="AO94" s="485">
        <f>COUNTIF($G94:$AJ94,$AO$93)</f>
        <v>0</v>
      </c>
      <c r="AP94" s="486">
        <f>COUNTIF($G94:$AJ94,$AP$93)</f>
        <v>0</v>
      </c>
      <c r="AQ94" s="508">
        <f>SUM(AK94:AP94)</f>
        <v>0</v>
      </c>
      <c r="AR94" s="502">
        <f>AK94+AL94</f>
        <v>0</v>
      </c>
    </row>
    <row r="95" spans="2:44" s="755" customFormat="1" ht="18" customHeight="1">
      <c r="B95" s="18"/>
      <c r="C95" s="688"/>
      <c r="D95" s="958"/>
      <c r="E95" s="958"/>
      <c r="F95" s="19"/>
      <c r="G95" s="730"/>
      <c r="H95" s="731"/>
      <c r="I95" s="731"/>
      <c r="J95" s="731"/>
      <c r="K95" s="731"/>
      <c r="L95" s="731"/>
      <c r="M95" s="731"/>
      <c r="N95" s="731"/>
      <c r="O95" s="731"/>
      <c r="P95" s="731"/>
      <c r="Q95" s="731"/>
      <c r="R95" s="731"/>
      <c r="S95" s="731"/>
      <c r="T95" s="731"/>
      <c r="U95" s="731"/>
      <c r="V95" s="731"/>
      <c r="W95" s="731"/>
      <c r="X95" s="731"/>
      <c r="Y95" s="731"/>
      <c r="Z95" s="731"/>
      <c r="AA95" s="731"/>
      <c r="AB95" s="731"/>
      <c r="AC95" s="731"/>
      <c r="AD95" s="731"/>
      <c r="AE95" s="731"/>
      <c r="AF95" s="731"/>
      <c r="AG95" s="731"/>
      <c r="AH95" s="731"/>
      <c r="AI95" s="731"/>
      <c r="AJ95" s="732"/>
      <c r="AK95" s="499">
        <f t="shared" ref="AK95" si="82">COUNTIF(G95:AJ95,$AK$93)</f>
        <v>0</v>
      </c>
      <c r="AL95" s="488">
        <f t="shared" ref="AL95:AL96" si="83">COUNTIF(G95:AJ95,$AL$93)</f>
        <v>0</v>
      </c>
      <c r="AM95" s="488">
        <f t="shared" ref="AM95:AM96" si="84">COUNTIF($G95:$AJ95,$AM$93)</f>
        <v>0</v>
      </c>
      <c r="AN95" s="488">
        <f t="shared" ref="AN95:AN96" si="85">COUNTIF($G95:$AJ95,$AN$93)</f>
        <v>0</v>
      </c>
      <c r="AO95" s="488">
        <f t="shared" ref="AO95" si="86">COUNTIF($G95:$AJ95,$AO$93)</f>
        <v>0</v>
      </c>
      <c r="AP95" s="489">
        <f t="shared" ref="AP95" si="87">COUNTIF($G95:$AJ95,$AP$93)</f>
        <v>0</v>
      </c>
      <c r="AQ95" s="509">
        <f t="shared" ref="AQ95:AQ96" si="88">SUM(AK95:AP95)</f>
        <v>0</v>
      </c>
      <c r="AR95" s="503">
        <f t="shared" ref="AR95" si="89">AK95+AL95</f>
        <v>0</v>
      </c>
    </row>
    <row r="96" spans="2:44" s="755" customFormat="1" ht="18" customHeight="1">
      <c r="B96" s="23"/>
      <c r="C96" s="690"/>
      <c r="D96" s="959"/>
      <c r="E96" s="959"/>
      <c r="F96" s="21"/>
      <c r="G96" s="733"/>
      <c r="H96" s="734"/>
      <c r="I96" s="734"/>
      <c r="J96" s="734"/>
      <c r="K96" s="734"/>
      <c r="L96" s="734"/>
      <c r="M96" s="734"/>
      <c r="N96" s="734"/>
      <c r="O96" s="734"/>
      <c r="P96" s="734"/>
      <c r="Q96" s="734"/>
      <c r="R96" s="734"/>
      <c r="S96" s="734"/>
      <c r="T96" s="734"/>
      <c r="U96" s="734"/>
      <c r="V96" s="734"/>
      <c r="W96" s="734"/>
      <c r="X96" s="734"/>
      <c r="Y96" s="734"/>
      <c r="Z96" s="734"/>
      <c r="AA96" s="734"/>
      <c r="AB96" s="734"/>
      <c r="AC96" s="734"/>
      <c r="AD96" s="734"/>
      <c r="AE96" s="734"/>
      <c r="AF96" s="734"/>
      <c r="AG96" s="734"/>
      <c r="AH96" s="734"/>
      <c r="AI96" s="734"/>
      <c r="AJ96" s="735"/>
      <c r="AK96" s="522">
        <f>COUNTIF(G96:AJ96,$AK$93)</f>
        <v>0</v>
      </c>
      <c r="AL96" s="490">
        <f t="shared" si="83"/>
        <v>0</v>
      </c>
      <c r="AM96" s="490">
        <f t="shared" si="84"/>
        <v>0</v>
      </c>
      <c r="AN96" s="490">
        <f t="shared" si="85"/>
        <v>0</v>
      </c>
      <c r="AO96" s="490">
        <f>COUNTIF($G96:$AJ96,$AO$93)</f>
        <v>0</v>
      </c>
      <c r="AP96" s="491">
        <f>COUNTIF($G96:$AJ96,$AP$93)</f>
        <v>0</v>
      </c>
      <c r="AQ96" s="510">
        <f t="shared" si="88"/>
        <v>0</v>
      </c>
      <c r="AR96" s="504">
        <f>AK96+AL96</f>
        <v>0</v>
      </c>
    </row>
    <row r="97" spans="6:36" s="755" customFormat="1" ht="18" customHeight="1">
      <c r="F97" s="484" t="s">
        <v>228</v>
      </c>
      <c r="G97" s="485">
        <f>COUNTIF(G94:G96,$AK$93)</f>
        <v>0</v>
      </c>
      <c r="H97" s="485">
        <f t="shared" ref="H97:AJ97" si="90">COUNTIF(H94:H96,$AK$93)</f>
        <v>0</v>
      </c>
      <c r="I97" s="485">
        <f t="shared" si="90"/>
        <v>0</v>
      </c>
      <c r="J97" s="485">
        <f t="shared" si="90"/>
        <v>0</v>
      </c>
      <c r="K97" s="485">
        <f t="shared" si="90"/>
        <v>0</v>
      </c>
      <c r="L97" s="485">
        <f t="shared" si="90"/>
        <v>0</v>
      </c>
      <c r="M97" s="485">
        <f t="shared" si="90"/>
        <v>0</v>
      </c>
      <c r="N97" s="485">
        <f t="shared" si="90"/>
        <v>0</v>
      </c>
      <c r="O97" s="485">
        <f t="shared" si="90"/>
        <v>0</v>
      </c>
      <c r="P97" s="485">
        <f t="shared" si="90"/>
        <v>0</v>
      </c>
      <c r="Q97" s="485">
        <f t="shared" si="90"/>
        <v>0</v>
      </c>
      <c r="R97" s="485">
        <f t="shared" si="90"/>
        <v>0</v>
      </c>
      <c r="S97" s="485">
        <f t="shared" si="90"/>
        <v>0</v>
      </c>
      <c r="T97" s="485">
        <f t="shared" si="90"/>
        <v>0</v>
      </c>
      <c r="U97" s="485">
        <f t="shared" si="90"/>
        <v>0</v>
      </c>
      <c r="V97" s="485">
        <f t="shared" si="90"/>
        <v>0</v>
      </c>
      <c r="W97" s="485">
        <f t="shared" si="90"/>
        <v>0</v>
      </c>
      <c r="X97" s="485">
        <f t="shared" si="90"/>
        <v>0</v>
      </c>
      <c r="Y97" s="485">
        <f t="shared" si="90"/>
        <v>0</v>
      </c>
      <c r="Z97" s="485">
        <f t="shared" si="90"/>
        <v>0</v>
      </c>
      <c r="AA97" s="485">
        <f t="shared" si="90"/>
        <v>0</v>
      </c>
      <c r="AB97" s="485">
        <f t="shared" si="90"/>
        <v>0</v>
      </c>
      <c r="AC97" s="485">
        <f t="shared" si="90"/>
        <v>0</v>
      </c>
      <c r="AD97" s="485">
        <f t="shared" si="90"/>
        <v>0</v>
      </c>
      <c r="AE97" s="485">
        <f t="shared" si="90"/>
        <v>0</v>
      </c>
      <c r="AF97" s="485">
        <f t="shared" si="90"/>
        <v>0</v>
      </c>
      <c r="AG97" s="485">
        <f t="shared" si="90"/>
        <v>0</v>
      </c>
      <c r="AH97" s="485">
        <f t="shared" si="90"/>
        <v>0</v>
      </c>
      <c r="AI97" s="485">
        <f t="shared" si="90"/>
        <v>0</v>
      </c>
      <c r="AJ97" s="486">
        <f t="shared" si="90"/>
        <v>0</v>
      </c>
    </row>
    <row r="98" spans="6:36" s="755" customFormat="1" ht="18" customHeight="1">
      <c r="F98" s="487" t="s">
        <v>229</v>
      </c>
      <c r="G98" s="488">
        <f>COUNTIF(G94:G96,$AL$93)</f>
        <v>0</v>
      </c>
      <c r="H98" s="488">
        <f t="shared" ref="H98:AJ98" si="91">COUNTIF(H94:H96,$AL$93)</f>
        <v>0</v>
      </c>
      <c r="I98" s="488">
        <f t="shared" si="91"/>
        <v>0</v>
      </c>
      <c r="J98" s="488">
        <f t="shared" si="91"/>
        <v>0</v>
      </c>
      <c r="K98" s="488">
        <f t="shared" si="91"/>
        <v>0</v>
      </c>
      <c r="L98" s="488">
        <f t="shared" si="91"/>
        <v>0</v>
      </c>
      <c r="M98" s="488">
        <f t="shared" si="91"/>
        <v>0</v>
      </c>
      <c r="N98" s="488">
        <f t="shared" si="91"/>
        <v>0</v>
      </c>
      <c r="O98" s="488">
        <f t="shared" si="91"/>
        <v>0</v>
      </c>
      <c r="P98" s="488">
        <f t="shared" si="91"/>
        <v>0</v>
      </c>
      <c r="Q98" s="488">
        <f t="shared" si="91"/>
        <v>0</v>
      </c>
      <c r="R98" s="488">
        <f t="shared" si="91"/>
        <v>0</v>
      </c>
      <c r="S98" s="488">
        <f t="shared" si="91"/>
        <v>0</v>
      </c>
      <c r="T98" s="488">
        <f t="shared" si="91"/>
        <v>0</v>
      </c>
      <c r="U98" s="488">
        <f t="shared" si="91"/>
        <v>0</v>
      </c>
      <c r="V98" s="488">
        <f t="shared" si="91"/>
        <v>0</v>
      </c>
      <c r="W98" s="488">
        <f t="shared" si="91"/>
        <v>0</v>
      </c>
      <c r="X98" s="488">
        <f t="shared" si="91"/>
        <v>0</v>
      </c>
      <c r="Y98" s="488">
        <f t="shared" si="91"/>
        <v>0</v>
      </c>
      <c r="Z98" s="488">
        <f t="shared" si="91"/>
        <v>0</v>
      </c>
      <c r="AA98" s="488">
        <f t="shared" si="91"/>
        <v>0</v>
      </c>
      <c r="AB98" s="488">
        <f t="shared" si="91"/>
        <v>0</v>
      </c>
      <c r="AC98" s="488">
        <f t="shared" si="91"/>
        <v>0</v>
      </c>
      <c r="AD98" s="488">
        <f t="shared" si="91"/>
        <v>0</v>
      </c>
      <c r="AE98" s="488">
        <f t="shared" si="91"/>
        <v>0</v>
      </c>
      <c r="AF98" s="488">
        <f t="shared" si="91"/>
        <v>0</v>
      </c>
      <c r="AG98" s="488">
        <f t="shared" si="91"/>
        <v>0</v>
      </c>
      <c r="AH98" s="488">
        <f t="shared" si="91"/>
        <v>0</v>
      </c>
      <c r="AI98" s="488">
        <f t="shared" si="91"/>
        <v>0</v>
      </c>
      <c r="AJ98" s="489">
        <f t="shared" si="91"/>
        <v>0</v>
      </c>
    </row>
    <row r="99" spans="6:36" s="755" customFormat="1" ht="18" customHeight="1">
      <c r="F99" s="487" t="s">
        <v>230</v>
      </c>
      <c r="G99" s="488">
        <f>COUNTIF(G94:G96,$AM$93)</f>
        <v>0</v>
      </c>
      <c r="H99" s="488">
        <f t="shared" ref="H99:AJ99" si="92">COUNTIF(H94:H96,$AM$93)</f>
        <v>0</v>
      </c>
      <c r="I99" s="488">
        <f t="shared" si="92"/>
        <v>0</v>
      </c>
      <c r="J99" s="488">
        <f t="shared" si="92"/>
        <v>0</v>
      </c>
      <c r="K99" s="488">
        <f t="shared" si="92"/>
        <v>0</v>
      </c>
      <c r="L99" s="488">
        <f t="shared" si="92"/>
        <v>0</v>
      </c>
      <c r="M99" s="488">
        <f t="shared" si="92"/>
        <v>0</v>
      </c>
      <c r="N99" s="488">
        <f t="shared" si="92"/>
        <v>0</v>
      </c>
      <c r="O99" s="488">
        <f t="shared" si="92"/>
        <v>0</v>
      </c>
      <c r="P99" s="488">
        <f t="shared" si="92"/>
        <v>0</v>
      </c>
      <c r="Q99" s="488">
        <f t="shared" si="92"/>
        <v>0</v>
      </c>
      <c r="R99" s="488">
        <f t="shared" si="92"/>
        <v>0</v>
      </c>
      <c r="S99" s="488">
        <f t="shared" si="92"/>
        <v>0</v>
      </c>
      <c r="T99" s="488">
        <f t="shared" si="92"/>
        <v>0</v>
      </c>
      <c r="U99" s="488">
        <f t="shared" si="92"/>
        <v>0</v>
      </c>
      <c r="V99" s="488">
        <f t="shared" si="92"/>
        <v>0</v>
      </c>
      <c r="W99" s="488">
        <f t="shared" si="92"/>
        <v>0</v>
      </c>
      <c r="X99" s="488">
        <f t="shared" si="92"/>
        <v>0</v>
      </c>
      <c r="Y99" s="488">
        <f t="shared" si="92"/>
        <v>0</v>
      </c>
      <c r="Z99" s="488">
        <f t="shared" si="92"/>
        <v>0</v>
      </c>
      <c r="AA99" s="488">
        <f t="shared" si="92"/>
        <v>0</v>
      </c>
      <c r="AB99" s="488">
        <f t="shared" si="92"/>
        <v>0</v>
      </c>
      <c r="AC99" s="488">
        <f t="shared" si="92"/>
        <v>0</v>
      </c>
      <c r="AD99" s="488">
        <f t="shared" si="92"/>
        <v>0</v>
      </c>
      <c r="AE99" s="488">
        <f t="shared" si="92"/>
        <v>0</v>
      </c>
      <c r="AF99" s="488">
        <f t="shared" si="92"/>
        <v>0</v>
      </c>
      <c r="AG99" s="488">
        <f t="shared" si="92"/>
        <v>0</v>
      </c>
      <c r="AH99" s="488">
        <f t="shared" si="92"/>
        <v>0</v>
      </c>
      <c r="AI99" s="488">
        <f t="shared" si="92"/>
        <v>0</v>
      </c>
      <c r="AJ99" s="489">
        <f t="shared" si="92"/>
        <v>0</v>
      </c>
    </row>
    <row r="100" spans="6:36" s="755" customFormat="1" ht="18" customHeight="1">
      <c r="F100" s="487" t="s">
        <v>231</v>
      </c>
      <c r="G100" s="488">
        <f>COUNTIF(G94:G96,$AN$93)</f>
        <v>0</v>
      </c>
      <c r="H100" s="488">
        <f t="shared" ref="H100:AJ100" si="93">COUNTIF(H94:H96,$AN$93)</f>
        <v>0</v>
      </c>
      <c r="I100" s="488">
        <f t="shared" si="93"/>
        <v>0</v>
      </c>
      <c r="J100" s="488">
        <f t="shared" si="93"/>
        <v>0</v>
      </c>
      <c r="K100" s="488">
        <f t="shared" si="93"/>
        <v>0</v>
      </c>
      <c r="L100" s="488">
        <f t="shared" si="93"/>
        <v>0</v>
      </c>
      <c r="M100" s="488">
        <f t="shared" si="93"/>
        <v>0</v>
      </c>
      <c r="N100" s="488">
        <f t="shared" si="93"/>
        <v>0</v>
      </c>
      <c r="O100" s="488">
        <f t="shared" si="93"/>
        <v>0</v>
      </c>
      <c r="P100" s="488">
        <f t="shared" si="93"/>
        <v>0</v>
      </c>
      <c r="Q100" s="488">
        <f t="shared" si="93"/>
        <v>0</v>
      </c>
      <c r="R100" s="488">
        <f t="shared" si="93"/>
        <v>0</v>
      </c>
      <c r="S100" s="488">
        <f t="shared" si="93"/>
        <v>0</v>
      </c>
      <c r="T100" s="488">
        <f t="shared" si="93"/>
        <v>0</v>
      </c>
      <c r="U100" s="488">
        <f t="shared" si="93"/>
        <v>0</v>
      </c>
      <c r="V100" s="488">
        <f t="shared" si="93"/>
        <v>0</v>
      </c>
      <c r="W100" s="488">
        <f t="shared" si="93"/>
        <v>0</v>
      </c>
      <c r="X100" s="488">
        <f t="shared" si="93"/>
        <v>0</v>
      </c>
      <c r="Y100" s="488">
        <f t="shared" si="93"/>
        <v>0</v>
      </c>
      <c r="Z100" s="488">
        <f t="shared" si="93"/>
        <v>0</v>
      </c>
      <c r="AA100" s="488">
        <f t="shared" si="93"/>
        <v>0</v>
      </c>
      <c r="AB100" s="488">
        <f t="shared" si="93"/>
        <v>0</v>
      </c>
      <c r="AC100" s="488">
        <f t="shared" si="93"/>
        <v>0</v>
      </c>
      <c r="AD100" s="488">
        <f t="shared" si="93"/>
        <v>0</v>
      </c>
      <c r="AE100" s="488">
        <f>COUNTIF(AE94:AE96,$AN$93)</f>
        <v>0</v>
      </c>
      <c r="AF100" s="488">
        <f t="shared" si="93"/>
        <v>0</v>
      </c>
      <c r="AG100" s="488">
        <f t="shared" si="93"/>
        <v>0</v>
      </c>
      <c r="AH100" s="488">
        <f t="shared" si="93"/>
        <v>0</v>
      </c>
      <c r="AI100" s="488">
        <f t="shared" si="93"/>
        <v>0</v>
      </c>
      <c r="AJ100" s="489">
        <f t="shared" si="93"/>
        <v>0</v>
      </c>
    </row>
    <row r="101" spans="6:36" s="755" customFormat="1" ht="18" customHeight="1">
      <c r="F101" s="492" t="s">
        <v>232</v>
      </c>
      <c r="G101" s="488">
        <f>COUNTIF(G94:G96,$AO$93)</f>
        <v>0</v>
      </c>
      <c r="H101" s="488">
        <f t="shared" ref="H101:AJ101" si="94">COUNTIF(H94:H96,$AO$93)</f>
        <v>0</v>
      </c>
      <c r="I101" s="488">
        <f t="shared" si="94"/>
        <v>0</v>
      </c>
      <c r="J101" s="488">
        <f t="shared" si="94"/>
        <v>0</v>
      </c>
      <c r="K101" s="488">
        <f t="shared" si="94"/>
        <v>0</v>
      </c>
      <c r="L101" s="488">
        <f t="shared" si="94"/>
        <v>0</v>
      </c>
      <c r="M101" s="488">
        <f t="shared" si="94"/>
        <v>0</v>
      </c>
      <c r="N101" s="488">
        <f t="shared" si="94"/>
        <v>0</v>
      </c>
      <c r="O101" s="488">
        <f t="shared" si="94"/>
        <v>0</v>
      </c>
      <c r="P101" s="488">
        <f t="shared" si="94"/>
        <v>0</v>
      </c>
      <c r="Q101" s="488">
        <f t="shared" si="94"/>
        <v>0</v>
      </c>
      <c r="R101" s="488">
        <f t="shared" si="94"/>
        <v>0</v>
      </c>
      <c r="S101" s="488">
        <f t="shared" si="94"/>
        <v>0</v>
      </c>
      <c r="T101" s="488">
        <f t="shared" si="94"/>
        <v>0</v>
      </c>
      <c r="U101" s="488">
        <f t="shared" si="94"/>
        <v>0</v>
      </c>
      <c r="V101" s="488">
        <f t="shared" si="94"/>
        <v>0</v>
      </c>
      <c r="W101" s="488">
        <f t="shared" si="94"/>
        <v>0</v>
      </c>
      <c r="X101" s="488">
        <f t="shared" si="94"/>
        <v>0</v>
      </c>
      <c r="Y101" s="488">
        <f t="shared" si="94"/>
        <v>0</v>
      </c>
      <c r="Z101" s="488">
        <f t="shared" si="94"/>
        <v>0</v>
      </c>
      <c r="AA101" s="488">
        <f t="shared" si="94"/>
        <v>0</v>
      </c>
      <c r="AB101" s="488">
        <f t="shared" si="94"/>
        <v>0</v>
      </c>
      <c r="AC101" s="488">
        <f t="shared" si="94"/>
        <v>0</v>
      </c>
      <c r="AD101" s="488">
        <f t="shared" si="94"/>
        <v>0</v>
      </c>
      <c r="AE101" s="488">
        <f t="shared" si="94"/>
        <v>0</v>
      </c>
      <c r="AF101" s="488">
        <f t="shared" si="94"/>
        <v>0</v>
      </c>
      <c r="AG101" s="488">
        <f t="shared" si="94"/>
        <v>0</v>
      </c>
      <c r="AH101" s="488">
        <f t="shared" si="94"/>
        <v>0</v>
      </c>
      <c r="AI101" s="488">
        <f t="shared" si="94"/>
        <v>0</v>
      </c>
      <c r="AJ101" s="489">
        <f t="shared" si="94"/>
        <v>0</v>
      </c>
    </row>
    <row r="102" spans="6:36" s="755" customFormat="1" ht="18" customHeight="1">
      <c r="F102" s="493" t="s">
        <v>233</v>
      </c>
      <c r="G102" s="490">
        <f>COUNTIF(G94:G96,$AP$93)</f>
        <v>0</v>
      </c>
      <c r="H102" s="490">
        <f t="shared" ref="H102:AJ102" si="95">COUNTIF(H94:H96,$AP$93)</f>
        <v>0</v>
      </c>
      <c r="I102" s="490">
        <f t="shared" si="95"/>
        <v>0</v>
      </c>
      <c r="J102" s="490">
        <f t="shared" si="95"/>
        <v>0</v>
      </c>
      <c r="K102" s="490">
        <f t="shared" si="95"/>
        <v>0</v>
      </c>
      <c r="L102" s="490">
        <f t="shared" si="95"/>
        <v>0</v>
      </c>
      <c r="M102" s="490">
        <f t="shared" si="95"/>
        <v>0</v>
      </c>
      <c r="N102" s="490">
        <f t="shared" si="95"/>
        <v>0</v>
      </c>
      <c r="O102" s="490">
        <f t="shared" si="95"/>
        <v>0</v>
      </c>
      <c r="P102" s="490">
        <f t="shared" si="95"/>
        <v>0</v>
      </c>
      <c r="Q102" s="490">
        <f t="shared" si="95"/>
        <v>0</v>
      </c>
      <c r="R102" s="490">
        <f t="shared" si="95"/>
        <v>0</v>
      </c>
      <c r="S102" s="490">
        <f t="shared" si="95"/>
        <v>0</v>
      </c>
      <c r="T102" s="490">
        <f t="shared" si="95"/>
        <v>0</v>
      </c>
      <c r="U102" s="490">
        <f t="shared" si="95"/>
        <v>0</v>
      </c>
      <c r="V102" s="490">
        <f t="shared" si="95"/>
        <v>0</v>
      </c>
      <c r="W102" s="490">
        <f t="shared" si="95"/>
        <v>0</v>
      </c>
      <c r="X102" s="490">
        <f t="shared" si="95"/>
        <v>0</v>
      </c>
      <c r="Y102" s="490">
        <f t="shared" si="95"/>
        <v>0</v>
      </c>
      <c r="Z102" s="490">
        <f t="shared" si="95"/>
        <v>0</v>
      </c>
      <c r="AA102" s="490">
        <f t="shared" si="95"/>
        <v>0</v>
      </c>
      <c r="AB102" s="490">
        <f t="shared" si="95"/>
        <v>0</v>
      </c>
      <c r="AC102" s="490">
        <f t="shared" si="95"/>
        <v>0</v>
      </c>
      <c r="AD102" s="490">
        <f t="shared" si="95"/>
        <v>0</v>
      </c>
      <c r="AE102" s="490">
        <f t="shared" si="95"/>
        <v>0</v>
      </c>
      <c r="AF102" s="490">
        <f t="shared" si="95"/>
        <v>0</v>
      </c>
      <c r="AG102" s="490">
        <f t="shared" si="95"/>
        <v>0</v>
      </c>
      <c r="AH102" s="490">
        <f t="shared" si="95"/>
        <v>0</v>
      </c>
      <c r="AI102" s="490">
        <f t="shared" si="95"/>
        <v>0</v>
      </c>
      <c r="AJ102" s="491">
        <f t="shared" si="95"/>
        <v>0</v>
      </c>
    </row>
    <row r="103" spans="6:36" s="755" customFormat="1" ht="18" customHeight="1">
      <c r="F103" s="524" t="s">
        <v>334</v>
      </c>
      <c r="G103" s="505">
        <f>SUM(G97:G102)</f>
        <v>0</v>
      </c>
      <c r="H103" s="505">
        <f t="shared" ref="H103:AI103" si="96">SUM(H97:H102)</f>
        <v>0</v>
      </c>
      <c r="I103" s="505">
        <f t="shared" si="96"/>
        <v>0</v>
      </c>
      <c r="J103" s="505">
        <f t="shared" si="96"/>
        <v>0</v>
      </c>
      <c r="K103" s="505">
        <f t="shared" si="96"/>
        <v>0</v>
      </c>
      <c r="L103" s="505">
        <f t="shared" si="96"/>
        <v>0</v>
      </c>
      <c r="M103" s="505">
        <f t="shared" si="96"/>
        <v>0</v>
      </c>
      <c r="N103" s="505">
        <f t="shared" si="96"/>
        <v>0</v>
      </c>
      <c r="O103" s="505">
        <f t="shared" si="96"/>
        <v>0</v>
      </c>
      <c r="P103" s="505">
        <f t="shared" si="96"/>
        <v>0</v>
      </c>
      <c r="Q103" s="505">
        <f t="shared" si="96"/>
        <v>0</v>
      </c>
      <c r="R103" s="505">
        <f t="shared" si="96"/>
        <v>0</v>
      </c>
      <c r="S103" s="505">
        <f t="shared" si="96"/>
        <v>0</v>
      </c>
      <c r="T103" s="505">
        <f t="shared" si="96"/>
        <v>0</v>
      </c>
      <c r="U103" s="505">
        <f t="shared" si="96"/>
        <v>0</v>
      </c>
      <c r="V103" s="505">
        <f t="shared" si="96"/>
        <v>0</v>
      </c>
      <c r="W103" s="505">
        <f t="shared" si="96"/>
        <v>0</v>
      </c>
      <c r="X103" s="505">
        <f t="shared" si="96"/>
        <v>0</v>
      </c>
      <c r="Y103" s="505">
        <f t="shared" si="96"/>
        <v>0</v>
      </c>
      <c r="Z103" s="505">
        <f t="shared" si="96"/>
        <v>0</v>
      </c>
      <c r="AA103" s="505">
        <f t="shared" si="96"/>
        <v>0</v>
      </c>
      <c r="AB103" s="505">
        <f t="shared" si="96"/>
        <v>0</v>
      </c>
      <c r="AC103" s="505">
        <f t="shared" si="96"/>
        <v>0</v>
      </c>
      <c r="AD103" s="505">
        <f t="shared" si="96"/>
        <v>0</v>
      </c>
      <c r="AE103" s="505">
        <f t="shared" si="96"/>
        <v>0</v>
      </c>
      <c r="AF103" s="505">
        <f t="shared" si="96"/>
        <v>0</v>
      </c>
      <c r="AG103" s="505">
        <f t="shared" si="96"/>
        <v>0</v>
      </c>
      <c r="AH103" s="505">
        <f t="shared" si="96"/>
        <v>0</v>
      </c>
      <c r="AI103" s="505">
        <f t="shared" si="96"/>
        <v>0</v>
      </c>
      <c r="AJ103" s="525">
        <f>SUM(AJ97:AJ102)</f>
        <v>0</v>
      </c>
    </row>
  </sheetData>
  <mergeCells count="79">
    <mergeCell ref="B8:B10"/>
    <mergeCell ref="C8:C10"/>
    <mergeCell ref="B44:B46"/>
    <mergeCell ref="C44:C46"/>
    <mergeCell ref="D44:E46"/>
    <mergeCell ref="B26:B28"/>
    <mergeCell ref="C26:C28"/>
    <mergeCell ref="B42:AJ42"/>
    <mergeCell ref="D26:E28"/>
    <mergeCell ref="G8:AJ8"/>
    <mergeCell ref="D11:E11"/>
    <mergeCell ref="D8:E10"/>
    <mergeCell ref="G26:AJ26"/>
    <mergeCell ref="D29:E29"/>
    <mergeCell ref="F26:F28"/>
    <mergeCell ref="D13:E13"/>
    <mergeCell ref="F8:F10"/>
    <mergeCell ref="D12:E12"/>
    <mergeCell ref="D16:E16"/>
    <mergeCell ref="D15:E15"/>
    <mergeCell ref="D14:E14"/>
    <mergeCell ref="AW6:AX6"/>
    <mergeCell ref="AY6:AZ6"/>
    <mergeCell ref="AS6:AT6"/>
    <mergeCell ref="AS5:AT5"/>
    <mergeCell ref="AU4:AV4"/>
    <mergeCell ref="AW4:AX4"/>
    <mergeCell ref="AY4:AZ4"/>
    <mergeCell ref="AU5:AV5"/>
    <mergeCell ref="AW5:AX5"/>
    <mergeCell ref="AY5:AZ5"/>
    <mergeCell ref="AU6:AV6"/>
    <mergeCell ref="AS4:AT4"/>
    <mergeCell ref="D64:E64"/>
    <mergeCell ref="D65:E65"/>
    <mergeCell ref="D78:E78"/>
    <mergeCell ref="D58:E58"/>
    <mergeCell ref="D59:E59"/>
    <mergeCell ref="D60:E60"/>
    <mergeCell ref="D61:E61"/>
    <mergeCell ref="D62:E62"/>
    <mergeCell ref="D75:E77"/>
    <mergeCell ref="D48:E48"/>
    <mergeCell ref="D49:E49"/>
    <mergeCell ref="D30:E30"/>
    <mergeCell ref="D55:E55"/>
    <mergeCell ref="D63:E63"/>
    <mergeCell ref="D54:E54"/>
    <mergeCell ref="B40:AJ40"/>
    <mergeCell ref="B41:AJ41"/>
    <mergeCell ref="D47:E47"/>
    <mergeCell ref="G1:AJ1"/>
    <mergeCell ref="D5:E5"/>
    <mergeCell ref="Y4:AA4"/>
    <mergeCell ref="AB4:AD4"/>
    <mergeCell ref="B2:AJ3"/>
    <mergeCell ref="B4:H4"/>
    <mergeCell ref="F91:F93"/>
    <mergeCell ref="G91:AJ91"/>
    <mergeCell ref="G44:AJ44"/>
    <mergeCell ref="D51:E51"/>
    <mergeCell ref="B75:B77"/>
    <mergeCell ref="C75:C77"/>
    <mergeCell ref="D50:E50"/>
    <mergeCell ref="F44:F46"/>
    <mergeCell ref="D79:E79"/>
    <mergeCell ref="D80:E80"/>
    <mergeCell ref="F75:F77"/>
    <mergeCell ref="D56:E56"/>
    <mergeCell ref="D57:E57"/>
    <mergeCell ref="G75:AJ75"/>
    <mergeCell ref="D52:E52"/>
    <mergeCell ref="D53:E53"/>
    <mergeCell ref="D94:E94"/>
    <mergeCell ref="D95:E95"/>
    <mergeCell ref="D96:E96"/>
    <mergeCell ref="B91:B93"/>
    <mergeCell ref="C91:C93"/>
    <mergeCell ref="D91:E93"/>
  </mergeCells>
  <phoneticPr fontId="1"/>
  <dataValidations count="3">
    <dataValidation type="list" allowBlank="1" showInputMessage="1" showErrorMessage="1" sqref="F5 C5">
      <formula1>"○"</formula1>
    </dataValidation>
    <dataValidation type="list" allowBlank="1" showInputMessage="1" sqref="B11:B16">
      <formula1>"主指導者,補助者"</formula1>
    </dataValidation>
    <dataValidation type="list" allowBlank="1" showInputMessage="1" sqref="G11:AJ16 G78:AJ80 G29:AJ30 G47:AJ65 G94:AJ96">
      <formula1>"○,△,□,◇,●,▲"</formula1>
    </dataValidation>
  </dataValidations>
  <pageMargins left="0.7" right="0.7" top="0.75" bottom="0.75" header="0.3" footer="0.3"/>
  <pageSetup paperSize="8" scale="4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708"/>
  <sheetViews>
    <sheetView showGridLines="0" view="pageBreakPreview" zoomScaleNormal="78" zoomScaleSheetLayoutView="100" workbookViewId="0">
      <selection activeCell="Q31" sqref="Q31:Y31"/>
    </sheetView>
  </sheetViews>
  <sheetFormatPr defaultColWidth="4.140625" defaultRowHeight="13.5"/>
  <cols>
    <col min="1" max="1" width="4.140625" style="7"/>
    <col min="2" max="3" width="4.140625" style="7" customWidth="1"/>
    <col min="4" max="4" width="30" style="20" customWidth="1"/>
    <col min="5" max="5" width="16.7109375" style="50" customWidth="1"/>
    <col min="6" max="6" width="12.85546875" style="20" customWidth="1"/>
    <col min="7" max="7" width="18.28515625" style="20" customWidth="1"/>
    <col min="8" max="8" width="12.85546875" style="20" customWidth="1"/>
    <col min="9" max="9" width="10.42578125" style="7" customWidth="1"/>
    <col min="10" max="10" width="6.7109375" style="7" bestFit="1" customWidth="1"/>
    <col min="11" max="16384" width="4.140625" style="7"/>
  </cols>
  <sheetData>
    <row r="1" spans="1:13" ht="22.7" customHeight="1">
      <c r="A1" s="1008" t="s">
        <v>319</v>
      </c>
      <c r="B1" s="1008"/>
      <c r="C1" s="1008"/>
      <c r="D1" s="691" t="s">
        <v>192</v>
      </c>
      <c r="E1" s="716">
        <f>'【様式1-B】'!$C$1</f>
        <v>0</v>
      </c>
      <c r="F1" s="395" t="s">
        <v>70</v>
      </c>
      <c r="G1" s="977">
        <f>'【様式1-B】'!H1</f>
        <v>0</v>
      </c>
      <c r="H1" s="977"/>
      <c r="I1" s="977"/>
      <c r="J1" s="394"/>
      <c r="K1" s="394"/>
      <c r="L1" s="394"/>
      <c r="M1" s="394"/>
    </row>
    <row r="2" spans="1:13" ht="22.7" customHeight="1">
      <c r="B2" s="1009" t="s">
        <v>262</v>
      </c>
      <c r="C2" s="981"/>
      <c r="D2" s="981"/>
      <c r="E2" s="981"/>
      <c r="F2" s="981"/>
      <c r="G2" s="981"/>
      <c r="H2" s="359"/>
      <c r="I2" s="30"/>
      <c r="J2" s="31"/>
    </row>
    <row r="3" spans="1:13" ht="22.7" customHeight="1">
      <c r="B3" s="981"/>
      <c r="C3" s="981"/>
      <c r="D3" s="981"/>
      <c r="E3" s="981"/>
      <c r="F3" s="981"/>
      <c r="G3" s="981"/>
      <c r="H3" s="359"/>
      <c r="I3" s="30"/>
      <c r="J3" s="31"/>
    </row>
    <row r="4" spans="1:13" ht="22.7" customHeight="1">
      <c r="D4" s="6"/>
      <c r="E4" s="7"/>
      <c r="F4" s="6"/>
      <c r="G4" s="6"/>
      <c r="H4" s="6"/>
      <c r="I4" s="590" t="s">
        <v>276</v>
      </c>
    </row>
    <row r="5" spans="1:13" ht="45" customHeight="1">
      <c r="A5" s="32" t="s">
        <v>33</v>
      </c>
      <c r="B5" s="1010" t="s">
        <v>34</v>
      </c>
      <c r="C5" s="1011"/>
      <c r="D5" s="701" t="s">
        <v>244</v>
      </c>
      <c r="E5" s="33" t="s">
        <v>6</v>
      </c>
      <c r="F5" s="34" t="s">
        <v>35</v>
      </c>
      <c r="G5" s="702" t="s">
        <v>36</v>
      </c>
      <c r="H5" s="702" t="s">
        <v>176</v>
      </c>
      <c r="I5" s="362" t="s">
        <v>37</v>
      </c>
      <c r="J5" s="529" t="s">
        <v>246</v>
      </c>
    </row>
    <row r="6" spans="1:13" ht="22.7" customHeight="1">
      <c r="A6" s="366"/>
      <c r="B6" s="1012">
        <f>'【様式２-B】'!B47</f>
        <v>0</v>
      </c>
      <c r="C6" s="1012"/>
      <c r="D6" s="705">
        <f>'【様式２-B】'!C47</f>
        <v>0</v>
      </c>
      <c r="E6" s="35"/>
      <c r="F6" s="706"/>
      <c r="G6" s="36">
        <f>E6*F6</f>
        <v>0</v>
      </c>
      <c r="H6" s="530"/>
      <c r="I6" s="707"/>
      <c r="J6" s="529" t="e">
        <f>VLOOKUP(D6,'【様式２-B】'!$C$47:$AS$100,43,FALSE)</f>
        <v>#N/A</v>
      </c>
    </row>
    <row r="7" spans="1:13" ht="22.7" customHeight="1">
      <c r="A7" s="367"/>
      <c r="B7" s="1007">
        <f>'【様式２-B】'!B48</f>
        <v>0</v>
      </c>
      <c r="C7" s="1007"/>
      <c r="D7" s="708">
        <f>'【様式２-B】'!C48</f>
        <v>0</v>
      </c>
      <c r="E7" s="37"/>
      <c r="F7" s="39"/>
      <c r="G7" s="38">
        <f t="shared" ref="G7:G24" si="0">E7*F7</f>
        <v>0</v>
      </c>
      <c r="H7" s="530"/>
      <c r="I7" s="709"/>
      <c r="J7" s="529" t="e">
        <f>VLOOKUP(D7,'【様式２-B】'!$C$47:$AS$100,43,FALSE)</f>
        <v>#N/A</v>
      </c>
    </row>
    <row r="8" spans="1:13" ht="22.7" customHeight="1">
      <c r="A8" s="367"/>
      <c r="B8" s="1007">
        <f>'【様式２-B】'!B49</f>
        <v>0</v>
      </c>
      <c r="C8" s="1007"/>
      <c r="D8" s="708">
        <f>'【様式２-B】'!C49</f>
        <v>0</v>
      </c>
      <c r="E8" s="37"/>
      <c r="F8" s="39"/>
      <c r="G8" s="38">
        <f t="shared" si="0"/>
        <v>0</v>
      </c>
      <c r="H8" s="530"/>
      <c r="I8" s="709"/>
      <c r="J8" s="529" t="e">
        <f>VLOOKUP(D8,'【様式２-B】'!$C$47:$AS$100,43,FALSE)</f>
        <v>#N/A</v>
      </c>
    </row>
    <row r="9" spans="1:13" ht="22.7" customHeight="1">
      <c r="A9" s="367"/>
      <c r="B9" s="1007">
        <f>'【様式２-B】'!B50</f>
        <v>0</v>
      </c>
      <c r="C9" s="1007"/>
      <c r="D9" s="708">
        <f>'【様式２-B】'!C50</f>
        <v>0</v>
      </c>
      <c r="E9" s="37"/>
      <c r="F9" s="39"/>
      <c r="G9" s="38">
        <f t="shared" si="0"/>
        <v>0</v>
      </c>
      <c r="H9" s="530"/>
      <c r="I9" s="710"/>
      <c r="J9" s="529" t="e">
        <f>VLOOKUP(D9,'【様式２-B】'!$C$47:$AS$100,43,FALSE)</f>
        <v>#N/A</v>
      </c>
    </row>
    <row r="10" spans="1:13" ht="22.7" customHeight="1">
      <c r="A10" s="367"/>
      <c r="B10" s="1007">
        <f>'【様式２-B】'!B51</f>
        <v>0</v>
      </c>
      <c r="C10" s="1007"/>
      <c r="D10" s="708">
        <f>'【様式２-B】'!C51</f>
        <v>0</v>
      </c>
      <c r="E10" s="37"/>
      <c r="F10" s="39"/>
      <c r="G10" s="38">
        <f t="shared" si="0"/>
        <v>0</v>
      </c>
      <c r="H10" s="530"/>
      <c r="I10" s="710"/>
      <c r="J10" s="529" t="e">
        <f>VLOOKUP(D10,'【様式２-B】'!$C$47:$AS$100,43,FALSE)</f>
        <v>#N/A</v>
      </c>
    </row>
    <row r="11" spans="1:13" ht="22.7" customHeight="1">
      <c r="A11" s="367"/>
      <c r="B11" s="1007">
        <f>'【様式２-B】'!B52</f>
        <v>0</v>
      </c>
      <c r="C11" s="1007"/>
      <c r="D11" s="708">
        <f>'【様式２-B】'!C52</f>
        <v>0</v>
      </c>
      <c r="E11" s="37"/>
      <c r="F11" s="39"/>
      <c r="G11" s="38">
        <f t="shared" si="0"/>
        <v>0</v>
      </c>
      <c r="H11" s="530"/>
      <c r="I11" s="710"/>
      <c r="J11" s="529" t="e">
        <f>VLOOKUP(D11,'【様式２-B】'!$C$47:$AS$100,43,FALSE)</f>
        <v>#N/A</v>
      </c>
    </row>
    <row r="12" spans="1:13" ht="22.7" customHeight="1">
      <c r="A12" s="367"/>
      <c r="B12" s="1007">
        <f>'【様式２-B】'!B53</f>
        <v>0</v>
      </c>
      <c r="C12" s="1007"/>
      <c r="D12" s="708">
        <f>'【様式２-B】'!C53</f>
        <v>0</v>
      </c>
      <c r="E12" s="37"/>
      <c r="F12" s="39"/>
      <c r="G12" s="38">
        <f>E12*F12</f>
        <v>0</v>
      </c>
      <c r="H12" s="530"/>
      <c r="I12" s="710"/>
      <c r="J12" s="529" t="e">
        <f>VLOOKUP(D12,'【様式２-B】'!$C$47:$AS$100,43,FALSE)</f>
        <v>#N/A</v>
      </c>
    </row>
    <row r="13" spans="1:13" ht="22.7" customHeight="1">
      <c r="A13" s="367"/>
      <c r="B13" s="1007">
        <f>'【様式２-B】'!B54</f>
        <v>0</v>
      </c>
      <c r="C13" s="1007"/>
      <c r="D13" s="708">
        <f>'【様式２-B】'!C54</f>
        <v>0</v>
      </c>
      <c r="E13" s="37"/>
      <c r="F13" s="39"/>
      <c r="G13" s="38">
        <f t="shared" si="0"/>
        <v>0</v>
      </c>
      <c r="H13" s="530"/>
      <c r="I13" s="710"/>
      <c r="J13" s="529" t="e">
        <f>VLOOKUP(D13,'【様式２-B】'!$C$47:$AS$100,43,FALSE)</f>
        <v>#N/A</v>
      </c>
    </row>
    <row r="14" spans="1:13" ht="22.7" customHeight="1">
      <c r="A14" s="367"/>
      <c r="B14" s="1007">
        <f>'【様式２-B】'!B55</f>
        <v>0</v>
      </c>
      <c r="C14" s="1007"/>
      <c r="D14" s="708">
        <f>'【様式２-B】'!C55</f>
        <v>0</v>
      </c>
      <c r="E14" s="37"/>
      <c r="F14" s="39"/>
      <c r="G14" s="38">
        <f t="shared" si="0"/>
        <v>0</v>
      </c>
      <c r="H14" s="530"/>
      <c r="I14" s="710"/>
      <c r="J14" s="529" t="e">
        <f>VLOOKUP(D14,'【様式２-B】'!$C$47:$AS$100,43,FALSE)</f>
        <v>#N/A</v>
      </c>
    </row>
    <row r="15" spans="1:13" ht="22.7" customHeight="1">
      <c r="A15" s="367"/>
      <c r="B15" s="1007">
        <f>'【様式２-B】'!B56</f>
        <v>0</v>
      </c>
      <c r="C15" s="1007"/>
      <c r="D15" s="708">
        <f>'【様式２-B】'!C56</f>
        <v>0</v>
      </c>
      <c r="E15" s="37"/>
      <c r="F15" s="39"/>
      <c r="G15" s="38">
        <f t="shared" si="0"/>
        <v>0</v>
      </c>
      <c r="H15" s="530"/>
      <c r="I15" s="709"/>
      <c r="J15" s="529" t="e">
        <f>VLOOKUP(D15,'【様式２-B】'!$C$47:$AS$100,43,FALSE)</f>
        <v>#N/A</v>
      </c>
    </row>
    <row r="16" spans="1:13" ht="22.7" customHeight="1">
      <c r="A16" s="367"/>
      <c r="B16" s="1007">
        <f>'【様式２-B】'!B57</f>
        <v>0</v>
      </c>
      <c r="C16" s="1007"/>
      <c r="D16" s="708">
        <f>'【様式２-B】'!C57</f>
        <v>0</v>
      </c>
      <c r="E16" s="37"/>
      <c r="F16" s="39"/>
      <c r="G16" s="38">
        <f t="shared" si="0"/>
        <v>0</v>
      </c>
      <c r="H16" s="530"/>
      <c r="I16" s="710"/>
      <c r="J16" s="529" t="e">
        <f>VLOOKUP(D16,'【様式２-B】'!$C$47:$AS$100,43,FALSE)</f>
        <v>#N/A</v>
      </c>
    </row>
    <row r="17" spans="1:13" ht="22.7" customHeight="1">
      <c r="A17" s="367"/>
      <c r="B17" s="1007">
        <f>'【様式２-B】'!B58</f>
        <v>0</v>
      </c>
      <c r="C17" s="1007"/>
      <c r="D17" s="708">
        <f>'【様式２-B】'!C58</f>
        <v>0</v>
      </c>
      <c r="E17" s="37"/>
      <c r="F17" s="39"/>
      <c r="G17" s="38">
        <f t="shared" si="0"/>
        <v>0</v>
      </c>
      <c r="H17" s="530"/>
      <c r="I17" s="710"/>
      <c r="J17" s="529" t="e">
        <f>VLOOKUP(D17,'【様式２-B】'!$C$47:$AS$100,43,FALSE)</f>
        <v>#N/A</v>
      </c>
    </row>
    <row r="18" spans="1:13" ht="22.7" customHeight="1">
      <c r="A18" s="367"/>
      <c r="B18" s="1007">
        <f>'【様式２-B】'!B59</f>
        <v>0</v>
      </c>
      <c r="C18" s="1007"/>
      <c r="D18" s="708">
        <f>'【様式２-B】'!C59</f>
        <v>0</v>
      </c>
      <c r="E18" s="37"/>
      <c r="F18" s="39"/>
      <c r="G18" s="38">
        <f t="shared" si="0"/>
        <v>0</v>
      </c>
      <c r="H18" s="530"/>
      <c r="I18" s="710"/>
      <c r="J18" s="529" t="e">
        <f>VLOOKUP(D18,'【様式２-B】'!$C$47:$AS$100,43,FALSE)</f>
        <v>#N/A</v>
      </c>
    </row>
    <row r="19" spans="1:13" ht="22.7" customHeight="1">
      <c r="A19" s="367"/>
      <c r="B19" s="1007">
        <f>'【様式２-B】'!B60</f>
        <v>0</v>
      </c>
      <c r="C19" s="1007"/>
      <c r="D19" s="708">
        <f>'【様式２-B】'!C60</f>
        <v>0</v>
      </c>
      <c r="E19" s="37"/>
      <c r="F19" s="39"/>
      <c r="G19" s="38">
        <f t="shared" si="0"/>
        <v>0</v>
      </c>
      <c r="H19" s="530"/>
      <c r="I19" s="710"/>
      <c r="J19" s="529" t="e">
        <f>VLOOKUP(D19,'【様式２-B】'!$C$47:$AS$100,43,FALSE)</f>
        <v>#N/A</v>
      </c>
    </row>
    <row r="20" spans="1:13" ht="22.7" customHeight="1">
      <c r="A20" s="367"/>
      <c r="B20" s="1007">
        <f>'【様式２-B】'!B61</f>
        <v>0</v>
      </c>
      <c r="C20" s="1007"/>
      <c r="D20" s="708">
        <f>'【様式２-B】'!C61</f>
        <v>0</v>
      </c>
      <c r="E20" s="37"/>
      <c r="F20" s="39"/>
      <c r="G20" s="38">
        <f t="shared" si="0"/>
        <v>0</v>
      </c>
      <c r="H20" s="530"/>
      <c r="I20" s="710"/>
      <c r="J20" s="529" t="e">
        <f>VLOOKUP(D20,'【様式２-B】'!$C$47:$AS$100,43,FALSE)</f>
        <v>#N/A</v>
      </c>
    </row>
    <row r="21" spans="1:13" ht="22.7" customHeight="1">
      <c r="A21" s="367"/>
      <c r="B21" s="1007">
        <f>'【様式２-B】'!B62</f>
        <v>0</v>
      </c>
      <c r="C21" s="1007"/>
      <c r="D21" s="708">
        <f>'【様式２-B】'!C62</f>
        <v>0</v>
      </c>
      <c r="E21" s="37"/>
      <c r="F21" s="39"/>
      <c r="G21" s="38">
        <f t="shared" si="0"/>
        <v>0</v>
      </c>
      <c r="H21" s="530"/>
      <c r="I21" s="710"/>
      <c r="J21" s="529" t="e">
        <f>VLOOKUP(D21,'【様式２-B】'!$C$47:$AS$100,43,FALSE)</f>
        <v>#N/A</v>
      </c>
    </row>
    <row r="22" spans="1:13" ht="22.7" customHeight="1">
      <c r="A22" s="367"/>
      <c r="B22" s="1007">
        <f>'【様式２-B】'!B63</f>
        <v>0</v>
      </c>
      <c r="C22" s="1007"/>
      <c r="D22" s="708">
        <f>'【様式２-B】'!C63</f>
        <v>0</v>
      </c>
      <c r="E22" s="40"/>
      <c r="F22" s="41"/>
      <c r="G22" s="38">
        <f t="shared" si="0"/>
        <v>0</v>
      </c>
      <c r="H22" s="530"/>
      <c r="I22" s="709"/>
      <c r="J22" s="529" t="e">
        <f>VLOOKUP(D22,'【様式２-B】'!$C$47:$AS$100,43,FALSE)</f>
        <v>#N/A</v>
      </c>
    </row>
    <row r="23" spans="1:13" ht="22.7" customHeight="1">
      <c r="A23" s="367"/>
      <c r="B23" s="1007">
        <f>'【様式２-B】'!B64</f>
        <v>0</v>
      </c>
      <c r="C23" s="1007"/>
      <c r="D23" s="708">
        <f>'【様式２-B】'!C64</f>
        <v>0</v>
      </c>
      <c r="E23" s="40"/>
      <c r="F23" s="41"/>
      <c r="G23" s="38">
        <f t="shared" si="0"/>
        <v>0</v>
      </c>
      <c r="H23" s="530"/>
      <c r="I23" s="709"/>
      <c r="J23" s="529" t="e">
        <f>VLOOKUP(D23,'【様式２-B】'!$C$47:$AS$100,43,FALSE)</f>
        <v>#N/A</v>
      </c>
    </row>
    <row r="24" spans="1:13" ht="22.7" customHeight="1">
      <c r="A24" s="367"/>
      <c r="B24" s="1007">
        <f>'【様式２-B】'!B65</f>
        <v>0</v>
      </c>
      <c r="C24" s="1007"/>
      <c r="D24" s="708">
        <f>'【様式２-B】'!C65</f>
        <v>0</v>
      </c>
      <c r="E24" s="40"/>
      <c r="F24" s="41"/>
      <c r="G24" s="38">
        <f t="shared" si="0"/>
        <v>0</v>
      </c>
      <c r="H24" s="530"/>
      <c r="I24" s="709"/>
      <c r="J24" s="529" t="e">
        <f>VLOOKUP(D24,'【様式２-B】'!$C$47:$AS$100,43,FALSE)</f>
        <v>#N/A</v>
      </c>
    </row>
    <row r="25" spans="1:13" ht="22.7" customHeight="1">
      <c r="A25" s="368"/>
      <c r="B25" s="1016">
        <f>'【様式２-B】'!B66</f>
        <v>0</v>
      </c>
      <c r="C25" s="1016"/>
      <c r="D25" s="711">
        <f>'【様式２-B】'!C66</f>
        <v>0</v>
      </c>
      <c r="E25" s="42"/>
      <c r="F25" s="43"/>
      <c r="G25" s="44">
        <f>E25*F25</f>
        <v>0</v>
      </c>
      <c r="H25" s="530"/>
      <c r="I25" s="712"/>
      <c r="J25" s="529" t="e">
        <f>VLOOKUP(D25,'【様式２-B】'!$C$47:$AS$100,43,FALSE)</f>
        <v>#N/A</v>
      </c>
    </row>
    <row r="26" spans="1:13" ht="22.7" customHeight="1">
      <c r="A26" s="1013" t="s">
        <v>38</v>
      </c>
      <c r="B26" s="1013"/>
      <c r="C26" s="1013"/>
      <c r="D26" s="1013"/>
      <c r="E26" s="1013"/>
      <c r="F26" s="1014"/>
      <c r="G26" s="45">
        <f>SUM(G6:G25)</f>
        <v>0</v>
      </c>
      <c r="H26" s="363"/>
      <c r="I26" s="713"/>
      <c r="J26" s="529" t="e">
        <f>VLOOKUP(D26,'【様式２-B】'!$C$47:$AS$100,43,FALSE)</f>
        <v>#N/A</v>
      </c>
      <c r="K26" s="9"/>
    </row>
    <row r="27" spans="1:13" ht="11.25" customHeight="1" thickBot="1">
      <c r="A27" s="700"/>
      <c r="B27" s="714"/>
      <c r="C27" s="715"/>
      <c r="D27" s="46"/>
      <c r="E27" s="47"/>
      <c r="F27" s="47"/>
      <c r="G27" s="47"/>
      <c r="H27" s="47"/>
      <c r="I27" s="704"/>
      <c r="J27" s="529" t="e">
        <f>VLOOKUP(D27,'【様式２-B】'!$C$47:$AS$100,43,FALSE)</f>
        <v>#N/A</v>
      </c>
      <c r="K27" s="9"/>
      <c r="M27" s="48"/>
    </row>
    <row r="28" spans="1:13" ht="24" customHeight="1" thickBot="1">
      <c r="A28" s="700"/>
      <c r="B28" s="699"/>
      <c r="C28" s="699"/>
      <c r="D28" s="699"/>
      <c r="F28" s="591"/>
      <c r="G28" s="703" t="s">
        <v>277</v>
      </c>
      <c r="H28" s="539"/>
      <c r="I28" s="699"/>
      <c r="J28" s="9"/>
      <c r="K28" s="9"/>
    </row>
    <row r="29" spans="1:13" ht="22.7" customHeight="1">
      <c r="C29" s="7" t="s">
        <v>167</v>
      </c>
      <c r="D29" s="7"/>
      <c r="E29" s="1015"/>
      <c r="F29" s="1015"/>
      <c r="G29" s="49"/>
      <c r="H29" s="49"/>
      <c r="I29" s="9"/>
    </row>
    <row r="30" spans="1:13" ht="22.7" customHeight="1">
      <c r="D30" s="340" t="s">
        <v>166</v>
      </c>
      <c r="E30" s="339">
        <f>'【様式1-B】'!C19</f>
        <v>0</v>
      </c>
      <c r="F30" s="49"/>
      <c r="G30" s="7"/>
      <c r="H30" s="358"/>
    </row>
    <row r="31" spans="1:13" ht="22.7" customHeight="1">
      <c r="D31" s="7"/>
    </row>
    <row r="32" spans="1:13" ht="22.7" customHeight="1">
      <c r="D32" s="7"/>
    </row>
    <row r="33" spans="4:4" ht="22.7" customHeight="1">
      <c r="D33" s="7"/>
    </row>
    <row r="34" spans="4:4" ht="22.7" customHeight="1">
      <c r="D34" s="7"/>
    </row>
    <row r="35" spans="4:4" ht="22.7" customHeight="1">
      <c r="D35" s="7"/>
    </row>
    <row r="36" spans="4:4" ht="22.7" customHeight="1">
      <c r="D36" s="7"/>
    </row>
    <row r="37" spans="4:4" ht="22.7" customHeight="1">
      <c r="D37" s="7"/>
    </row>
    <row r="38" spans="4:4" ht="22.7" customHeight="1">
      <c r="D38" s="7"/>
    </row>
    <row r="39" spans="4:4" ht="22.7" customHeight="1">
      <c r="D39" s="7"/>
    </row>
    <row r="40" spans="4:4" ht="22.7" customHeight="1">
      <c r="D40" s="7"/>
    </row>
    <row r="41" spans="4:4" ht="22.7" customHeight="1">
      <c r="D41" s="7"/>
    </row>
    <row r="42" spans="4:4" ht="22.7" customHeight="1">
      <c r="D42" s="7"/>
    </row>
    <row r="43" spans="4:4" ht="22.7" customHeight="1">
      <c r="D43" s="7"/>
    </row>
    <row r="44" spans="4:4" ht="22.7" customHeight="1">
      <c r="D44" s="7"/>
    </row>
    <row r="45" spans="4:4" ht="22.7" customHeight="1">
      <c r="D45" s="7"/>
    </row>
    <row r="46" spans="4:4" ht="22.7" customHeight="1">
      <c r="D46" s="7"/>
    </row>
    <row r="47" spans="4:4" ht="22.7" customHeight="1">
      <c r="D47" s="7"/>
    </row>
    <row r="48" spans="4:4" ht="22.7" customHeight="1">
      <c r="D48" s="7"/>
    </row>
    <row r="49" spans="4:4" ht="22.7" customHeight="1">
      <c r="D49" s="7"/>
    </row>
    <row r="50" spans="4:4" ht="22.7" customHeight="1">
      <c r="D50" s="7"/>
    </row>
    <row r="51" spans="4:4" ht="22.7" customHeight="1">
      <c r="D51" s="7"/>
    </row>
    <row r="52" spans="4:4" ht="22.7" customHeight="1">
      <c r="D52" s="7"/>
    </row>
    <row r="53" spans="4:4" ht="22.7" customHeight="1">
      <c r="D53" s="7"/>
    </row>
    <row r="54" spans="4:4" ht="22.7" customHeight="1">
      <c r="D54" s="7"/>
    </row>
    <row r="55" spans="4:4" ht="22.7" customHeight="1">
      <c r="D55" s="7"/>
    </row>
    <row r="56" spans="4:4" ht="22.7" customHeight="1">
      <c r="D56" s="7"/>
    </row>
    <row r="57" spans="4:4" ht="22.7" customHeight="1">
      <c r="D57" s="7"/>
    </row>
    <row r="58" spans="4:4" ht="22.7" customHeight="1">
      <c r="D58" s="7"/>
    </row>
    <row r="59" spans="4:4" ht="22.7" customHeight="1">
      <c r="D59" s="7"/>
    </row>
    <row r="60" spans="4:4" ht="22.7" customHeight="1">
      <c r="D60" s="7"/>
    </row>
    <row r="61" spans="4:4" ht="22.7" customHeight="1">
      <c r="D61" s="7"/>
    </row>
    <row r="62" spans="4:4" ht="22.7" customHeight="1">
      <c r="D62" s="7"/>
    </row>
    <row r="63" spans="4:4" ht="22.7" customHeight="1">
      <c r="D63" s="7"/>
    </row>
    <row r="64" spans="4:4" ht="22.7" customHeight="1">
      <c r="D64" s="7"/>
    </row>
    <row r="65" spans="4:4" ht="22.7" customHeight="1">
      <c r="D65" s="7"/>
    </row>
    <row r="66" spans="4:4" ht="22.7" customHeight="1">
      <c r="D66" s="7"/>
    </row>
    <row r="67" spans="4:4" ht="22.7" customHeight="1">
      <c r="D67" s="7"/>
    </row>
    <row r="68" spans="4:4" ht="22.7" customHeight="1">
      <c r="D68" s="7"/>
    </row>
    <row r="69" spans="4:4" ht="22.7" customHeight="1">
      <c r="D69" s="7"/>
    </row>
    <row r="70" spans="4:4" ht="22.7" customHeight="1">
      <c r="D70" s="7"/>
    </row>
    <row r="71" spans="4:4" ht="22.7" customHeight="1">
      <c r="D71" s="7"/>
    </row>
    <row r="72" spans="4:4" ht="22.7" customHeight="1">
      <c r="D72" s="7"/>
    </row>
    <row r="73" spans="4:4" ht="22.7" customHeight="1">
      <c r="D73" s="7"/>
    </row>
    <row r="74" spans="4:4" ht="22.7" customHeight="1">
      <c r="D74" s="7"/>
    </row>
    <row r="75" spans="4:4" ht="22.7" customHeight="1">
      <c r="D75" s="7"/>
    </row>
    <row r="76" spans="4:4" ht="22.7" customHeight="1">
      <c r="D76" s="7"/>
    </row>
    <row r="77" spans="4:4" ht="22.7" customHeight="1">
      <c r="D77" s="7"/>
    </row>
    <row r="78" spans="4:4" ht="22.7" customHeight="1">
      <c r="D78" s="7"/>
    </row>
    <row r="79" spans="4:4" ht="22.7" customHeight="1">
      <c r="D79" s="7"/>
    </row>
    <row r="80" spans="4:4" ht="22.7" customHeight="1">
      <c r="D80" s="7"/>
    </row>
    <row r="81" spans="4:4" ht="22.7" customHeight="1">
      <c r="D81" s="7"/>
    </row>
    <row r="82" spans="4:4" ht="22.7" customHeight="1">
      <c r="D82" s="7"/>
    </row>
    <row r="83" spans="4:4" ht="22.7" customHeight="1">
      <c r="D83" s="7"/>
    </row>
    <row r="84" spans="4:4" ht="22.7" customHeight="1">
      <c r="D84" s="7"/>
    </row>
    <row r="85" spans="4:4" ht="22.7" customHeight="1">
      <c r="D85" s="7"/>
    </row>
    <row r="86" spans="4:4" ht="22.7" customHeight="1">
      <c r="D86" s="7"/>
    </row>
    <row r="87" spans="4:4" ht="22.7" customHeight="1">
      <c r="D87" s="7"/>
    </row>
    <row r="88" spans="4:4" ht="22.7" customHeight="1">
      <c r="D88" s="7"/>
    </row>
    <row r="89" spans="4:4" ht="22.7" customHeight="1">
      <c r="D89" s="7"/>
    </row>
    <row r="90" spans="4:4" ht="22.7" customHeight="1">
      <c r="D90" s="7"/>
    </row>
    <row r="91" spans="4:4" ht="22.7" customHeight="1">
      <c r="D91" s="7"/>
    </row>
    <row r="92" spans="4:4" ht="22.7" customHeight="1">
      <c r="D92" s="7"/>
    </row>
    <row r="93" spans="4:4" ht="22.7" customHeight="1">
      <c r="D93" s="7"/>
    </row>
    <row r="94" spans="4:4" ht="22.7" customHeight="1">
      <c r="D94" s="7"/>
    </row>
    <row r="95" spans="4:4" ht="22.7" customHeight="1">
      <c r="D95" s="7"/>
    </row>
    <row r="96" spans="4:4" ht="22.7" customHeight="1">
      <c r="D96" s="7"/>
    </row>
    <row r="97" spans="4:4" ht="22.7" customHeight="1">
      <c r="D97" s="7"/>
    </row>
    <row r="98" spans="4:4" ht="22.7" customHeight="1">
      <c r="D98" s="7"/>
    </row>
    <row r="99" spans="4:4" ht="22.7" customHeight="1">
      <c r="D99" s="7"/>
    </row>
    <row r="100" spans="4:4" ht="22.7" customHeight="1">
      <c r="D100" s="7"/>
    </row>
    <row r="101" spans="4:4" ht="22.7" customHeight="1">
      <c r="D101" s="7"/>
    </row>
    <row r="102" spans="4:4" ht="22.7" customHeight="1">
      <c r="D102" s="7"/>
    </row>
    <row r="103" spans="4:4" ht="22.7" customHeight="1">
      <c r="D103" s="7"/>
    </row>
    <row r="104" spans="4:4" ht="22.7" customHeight="1">
      <c r="D104" s="7"/>
    </row>
    <row r="105" spans="4:4" ht="22.7" customHeight="1">
      <c r="D105" s="7"/>
    </row>
    <row r="106" spans="4:4" ht="22.7" customHeight="1">
      <c r="D106" s="7"/>
    </row>
    <row r="107" spans="4:4" ht="22.7" customHeight="1">
      <c r="D107" s="7"/>
    </row>
    <row r="108" spans="4:4" ht="22.7" customHeight="1">
      <c r="D108" s="7"/>
    </row>
    <row r="109" spans="4:4" ht="22.7" customHeight="1">
      <c r="D109" s="7"/>
    </row>
    <row r="110" spans="4:4" ht="22.7" customHeight="1">
      <c r="D110" s="7"/>
    </row>
    <row r="111" spans="4:4" ht="22.7" customHeight="1">
      <c r="D111" s="7"/>
    </row>
    <row r="112" spans="4:4" ht="22.7" customHeight="1">
      <c r="D112" s="7"/>
    </row>
    <row r="113" spans="4:4" ht="22.7" customHeight="1">
      <c r="D113" s="7"/>
    </row>
    <row r="114" spans="4:4" ht="22.7" customHeight="1">
      <c r="D114" s="7"/>
    </row>
    <row r="115" spans="4:4" ht="22.7" customHeight="1">
      <c r="D115" s="7"/>
    </row>
    <row r="116" spans="4:4" ht="22.7" customHeight="1">
      <c r="D116" s="7"/>
    </row>
    <row r="117" spans="4:4" ht="22.7" customHeight="1">
      <c r="D117" s="7"/>
    </row>
    <row r="118" spans="4:4" ht="22.7" customHeight="1">
      <c r="D118" s="7"/>
    </row>
    <row r="119" spans="4:4" ht="22.7" customHeight="1">
      <c r="D119" s="7"/>
    </row>
    <row r="120" spans="4:4" ht="22.7" customHeight="1">
      <c r="D120" s="7"/>
    </row>
    <row r="121" spans="4:4" ht="22.7" customHeight="1">
      <c r="D121" s="7"/>
    </row>
    <row r="122" spans="4:4" ht="22.7" customHeight="1">
      <c r="D122" s="7"/>
    </row>
    <row r="123" spans="4:4" ht="22.7" customHeight="1">
      <c r="D123" s="7"/>
    </row>
    <row r="124" spans="4:4" ht="22.7" customHeight="1">
      <c r="D124" s="7"/>
    </row>
    <row r="125" spans="4:4" ht="22.7" customHeight="1">
      <c r="D125" s="7"/>
    </row>
    <row r="126" spans="4:4" ht="22.7" customHeight="1">
      <c r="D126" s="7"/>
    </row>
    <row r="127" spans="4:4" ht="22.7" customHeight="1">
      <c r="D127" s="7"/>
    </row>
    <row r="128" spans="4:4" ht="22.7" customHeight="1">
      <c r="D128" s="7"/>
    </row>
    <row r="129" spans="4:4" ht="22.7" customHeight="1">
      <c r="D129" s="7"/>
    </row>
    <row r="130" spans="4:4" ht="22.7" customHeight="1">
      <c r="D130" s="7"/>
    </row>
    <row r="131" spans="4:4" ht="22.7" customHeight="1">
      <c r="D131" s="7"/>
    </row>
    <row r="132" spans="4:4" ht="22.7" customHeight="1">
      <c r="D132" s="7"/>
    </row>
    <row r="133" spans="4:4" ht="22.7" customHeight="1">
      <c r="D133" s="7"/>
    </row>
    <row r="134" spans="4:4" ht="22.7" customHeight="1">
      <c r="D134" s="7"/>
    </row>
    <row r="135" spans="4:4" ht="22.7" customHeight="1">
      <c r="D135" s="7"/>
    </row>
    <row r="136" spans="4:4" ht="22.7" customHeight="1">
      <c r="D136" s="7"/>
    </row>
    <row r="137" spans="4:4" ht="22.7" customHeight="1">
      <c r="D137" s="7"/>
    </row>
    <row r="138" spans="4:4" ht="22.7" customHeight="1">
      <c r="D138" s="7"/>
    </row>
    <row r="139" spans="4:4" ht="22.7" customHeight="1">
      <c r="D139" s="7"/>
    </row>
    <row r="140" spans="4:4" ht="22.7" customHeight="1">
      <c r="D140" s="7"/>
    </row>
    <row r="141" spans="4:4" ht="22.7" customHeight="1">
      <c r="D141" s="7"/>
    </row>
    <row r="142" spans="4:4" ht="22.7" customHeight="1">
      <c r="D142" s="7"/>
    </row>
    <row r="143" spans="4:4" ht="22.7" customHeight="1">
      <c r="D143" s="7"/>
    </row>
    <row r="144" spans="4:4" ht="22.7" customHeight="1">
      <c r="D144" s="7"/>
    </row>
    <row r="145" spans="4:4" ht="22.7" customHeight="1">
      <c r="D145" s="7"/>
    </row>
    <row r="146" spans="4:4" ht="22.7" customHeight="1">
      <c r="D146" s="7"/>
    </row>
    <row r="147" spans="4:4" ht="22.7" customHeight="1">
      <c r="D147" s="7"/>
    </row>
    <row r="148" spans="4:4" ht="22.7" customHeight="1">
      <c r="D148" s="7"/>
    </row>
    <row r="149" spans="4:4" ht="22.7" customHeight="1">
      <c r="D149" s="7"/>
    </row>
    <row r="150" spans="4:4" ht="22.7" customHeight="1">
      <c r="D150" s="7"/>
    </row>
    <row r="151" spans="4:4" ht="22.7" customHeight="1">
      <c r="D151" s="7"/>
    </row>
    <row r="152" spans="4:4" ht="22.7" customHeight="1">
      <c r="D152" s="7"/>
    </row>
    <row r="153" spans="4:4" ht="22.7" customHeight="1">
      <c r="D153" s="7"/>
    </row>
    <row r="154" spans="4:4" ht="22.7" customHeight="1">
      <c r="D154" s="7"/>
    </row>
    <row r="155" spans="4:4" ht="22.7" customHeight="1">
      <c r="D155" s="7"/>
    </row>
    <row r="156" spans="4:4" ht="22.7" customHeight="1">
      <c r="D156" s="7"/>
    </row>
    <row r="157" spans="4:4" ht="22.7" customHeight="1">
      <c r="D157" s="7"/>
    </row>
    <row r="158" spans="4:4" ht="22.7" customHeight="1">
      <c r="D158" s="7"/>
    </row>
    <row r="159" spans="4:4" ht="22.7" customHeight="1">
      <c r="D159" s="7"/>
    </row>
    <row r="160" spans="4:4" ht="22.7" customHeight="1">
      <c r="D160" s="7"/>
    </row>
    <row r="161" spans="4:4" ht="22.7" customHeight="1">
      <c r="D161" s="7"/>
    </row>
    <row r="162" spans="4:4" ht="22.7" customHeight="1">
      <c r="D162" s="7"/>
    </row>
    <row r="163" spans="4:4" ht="22.7" customHeight="1">
      <c r="D163" s="7"/>
    </row>
    <row r="164" spans="4:4" ht="22.7" customHeight="1">
      <c r="D164" s="7"/>
    </row>
    <row r="165" spans="4:4" ht="22.7" customHeight="1">
      <c r="D165" s="7"/>
    </row>
    <row r="166" spans="4:4" ht="22.7" customHeight="1">
      <c r="D166" s="7"/>
    </row>
    <row r="167" spans="4:4" ht="22.7" customHeight="1">
      <c r="D167" s="7"/>
    </row>
    <row r="168" spans="4:4" ht="22.7" customHeight="1">
      <c r="D168" s="7"/>
    </row>
    <row r="169" spans="4:4" ht="22.7" customHeight="1">
      <c r="D169" s="7"/>
    </row>
    <row r="170" spans="4:4" ht="22.7" customHeight="1">
      <c r="D170" s="7"/>
    </row>
    <row r="171" spans="4:4" ht="22.7" customHeight="1">
      <c r="D171" s="7"/>
    </row>
    <row r="172" spans="4:4" ht="22.7" customHeight="1">
      <c r="D172" s="7"/>
    </row>
    <row r="173" spans="4:4" ht="22.7" customHeight="1">
      <c r="D173" s="7"/>
    </row>
    <row r="174" spans="4:4" ht="22.7" customHeight="1">
      <c r="D174" s="7"/>
    </row>
    <row r="175" spans="4:4" ht="22.7" customHeight="1">
      <c r="D175" s="7"/>
    </row>
    <row r="176" spans="4:4" ht="22.7" customHeight="1">
      <c r="D176" s="7"/>
    </row>
    <row r="177" spans="4:4" ht="22.7" customHeight="1">
      <c r="D177" s="7"/>
    </row>
    <row r="178" spans="4:4" ht="22.7" customHeight="1">
      <c r="D178" s="7"/>
    </row>
    <row r="179" spans="4:4" ht="22.7" customHeight="1">
      <c r="D179" s="7"/>
    </row>
    <row r="180" spans="4:4" ht="22.7" customHeight="1">
      <c r="D180" s="7"/>
    </row>
    <row r="181" spans="4:4" ht="22.7" customHeight="1">
      <c r="D181" s="7"/>
    </row>
    <row r="182" spans="4:4" ht="22.7" customHeight="1">
      <c r="D182" s="7"/>
    </row>
    <row r="183" spans="4:4" ht="22.7" customHeight="1">
      <c r="D183" s="7"/>
    </row>
    <row r="184" spans="4:4" ht="22.7" customHeight="1">
      <c r="D184" s="7"/>
    </row>
    <row r="185" spans="4:4" ht="22.7" customHeight="1">
      <c r="D185" s="7"/>
    </row>
    <row r="186" spans="4:4" ht="22.7" customHeight="1">
      <c r="D186" s="7"/>
    </row>
    <row r="187" spans="4:4" ht="22.7" customHeight="1">
      <c r="D187" s="7"/>
    </row>
    <row r="188" spans="4:4" ht="22.7" customHeight="1">
      <c r="D188" s="7"/>
    </row>
    <row r="189" spans="4:4" ht="22.7" customHeight="1">
      <c r="D189" s="7"/>
    </row>
    <row r="190" spans="4:4" ht="22.7" customHeight="1">
      <c r="D190" s="7"/>
    </row>
    <row r="191" spans="4:4" ht="22.7" customHeight="1">
      <c r="D191" s="7"/>
    </row>
    <row r="192" spans="4:4" ht="22.7" customHeight="1">
      <c r="D192" s="7"/>
    </row>
    <row r="193" spans="4:4" ht="22.7" customHeight="1">
      <c r="D193" s="7"/>
    </row>
    <row r="194" spans="4:4" ht="22.7" customHeight="1">
      <c r="D194" s="7"/>
    </row>
    <row r="195" spans="4:4" ht="22.7" customHeight="1">
      <c r="D195" s="7"/>
    </row>
    <row r="196" spans="4:4" ht="22.7" customHeight="1">
      <c r="D196" s="7"/>
    </row>
    <row r="197" spans="4:4" ht="22.7" customHeight="1">
      <c r="D197" s="7"/>
    </row>
    <row r="198" spans="4:4" ht="22.7" customHeight="1">
      <c r="D198" s="7"/>
    </row>
    <row r="199" spans="4:4" ht="22.7" customHeight="1">
      <c r="D199" s="7"/>
    </row>
    <row r="200" spans="4:4" ht="22.7" customHeight="1">
      <c r="D200" s="7"/>
    </row>
    <row r="201" spans="4:4" ht="22.7" customHeight="1">
      <c r="D201" s="7"/>
    </row>
    <row r="202" spans="4:4" ht="22.7" customHeight="1">
      <c r="D202" s="7"/>
    </row>
    <row r="203" spans="4:4" ht="22.7" customHeight="1">
      <c r="D203" s="7"/>
    </row>
    <row r="204" spans="4:4" ht="22.7" customHeight="1">
      <c r="D204" s="7"/>
    </row>
    <row r="205" spans="4:4" ht="22.7" customHeight="1">
      <c r="D205" s="7"/>
    </row>
    <row r="206" spans="4:4" ht="22.7" customHeight="1">
      <c r="D206" s="7"/>
    </row>
    <row r="207" spans="4:4" ht="22.7" customHeight="1">
      <c r="D207" s="7"/>
    </row>
    <row r="208" spans="4:4" ht="22.7" customHeight="1">
      <c r="D208" s="7"/>
    </row>
    <row r="209" spans="4:4" ht="22.7" customHeight="1">
      <c r="D209" s="7"/>
    </row>
    <row r="210" spans="4:4" ht="22.7" customHeight="1">
      <c r="D210" s="7"/>
    </row>
    <row r="211" spans="4:4" ht="22.7" customHeight="1">
      <c r="D211" s="7"/>
    </row>
    <row r="212" spans="4:4" ht="22.7" customHeight="1">
      <c r="D212" s="7"/>
    </row>
    <row r="213" spans="4:4" ht="22.7" customHeight="1">
      <c r="D213" s="7"/>
    </row>
    <row r="214" spans="4:4" ht="22.7" customHeight="1">
      <c r="D214" s="7"/>
    </row>
    <row r="215" spans="4:4" ht="22.7" customHeight="1">
      <c r="D215" s="7"/>
    </row>
    <row r="216" spans="4:4" ht="22.7" customHeight="1">
      <c r="D216" s="7"/>
    </row>
    <row r="217" spans="4:4" ht="22.7" customHeight="1">
      <c r="D217" s="7"/>
    </row>
    <row r="218" spans="4:4" ht="22.7" customHeight="1">
      <c r="D218" s="7"/>
    </row>
    <row r="219" spans="4:4" ht="22.7" customHeight="1">
      <c r="D219" s="7"/>
    </row>
    <row r="220" spans="4:4" ht="22.7" customHeight="1">
      <c r="D220" s="7"/>
    </row>
    <row r="221" spans="4:4" ht="22.7" customHeight="1">
      <c r="D221" s="7"/>
    </row>
    <row r="222" spans="4:4" ht="22.7" customHeight="1">
      <c r="D222" s="7"/>
    </row>
    <row r="223" spans="4:4" ht="22.7" customHeight="1">
      <c r="D223" s="7"/>
    </row>
    <row r="224" spans="4:4" ht="22.7" customHeight="1">
      <c r="D224" s="7"/>
    </row>
    <row r="225" spans="4:4" ht="22.7" customHeight="1">
      <c r="D225" s="7"/>
    </row>
    <row r="226" spans="4:4" ht="22.7" customHeight="1">
      <c r="D226" s="7"/>
    </row>
    <row r="227" spans="4:4" ht="22.7" customHeight="1">
      <c r="D227" s="7"/>
    </row>
    <row r="228" spans="4:4" ht="22.7" customHeight="1">
      <c r="D228" s="7"/>
    </row>
    <row r="229" spans="4:4" ht="22.7" customHeight="1">
      <c r="D229" s="7"/>
    </row>
    <row r="230" spans="4:4" ht="22.7" customHeight="1">
      <c r="D230" s="7"/>
    </row>
    <row r="231" spans="4:4" ht="22.7" customHeight="1">
      <c r="D231" s="7"/>
    </row>
    <row r="232" spans="4:4" ht="22.7" customHeight="1">
      <c r="D232" s="7"/>
    </row>
    <row r="233" spans="4:4" ht="22.7" customHeight="1">
      <c r="D233" s="7"/>
    </row>
    <row r="234" spans="4:4" ht="22.7" customHeight="1">
      <c r="D234" s="7"/>
    </row>
    <row r="235" spans="4:4" ht="22.7" customHeight="1">
      <c r="D235" s="7"/>
    </row>
    <row r="236" spans="4:4" ht="22.7" customHeight="1">
      <c r="D236" s="7"/>
    </row>
    <row r="237" spans="4:4" ht="22.7" customHeight="1">
      <c r="D237" s="7"/>
    </row>
    <row r="238" spans="4:4" ht="22.7" customHeight="1">
      <c r="D238" s="7"/>
    </row>
    <row r="239" spans="4:4" ht="22.7" customHeight="1">
      <c r="D239" s="7"/>
    </row>
    <row r="240" spans="4:4" ht="22.7" customHeight="1">
      <c r="D240" s="7"/>
    </row>
    <row r="241" spans="4:4" ht="22.7" customHeight="1">
      <c r="D241" s="7"/>
    </row>
    <row r="242" spans="4:4" ht="22.7" customHeight="1">
      <c r="D242" s="7"/>
    </row>
    <row r="243" spans="4:4" ht="22.7" customHeight="1">
      <c r="D243" s="7"/>
    </row>
    <row r="244" spans="4:4" ht="22.7" customHeight="1">
      <c r="D244" s="7"/>
    </row>
    <row r="245" spans="4:4" ht="22.7" customHeight="1">
      <c r="D245" s="7"/>
    </row>
    <row r="246" spans="4:4" ht="22.7" customHeight="1">
      <c r="D246" s="7"/>
    </row>
    <row r="247" spans="4:4" ht="22.7" customHeight="1">
      <c r="D247" s="7"/>
    </row>
    <row r="248" spans="4:4" ht="22.7" customHeight="1">
      <c r="D248" s="7"/>
    </row>
    <row r="249" spans="4:4" ht="22.7" customHeight="1">
      <c r="D249" s="7"/>
    </row>
    <row r="250" spans="4:4" ht="22.7" customHeight="1">
      <c r="D250" s="7"/>
    </row>
    <row r="251" spans="4:4" ht="22.7" customHeight="1">
      <c r="D251" s="7"/>
    </row>
    <row r="252" spans="4:4" ht="22.7" customHeight="1">
      <c r="D252" s="7"/>
    </row>
    <row r="253" spans="4:4" ht="22.7" customHeight="1">
      <c r="D253" s="7"/>
    </row>
    <row r="254" spans="4:4" ht="22.7" customHeight="1">
      <c r="D254" s="7"/>
    </row>
    <row r="255" spans="4:4" ht="22.7" customHeight="1">
      <c r="D255" s="7"/>
    </row>
    <row r="256" spans="4:4" ht="22.7" customHeight="1">
      <c r="D256" s="7"/>
    </row>
    <row r="257" spans="4:4" ht="22.7" customHeight="1">
      <c r="D257" s="7"/>
    </row>
    <row r="258" spans="4:4" ht="22.7" customHeight="1">
      <c r="D258" s="7"/>
    </row>
    <row r="259" spans="4:4" ht="22.7" customHeight="1">
      <c r="D259" s="7"/>
    </row>
    <row r="260" spans="4:4" ht="22.7" customHeight="1">
      <c r="D260" s="7"/>
    </row>
    <row r="261" spans="4:4" ht="22.7" customHeight="1">
      <c r="D261" s="7"/>
    </row>
    <row r="262" spans="4:4" ht="22.7" customHeight="1">
      <c r="D262" s="7"/>
    </row>
    <row r="263" spans="4:4" ht="22.7" customHeight="1">
      <c r="D263" s="7"/>
    </row>
    <row r="264" spans="4:4" ht="22.7" customHeight="1">
      <c r="D264" s="7"/>
    </row>
    <row r="265" spans="4:4" ht="22.7" customHeight="1">
      <c r="D265" s="7"/>
    </row>
    <row r="266" spans="4:4" ht="22.7" customHeight="1">
      <c r="D266" s="7"/>
    </row>
    <row r="267" spans="4:4" ht="22.7" customHeight="1">
      <c r="D267" s="7"/>
    </row>
    <row r="268" spans="4:4" ht="22.7" customHeight="1">
      <c r="D268" s="7"/>
    </row>
    <row r="269" spans="4:4" ht="22.7" customHeight="1">
      <c r="D269" s="7"/>
    </row>
    <row r="270" spans="4:4" ht="22.7" customHeight="1">
      <c r="D270" s="7"/>
    </row>
    <row r="271" spans="4:4" ht="22.7" customHeight="1">
      <c r="D271" s="7"/>
    </row>
    <row r="272" spans="4:4" ht="22.7" customHeight="1">
      <c r="D272" s="7"/>
    </row>
    <row r="273" spans="4:4" ht="22.7" customHeight="1">
      <c r="D273" s="7"/>
    </row>
    <row r="274" spans="4:4" ht="22.7" customHeight="1">
      <c r="D274" s="7"/>
    </row>
    <row r="275" spans="4:4" ht="22.7" customHeight="1">
      <c r="D275" s="7"/>
    </row>
    <row r="276" spans="4:4" ht="22.7" customHeight="1">
      <c r="D276" s="7"/>
    </row>
    <row r="277" spans="4:4" ht="22.7" customHeight="1">
      <c r="D277" s="7"/>
    </row>
    <row r="278" spans="4:4" ht="22.7" customHeight="1">
      <c r="D278" s="7"/>
    </row>
    <row r="279" spans="4:4" ht="22.7" customHeight="1">
      <c r="D279" s="7"/>
    </row>
    <row r="280" spans="4:4" ht="22.7" customHeight="1">
      <c r="D280" s="7"/>
    </row>
    <row r="281" spans="4:4" ht="22.7" customHeight="1">
      <c r="D281" s="7"/>
    </row>
    <row r="282" spans="4:4" ht="22.7" customHeight="1">
      <c r="D282" s="7"/>
    </row>
    <row r="283" spans="4:4" ht="22.7" customHeight="1">
      <c r="D283" s="7"/>
    </row>
    <row r="284" spans="4:4" ht="22.7" customHeight="1">
      <c r="D284" s="7"/>
    </row>
    <row r="285" spans="4:4" ht="22.7" customHeight="1">
      <c r="D285" s="7"/>
    </row>
    <row r="286" spans="4:4" ht="22.7" customHeight="1">
      <c r="D286" s="7"/>
    </row>
    <row r="287" spans="4:4" ht="22.7" customHeight="1">
      <c r="D287" s="7"/>
    </row>
    <row r="288" spans="4:4" ht="22.7" customHeight="1">
      <c r="D288" s="7"/>
    </row>
    <row r="289" spans="4:4" ht="22.7" customHeight="1">
      <c r="D289" s="7"/>
    </row>
    <row r="290" spans="4:4" ht="22.7" customHeight="1">
      <c r="D290" s="7"/>
    </row>
    <row r="291" spans="4:4" ht="22.7" customHeight="1">
      <c r="D291" s="7"/>
    </row>
    <row r="292" spans="4:4" ht="22.7" customHeight="1">
      <c r="D292" s="7"/>
    </row>
    <row r="293" spans="4:4" ht="22.7" customHeight="1">
      <c r="D293" s="7"/>
    </row>
    <row r="294" spans="4:4" ht="22.7" customHeight="1">
      <c r="D294" s="7"/>
    </row>
    <row r="295" spans="4:4" ht="22.7" customHeight="1">
      <c r="D295" s="7"/>
    </row>
    <row r="296" spans="4:4" ht="22.7" customHeight="1">
      <c r="D296" s="7"/>
    </row>
    <row r="297" spans="4:4" ht="22.7" customHeight="1">
      <c r="D297" s="7"/>
    </row>
    <row r="298" spans="4:4" ht="22.7" customHeight="1">
      <c r="D298" s="7"/>
    </row>
    <row r="299" spans="4:4" ht="22.7" customHeight="1">
      <c r="D299" s="7"/>
    </row>
    <row r="300" spans="4:4" ht="22.7" customHeight="1">
      <c r="D300" s="7"/>
    </row>
    <row r="301" spans="4:4" ht="22.7" customHeight="1">
      <c r="D301" s="7"/>
    </row>
    <row r="302" spans="4:4" ht="22.7" customHeight="1">
      <c r="D302" s="7"/>
    </row>
    <row r="303" spans="4:4" ht="22.7" customHeight="1">
      <c r="D303" s="7"/>
    </row>
    <row r="304" spans="4:4" ht="22.7" customHeight="1">
      <c r="D304" s="7"/>
    </row>
    <row r="305" spans="4:4" ht="22.7" customHeight="1">
      <c r="D305" s="7"/>
    </row>
    <row r="306" spans="4:4" ht="22.7" customHeight="1">
      <c r="D306" s="7"/>
    </row>
    <row r="307" spans="4:4" ht="22.7" customHeight="1">
      <c r="D307" s="7"/>
    </row>
    <row r="308" spans="4:4" ht="22.7" customHeight="1">
      <c r="D308" s="7"/>
    </row>
    <row r="309" spans="4:4" ht="22.7" customHeight="1">
      <c r="D309" s="7"/>
    </row>
    <row r="310" spans="4:4" ht="22.7" customHeight="1">
      <c r="D310" s="7"/>
    </row>
    <row r="311" spans="4:4" ht="22.7" customHeight="1">
      <c r="D311" s="7"/>
    </row>
    <row r="312" spans="4:4" ht="22.7" customHeight="1">
      <c r="D312" s="7"/>
    </row>
    <row r="313" spans="4:4" ht="22.7" customHeight="1">
      <c r="D313" s="7"/>
    </row>
    <row r="314" spans="4:4" ht="22.7" customHeight="1">
      <c r="D314" s="7"/>
    </row>
    <row r="315" spans="4:4" ht="22.7" customHeight="1">
      <c r="D315" s="7"/>
    </row>
    <row r="316" spans="4:4" ht="22.7" customHeight="1">
      <c r="D316" s="7"/>
    </row>
    <row r="317" spans="4:4" ht="22.7" customHeight="1">
      <c r="D317" s="7"/>
    </row>
    <row r="318" spans="4:4" ht="22.7" customHeight="1">
      <c r="D318" s="7"/>
    </row>
    <row r="319" spans="4:4" ht="22.7" customHeight="1">
      <c r="D319" s="7"/>
    </row>
    <row r="320" spans="4:4" ht="22.7" customHeight="1">
      <c r="D320" s="7"/>
    </row>
    <row r="321" spans="4:4" ht="22.7" customHeight="1">
      <c r="D321" s="7"/>
    </row>
    <row r="322" spans="4:4" ht="22.7" customHeight="1">
      <c r="D322" s="7"/>
    </row>
    <row r="323" spans="4:4" ht="22.7" customHeight="1">
      <c r="D323" s="7"/>
    </row>
    <row r="324" spans="4:4" ht="22.7" customHeight="1">
      <c r="D324" s="7"/>
    </row>
    <row r="325" spans="4:4" ht="22.7" customHeight="1">
      <c r="D325" s="7"/>
    </row>
    <row r="326" spans="4:4" ht="22.7" customHeight="1">
      <c r="D326" s="7"/>
    </row>
    <row r="327" spans="4:4" ht="22.7" customHeight="1">
      <c r="D327" s="7"/>
    </row>
    <row r="328" spans="4:4" ht="22.7" customHeight="1">
      <c r="D328" s="7"/>
    </row>
    <row r="329" spans="4:4" ht="22.7" customHeight="1">
      <c r="D329" s="7"/>
    </row>
    <row r="330" spans="4:4" ht="22.7" customHeight="1">
      <c r="D330" s="7"/>
    </row>
    <row r="331" spans="4:4" ht="22.7" customHeight="1">
      <c r="D331" s="7"/>
    </row>
    <row r="332" spans="4:4" ht="22.7" customHeight="1">
      <c r="D332" s="7"/>
    </row>
    <row r="333" spans="4:4" ht="22.7" customHeight="1">
      <c r="D333" s="7"/>
    </row>
    <row r="334" spans="4:4" ht="22.7" customHeight="1">
      <c r="D334" s="7"/>
    </row>
    <row r="335" spans="4:4" ht="22.7" customHeight="1">
      <c r="D335" s="7"/>
    </row>
    <row r="336" spans="4:4" ht="22.7" customHeight="1">
      <c r="D336" s="7"/>
    </row>
    <row r="337" spans="4:4" ht="22.7" customHeight="1">
      <c r="D337" s="7"/>
    </row>
    <row r="338" spans="4:4" ht="22.7" customHeight="1">
      <c r="D338" s="7"/>
    </row>
    <row r="339" spans="4:4" ht="22.7" customHeight="1">
      <c r="D339" s="7"/>
    </row>
    <row r="340" spans="4:4" ht="22.7" customHeight="1">
      <c r="D340" s="7"/>
    </row>
    <row r="341" spans="4:4" ht="22.7" customHeight="1">
      <c r="D341" s="7"/>
    </row>
    <row r="342" spans="4:4" ht="22.7" customHeight="1">
      <c r="D342" s="7"/>
    </row>
    <row r="343" spans="4:4" ht="22.7" customHeight="1">
      <c r="D343" s="7"/>
    </row>
    <row r="344" spans="4:4" ht="22.7" customHeight="1">
      <c r="D344" s="7"/>
    </row>
    <row r="345" spans="4:4" ht="22.7" customHeight="1">
      <c r="D345" s="7"/>
    </row>
    <row r="346" spans="4:4" ht="22.7" customHeight="1">
      <c r="D346" s="7"/>
    </row>
    <row r="347" spans="4:4" ht="22.7" customHeight="1">
      <c r="D347" s="7"/>
    </row>
    <row r="348" spans="4:4" ht="22.7" customHeight="1">
      <c r="D348" s="7"/>
    </row>
    <row r="349" spans="4:4" ht="22.7" customHeight="1">
      <c r="D349" s="7"/>
    </row>
    <row r="350" spans="4:4" ht="22.7" customHeight="1">
      <c r="D350" s="7"/>
    </row>
    <row r="351" spans="4:4" ht="22.7" customHeight="1">
      <c r="D351" s="7"/>
    </row>
    <row r="352" spans="4:4" ht="22.7" customHeight="1">
      <c r="D352" s="7"/>
    </row>
    <row r="353" spans="4:4" ht="22.7" customHeight="1">
      <c r="D353" s="7"/>
    </row>
    <row r="354" spans="4:4" ht="22.7" customHeight="1">
      <c r="D354" s="7"/>
    </row>
    <row r="355" spans="4:4" ht="22.7" customHeight="1">
      <c r="D355" s="7"/>
    </row>
    <row r="356" spans="4:4" ht="22.7" customHeight="1">
      <c r="D356" s="7"/>
    </row>
    <row r="357" spans="4:4" ht="22.7" customHeight="1">
      <c r="D357" s="7"/>
    </row>
    <row r="358" spans="4:4" ht="22.7" customHeight="1">
      <c r="D358" s="7"/>
    </row>
    <row r="359" spans="4:4" ht="22.7" customHeight="1">
      <c r="D359" s="7"/>
    </row>
    <row r="360" spans="4:4" ht="22.7" customHeight="1">
      <c r="D360" s="7"/>
    </row>
    <row r="361" spans="4:4" ht="22.7" customHeight="1">
      <c r="D361" s="7"/>
    </row>
    <row r="362" spans="4:4" ht="22.7" customHeight="1">
      <c r="D362" s="7"/>
    </row>
    <row r="363" spans="4:4" ht="22.7" customHeight="1">
      <c r="D363" s="7"/>
    </row>
    <row r="364" spans="4:4" ht="22.7" customHeight="1">
      <c r="D364" s="7"/>
    </row>
    <row r="365" spans="4:4" ht="22.7" customHeight="1">
      <c r="D365" s="7"/>
    </row>
    <row r="366" spans="4:4" ht="22.7" customHeight="1">
      <c r="D366" s="7"/>
    </row>
    <row r="367" spans="4:4" ht="22.7" customHeight="1">
      <c r="D367" s="7"/>
    </row>
    <row r="368" spans="4:4" ht="22.7" customHeight="1">
      <c r="D368" s="7"/>
    </row>
    <row r="369" spans="4:4" ht="22.7" customHeight="1">
      <c r="D369" s="7"/>
    </row>
    <row r="370" spans="4:4" ht="22.7" customHeight="1">
      <c r="D370" s="7"/>
    </row>
    <row r="371" spans="4:4" ht="22.7" customHeight="1">
      <c r="D371" s="7"/>
    </row>
    <row r="372" spans="4:4" ht="22.7" customHeight="1">
      <c r="D372" s="7"/>
    </row>
    <row r="373" spans="4:4" ht="22.7" customHeight="1">
      <c r="D373" s="7"/>
    </row>
    <row r="374" spans="4:4" ht="22.7" customHeight="1">
      <c r="D374" s="7"/>
    </row>
    <row r="375" spans="4:4" ht="22.7" customHeight="1">
      <c r="D375" s="7"/>
    </row>
    <row r="376" spans="4:4" ht="22.7" customHeight="1">
      <c r="D376" s="7"/>
    </row>
    <row r="377" spans="4:4" ht="22.7" customHeight="1">
      <c r="D377" s="7"/>
    </row>
    <row r="378" spans="4:4" ht="22.7" customHeight="1">
      <c r="D378" s="7"/>
    </row>
    <row r="379" spans="4:4" ht="22.7" customHeight="1">
      <c r="D379" s="7"/>
    </row>
    <row r="380" spans="4:4" ht="22.7" customHeight="1">
      <c r="D380" s="7"/>
    </row>
    <row r="381" spans="4:4" ht="22.7" customHeight="1">
      <c r="D381" s="7"/>
    </row>
    <row r="382" spans="4:4" ht="22.7" customHeight="1">
      <c r="D382" s="7"/>
    </row>
    <row r="383" spans="4:4" ht="22.7" customHeight="1">
      <c r="D383" s="7"/>
    </row>
    <row r="384" spans="4:4" ht="22.7" customHeight="1">
      <c r="D384" s="7"/>
    </row>
    <row r="385" spans="4:4" ht="22.7" customHeight="1">
      <c r="D385" s="7"/>
    </row>
    <row r="386" spans="4:4" ht="22.7" customHeight="1">
      <c r="D386" s="7"/>
    </row>
    <row r="387" spans="4:4" ht="22.7" customHeight="1">
      <c r="D387" s="7"/>
    </row>
    <row r="388" spans="4:4" ht="22.7" customHeight="1">
      <c r="D388" s="7"/>
    </row>
    <row r="389" spans="4:4" ht="22.7" customHeight="1">
      <c r="D389" s="7"/>
    </row>
    <row r="390" spans="4:4" ht="22.7" customHeight="1">
      <c r="D390" s="7"/>
    </row>
    <row r="391" spans="4:4" ht="22.7" customHeight="1">
      <c r="D391" s="7"/>
    </row>
    <row r="392" spans="4:4" ht="22.7" customHeight="1">
      <c r="D392" s="7"/>
    </row>
    <row r="393" spans="4:4" ht="22.7" customHeight="1">
      <c r="D393" s="7"/>
    </row>
    <row r="394" spans="4:4" ht="22.7" customHeight="1">
      <c r="D394" s="7"/>
    </row>
    <row r="395" spans="4:4" ht="22.7" customHeight="1">
      <c r="D395" s="7"/>
    </row>
    <row r="396" spans="4:4" ht="22.7" customHeight="1">
      <c r="D396" s="7"/>
    </row>
    <row r="397" spans="4:4" ht="22.7" customHeight="1">
      <c r="D397" s="7"/>
    </row>
    <row r="398" spans="4:4" ht="22.7" customHeight="1">
      <c r="D398" s="7"/>
    </row>
    <row r="399" spans="4:4" ht="22.7" customHeight="1">
      <c r="D399" s="7"/>
    </row>
    <row r="400" spans="4:4" ht="22.7" customHeight="1">
      <c r="D400" s="7"/>
    </row>
    <row r="401" spans="4:4" ht="22.7" customHeight="1">
      <c r="D401" s="7"/>
    </row>
    <row r="402" spans="4:4" ht="22.7" customHeight="1">
      <c r="D402" s="7"/>
    </row>
    <row r="403" spans="4:4" ht="22.7" customHeight="1">
      <c r="D403" s="7"/>
    </row>
    <row r="404" spans="4:4" ht="22.7" customHeight="1">
      <c r="D404" s="7"/>
    </row>
    <row r="405" spans="4:4" ht="22.7" customHeight="1">
      <c r="D405" s="7"/>
    </row>
    <row r="406" spans="4:4" ht="22.7" customHeight="1">
      <c r="D406" s="7"/>
    </row>
    <row r="407" spans="4:4" ht="22.7" customHeight="1">
      <c r="D407" s="7"/>
    </row>
    <row r="408" spans="4:4" ht="22.7" customHeight="1">
      <c r="D408" s="7"/>
    </row>
    <row r="409" spans="4:4" ht="22.7" customHeight="1">
      <c r="D409" s="7"/>
    </row>
    <row r="410" spans="4:4" ht="22.7" customHeight="1">
      <c r="D410" s="7"/>
    </row>
    <row r="411" spans="4:4" ht="22.7" customHeight="1">
      <c r="D411" s="7"/>
    </row>
    <row r="412" spans="4:4" ht="22.7" customHeight="1">
      <c r="D412" s="7"/>
    </row>
    <row r="413" spans="4:4" ht="22.7" customHeight="1">
      <c r="D413" s="7"/>
    </row>
    <row r="414" spans="4:4" ht="22.7" customHeight="1">
      <c r="D414" s="7"/>
    </row>
    <row r="415" spans="4:4" ht="22.7" customHeight="1">
      <c r="D415" s="7"/>
    </row>
    <row r="416" spans="4:4" ht="22.7" customHeight="1">
      <c r="D416" s="7"/>
    </row>
    <row r="417" spans="4:4" ht="22.7" customHeight="1">
      <c r="D417" s="7"/>
    </row>
    <row r="418" spans="4:4" ht="22.7" customHeight="1">
      <c r="D418" s="7"/>
    </row>
    <row r="419" spans="4:4" ht="22.7" customHeight="1">
      <c r="D419" s="7"/>
    </row>
    <row r="420" spans="4:4" ht="22.7" customHeight="1">
      <c r="D420" s="7"/>
    </row>
    <row r="421" spans="4:4" ht="22.7" customHeight="1">
      <c r="D421" s="7"/>
    </row>
    <row r="422" spans="4:4" ht="22.7" customHeight="1">
      <c r="D422" s="7"/>
    </row>
    <row r="423" spans="4:4" ht="22.7" customHeight="1">
      <c r="D423" s="7"/>
    </row>
    <row r="424" spans="4:4" ht="22.7" customHeight="1">
      <c r="D424" s="7"/>
    </row>
    <row r="425" spans="4:4" ht="22.7" customHeight="1">
      <c r="D425" s="7"/>
    </row>
    <row r="426" spans="4:4" ht="22.7" customHeight="1">
      <c r="D426" s="7"/>
    </row>
    <row r="427" spans="4:4" ht="22.7" customHeight="1">
      <c r="D427" s="7"/>
    </row>
    <row r="428" spans="4:4" ht="22.7" customHeight="1">
      <c r="D428" s="7"/>
    </row>
    <row r="429" spans="4:4" ht="22.7" customHeight="1">
      <c r="D429" s="7"/>
    </row>
    <row r="430" spans="4:4" ht="22.7" customHeight="1">
      <c r="D430" s="7"/>
    </row>
    <row r="431" spans="4:4" ht="22.7" customHeight="1">
      <c r="D431" s="7"/>
    </row>
    <row r="432" spans="4:4" ht="22.7" customHeight="1">
      <c r="D432" s="7"/>
    </row>
    <row r="433" spans="4:4" ht="22.7" customHeight="1">
      <c r="D433" s="7"/>
    </row>
    <row r="434" spans="4:4" ht="22.7" customHeight="1">
      <c r="D434" s="7"/>
    </row>
    <row r="435" spans="4:4" ht="22.7" customHeight="1">
      <c r="D435" s="7"/>
    </row>
    <row r="436" spans="4:4" ht="22.7" customHeight="1">
      <c r="D436" s="7"/>
    </row>
    <row r="437" spans="4:4" ht="22.7" customHeight="1">
      <c r="D437" s="7"/>
    </row>
    <row r="438" spans="4:4" ht="22.7" customHeight="1">
      <c r="D438" s="7"/>
    </row>
    <row r="439" spans="4:4" ht="22.7" customHeight="1">
      <c r="D439" s="7"/>
    </row>
    <row r="440" spans="4:4" ht="22.7" customHeight="1">
      <c r="D440" s="7"/>
    </row>
    <row r="441" spans="4:4" ht="22.7" customHeight="1">
      <c r="D441" s="7"/>
    </row>
    <row r="442" spans="4:4" ht="22.7" customHeight="1">
      <c r="D442" s="7"/>
    </row>
    <row r="443" spans="4:4" ht="22.7" customHeight="1">
      <c r="D443" s="7"/>
    </row>
    <row r="444" spans="4:4" ht="22.7" customHeight="1">
      <c r="D444" s="7"/>
    </row>
    <row r="445" spans="4:4" ht="22.7" customHeight="1">
      <c r="D445" s="7"/>
    </row>
    <row r="446" spans="4:4" ht="22.7" customHeight="1">
      <c r="D446" s="7"/>
    </row>
    <row r="447" spans="4:4" ht="22.7" customHeight="1">
      <c r="D447" s="7"/>
    </row>
    <row r="448" spans="4:4" ht="22.7" customHeight="1">
      <c r="D448" s="7"/>
    </row>
    <row r="449" spans="4:4" ht="22.7" customHeight="1">
      <c r="D449" s="7"/>
    </row>
    <row r="450" spans="4:4" ht="22.7" customHeight="1">
      <c r="D450" s="7"/>
    </row>
    <row r="451" spans="4:4" ht="22.7" customHeight="1">
      <c r="D451" s="7"/>
    </row>
    <row r="452" spans="4:4" ht="22.7" customHeight="1">
      <c r="D452" s="7"/>
    </row>
    <row r="453" spans="4:4" ht="22.7" customHeight="1">
      <c r="D453" s="7"/>
    </row>
    <row r="454" spans="4:4" ht="22.7" customHeight="1">
      <c r="D454" s="7"/>
    </row>
    <row r="455" spans="4:4" ht="22.7" customHeight="1">
      <c r="D455" s="7"/>
    </row>
    <row r="456" spans="4:4" ht="22.7" customHeight="1">
      <c r="D456" s="7"/>
    </row>
    <row r="457" spans="4:4" ht="22.7" customHeight="1">
      <c r="D457" s="7"/>
    </row>
    <row r="458" spans="4:4" ht="22.7" customHeight="1">
      <c r="D458" s="7"/>
    </row>
    <row r="459" spans="4:4" ht="22.7" customHeight="1">
      <c r="D459" s="7"/>
    </row>
    <row r="460" spans="4:4" ht="22.7" customHeight="1">
      <c r="D460" s="7"/>
    </row>
    <row r="461" spans="4:4" ht="22.7" customHeight="1">
      <c r="D461" s="7"/>
    </row>
    <row r="462" spans="4:4" ht="22.7" customHeight="1">
      <c r="D462" s="7"/>
    </row>
    <row r="463" spans="4:4" ht="22.7" customHeight="1">
      <c r="D463" s="7"/>
    </row>
    <row r="464" spans="4:4" ht="22.7" customHeight="1">
      <c r="D464" s="7"/>
    </row>
    <row r="465" spans="4:4" ht="22.7" customHeight="1">
      <c r="D465" s="7"/>
    </row>
    <row r="466" spans="4:4" ht="22.7" customHeight="1">
      <c r="D466" s="7"/>
    </row>
    <row r="467" spans="4:4" ht="22.7" customHeight="1">
      <c r="D467" s="7"/>
    </row>
    <row r="468" spans="4:4" ht="22.7" customHeight="1">
      <c r="D468" s="7"/>
    </row>
    <row r="469" spans="4:4" ht="22.7" customHeight="1">
      <c r="D469" s="7"/>
    </row>
    <row r="470" spans="4:4" ht="22.7" customHeight="1">
      <c r="D470" s="7"/>
    </row>
    <row r="471" spans="4:4" ht="22.7" customHeight="1">
      <c r="D471" s="7"/>
    </row>
    <row r="472" spans="4:4" ht="22.7" customHeight="1">
      <c r="D472" s="7"/>
    </row>
    <row r="473" spans="4:4" ht="22.7" customHeight="1">
      <c r="D473" s="7"/>
    </row>
    <row r="474" spans="4:4" ht="22.7" customHeight="1">
      <c r="D474" s="7"/>
    </row>
    <row r="475" spans="4:4" ht="22.7" customHeight="1">
      <c r="D475" s="7"/>
    </row>
    <row r="476" spans="4:4" ht="22.7" customHeight="1">
      <c r="D476" s="7"/>
    </row>
    <row r="477" spans="4:4" ht="22.7" customHeight="1">
      <c r="D477" s="7"/>
    </row>
    <row r="478" spans="4:4" ht="22.7" customHeight="1">
      <c r="D478" s="7"/>
    </row>
    <row r="479" spans="4:4" ht="22.7" customHeight="1">
      <c r="D479" s="7"/>
    </row>
    <row r="480" spans="4:4" ht="22.7" customHeight="1">
      <c r="D480" s="7"/>
    </row>
    <row r="481" spans="4:4" ht="22.7" customHeight="1">
      <c r="D481" s="7"/>
    </row>
    <row r="482" spans="4:4" ht="22.7" customHeight="1">
      <c r="D482" s="7"/>
    </row>
    <row r="483" spans="4:4" ht="22.7" customHeight="1">
      <c r="D483" s="7"/>
    </row>
    <row r="484" spans="4:4" ht="22.7" customHeight="1">
      <c r="D484" s="7"/>
    </row>
    <row r="485" spans="4:4" ht="22.7" customHeight="1">
      <c r="D485" s="7"/>
    </row>
    <row r="486" spans="4:4" ht="22.7" customHeight="1">
      <c r="D486" s="7"/>
    </row>
    <row r="487" spans="4:4" ht="22.7" customHeight="1">
      <c r="D487" s="7"/>
    </row>
    <row r="488" spans="4:4" ht="22.7" customHeight="1">
      <c r="D488" s="7"/>
    </row>
    <row r="489" spans="4:4" ht="22.7" customHeight="1">
      <c r="D489" s="7"/>
    </row>
    <row r="490" spans="4:4" ht="22.7" customHeight="1">
      <c r="D490" s="7"/>
    </row>
    <row r="491" spans="4:4" ht="22.7" customHeight="1">
      <c r="D491" s="7"/>
    </row>
    <row r="492" spans="4:4" ht="22.7" customHeight="1">
      <c r="D492" s="7"/>
    </row>
    <row r="493" spans="4:4" ht="22.7" customHeight="1">
      <c r="D493" s="7"/>
    </row>
    <row r="494" spans="4:4" ht="22.7" customHeight="1">
      <c r="D494" s="7"/>
    </row>
    <row r="495" spans="4:4" ht="22.7" customHeight="1">
      <c r="D495" s="7"/>
    </row>
    <row r="496" spans="4:4" ht="22.7" customHeight="1">
      <c r="D496" s="7"/>
    </row>
    <row r="497" spans="4:4" ht="22.7" customHeight="1">
      <c r="D497" s="7"/>
    </row>
    <row r="498" spans="4:4" ht="22.7" customHeight="1">
      <c r="D498" s="7"/>
    </row>
    <row r="499" spans="4:4" ht="22.7" customHeight="1">
      <c r="D499" s="7"/>
    </row>
    <row r="500" spans="4:4" ht="22.7" customHeight="1">
      <c r="D500" s="7"/>
    </row>
    <row r="501" spans="4:4" ht="22.7" customHeight="1">
      <c r="D501" s="7"/>
    </row>
    <row r="502" spans="4:4" ht="22.7" customHeight="1">
      <c r="D502" s="7"/>
    </row>
    <row r="503" spans="4:4" ht="22.7" customHeight="1">
      <c r="D503" s="7"/>
    </row>
    <row r="504" spans="4:4" ht="22.7" customHeight="1">
      <c r="D504" s="7"/>
    </row>
    <row r="505" spans="4:4" ht="22.7" customHeight="1">
      <c r="D505" s="7"/>
    </row>
    <row r="506" spans="4:4" ht="22.7" customHeight="1">
      <c r="D506" s="7"/>
    </row>
    <row r="507" spans="4:4" ht="22.7" customHeight="1">
      <c r="D507" s="7"/>
    </row>
    <row r="508" spans="4:4" ht="22.7" customHeight="1">
      <c r="D508" s="7"/>
    </row>
    <row r="509" spans="4:4" ht="22.7" customHeight="1">
      <c r="D509" s="7"/>
    </row>
    <row r="510" spans="4:4" ht="22.7" customHeight="1">
      <c r="D510" s="7"/>
    </row>
    <row r="511" spans="4:4" ht="22.7" customHeight="1">
      <c r="D511" s="7"/>
    </row>
    <row r="512" spans="4:4" ht="22.7" customHeight="1">
      <c r="D512" s="7"/>
    </row>
    <row r="513" spans="4:4" ht="22.7" customHeight="1">
      <c r="D513" s="7"/>
    </row>
    <row r="514" spans="4:4" ht="22.7" customHeight="1">
      <c r="D514" s="7"/>
    </row>
    <row r="515" spans="4:4" ht="22.7" customHeight="1">
      <c r="D515" s="7"/>
    </row>
    <row r="516" spans="4:4" ht="22.7" customHeight="1">
      <c r="D516" s="7"/>
    </row>
    <row r="517" spans="4:4" ht="22.7" customHeight="1">
      <c r="D517" s="7"/>
    </row>
    <row r="518" spans="4:4" ht="22.7" customHeight="1">
      <c r="D518" s="7"/>
    </row>
    <row r="519" spans="4:4" ht="22.7" customHeight="1">
      <c r="D519" s="7"/>
    </row>
    <row r="520" spans="4:4" ht="22.7" customHeight="1">
      <c r="D520" s="7"/>
    </row>
    <row r="521" spans="4:4" ht="22.7" customHeight="1">
      <c r="D521" s="7"/>
    </row>
    <row r="522" spans="4:4" ht="22.7" customHeight="1">
      <c r="D522" s="7"/>
    </row>
    <row r="523" spans="4:4" ht="22.7" customHeight="1">
      <c r="D523" s="7"/>
    </row>
    <row r="524" spans="4:4" ht="22.7" customHeight="1">
      <c r="D524" s="7"/>
    </row>
    <row r="525" spans="4:4" ht="22.7" customHeight="1">
      <c r="D525" s="7"/>
    </row>
    <row r="526" spans="4:4" ht="22.7" customHeight="1">
      <c r="D526" s="7"/>
    </row>
    <row r="527" spans="4:4" ht="22.7" customHeight="1">
      <c r="D527" s="7"/>
    </row>
    <row r="528" spans="4:4" ht="22.7" customHeight="1">
      <c r="D528" s="7"/>
    </row>
    <row r="529" spans="4:4" ht="22.7" customHeight="1">
      <c r="D529" s="7"/>
    </row>
    <row r="530" spans="4:4" ht="22.7" customHeight="1">
      <c r="D530" s="7"/>
    </row>
    <row r="531" spans="4:4" ht="22.7" customHeight="1">
      <c r="D531" s="7"/>
    </row>
    <row r="532" spans="4:4" ht="22.7" customHeight="1">
      <c r="D532" s="7"/>
    </row>
    <row r="533" spans="4:4" ht="22.7" customHeight="1">
      <c r="D533" s="7"/>
    </row>
    <row r="534" spans="4:4" ht="22.7" customHeight="1">
      <c r="D534" s="7"/>
    </row>
    <row r="535" spans="4:4" ht="22.7" customHeight="1">
      <c r="D535" s="7"/>
    </row>
    <row r="536" spans="4:4" ht="22.7" customHeight="1">
      <c r="D536" s="7"/>
    </row>
    <row r="537" spans="4:4" ht="22.7" customHeight="1">
      <c r="D537" s="7"/>
    </row>
    <row r="538" spans="4:4" ht="22.7" customHeight="1">
      <c r="D538" s="7"/>
    </row>
    <row r="539" spans="4:4" ht="22.7" customHeight="1">
      <c r="D539" s="7"/>
    </row>
    <row r="540" spans="4:4" ht="22.7" customHeight="1">
      <c r="D540" s="7"/>
    </row>
    <row r="541" spans="4:4" ht="22.7" customHeight="1">
      <c r="D541" s="7"/>
    </row>
    <row r="542" spans="4:4" ht="22.7" customHeight="1">
      <c r="D542" s="7"/>
    </row>
    <row r="543" spans="4:4" ht="22.7" customHeight="1">
      <c r="D543" s="7"/>
    </row>
    <row r="544" spans="4:4" ht="22.7" customHeight="1">
      <c r="D544" s="7"/>
    </row>
    <row r="545" spans="4:4" ht="22.7" customHeight="1">
      <c r="D545" s="7"/>
    </row>
    <row r="546" spans="4:4" ht="22.7" customHeight="1">
      <c r="D546" s="7"/>
    </row>
    <row r="547" spans="4:4" ht="22.7" customHeight="1">
      <c r="D547" s="7"/>
    </row>
    <row r="548" spans="4:4" ht="22.7" customHeight="1">
      <c r="D548" s="7"/>
    </row>
    <row r="549" spans="4:4" ht="22.7" customHeight="1">
      <c r="D549" s="7"/>
    </row>
    <row r="550" spans="4:4" ht="22.7" customHeight="1">
      <c r="D550" s="7"/>
    </row>
    <row r="551" spans="4:4" ht="22.7" customHeight="1">
      <c r="D551" s="7"/>
    </row>
    <row r="552" spans="4:4" ht="22.7" customHeight="1">
      <c r="D552" s="7"/>
    </row>
    <row r="553" spans="4:4" ht="22.7" customHeight="1">
      <c r="D553" s="7"/>
    </row>
    <row r="554" spans="4:4" ht="22.7" customHeight="1">
      <c r="D554" s="7"/>
    </row>
    <row r="555" spans="4:4" ht="22.7" customHeight="1">
      <c r="D555" s="7"/>
    </row>
    <row r="556" spans="4:4" ht="22.7" customHeight="1">
      <c r="D556" s="7"/>
    </row>
    <row r="557" spans="4:4" ht="22.7" customHeight="1">
      <c r="D557" s="7"/>
    </row>
    <row r="558" spans="4:4" ht="22.7" customHeight="1">
      <c r="D558" s="7"/>
    </row>
    <row r="559" spans="4:4" ht="22.7" customHeight="1">
      <c r="D559" s="7"/>
    </row>
    <row r="560" spans="4:4" ht="22.7" customHeight="1">
      <c r="D560" s="7"/>
    </row>
    <row r="561" spans="4:4" ht="22.7" customHeight="1">
      <c r="D561" s="7"/>
    </row>
    <row r="562" spans="4:4" ht="22.7" customHeight="1">
      <c r="D562" s="7"/>
    </row>
    <row r="563" spans="4:4" ht="22.7" customHeight="1">
      <c r="D563" s="7"/>
    </row>
    <row r="564" spans="4:4" ht="22.7" customHeight="1">
      <c r="D564" s="7"/>
    </row>
    <row r="565" spans="4:4" ht="22.7" customHeight="1">
      <c r="D565" s="7"/>
    </row>
    <row r="566" spans="4:4" ht="22.7" customHeight="1">
      <c r="D566" s="7"/>
    </row>
    <row r="567" spans="4:4" ht="22.7" customHeight="1">
      <c r="D567" s="7"/>
    </row>
    <row r="568" spans="4:4" ht="22.7" customHeight="1">
      <c r="D568" s="7"/>
    </row>
    <row r="569" spans="4:4" ht="22.7" customHeight="1">
      <c r="D569" s="7"/>
    </row>
    <row r="570" spans="4:4" ht="22.7" customHeight="1">
      <c r="D570" s="7"/>
    </row>
    <row r="571" spans="4:4" ht="22.7" customHeight="1">
      <c r="D571" s="7"/>
    </row>
    <row r="572" spans="4:4" ht="22.7" customHeight="1">
      <c r="D572" s="7"/>
    </row>
    <row r="573" spans="4:4" ht="22.7" customHeight="1">
      <c r="D573" s="7"/>
    </row>
    <row r="574" spans="4:4" ht="22.7" customHeight="1">
      <c r="D574" s="7"/>
    </row>
    <row r="575" spans="4:4" ht="22.7" customHeight="1">
      <c r="D575" s="7"/>
    </row>
    <row r="576" spans="4:4" ht="22.7" customHeight="1">
      <c r="D576" s="7"/>
    </row>
    <row r="577" spans="4:4" ht="22.7" customHeight="1">
      <c r="D577" s="7"/>
    </row>
    <row r="578" spans="4:4" ht="22.7" customHeight="1">
      <c r="D578" s="7"/>
    </row>
    <row r="579" spans="4:4" ht="22.7" customHeight="1">
      <c r="D579" s="7"/>
    </row>
    <row r="580" spans="4:4" ht="22.7" customHeight="1">
      <c r="D580" s="7"/>
    </row>
    <row r="581" spans="4:4" ht="22.7" customHeight="1">
      <c r="D581" s="7"/>
    </row>
    <row r="582" spans="4:4" ht="22.7" customHeight="1">
      <c r="D582" s="7"/>
    </row>
    <row r="583" spans="4:4" ht="22.7" customHeight="1">
      <c r="D583" s="7"/>
    </row>
    <row r="584" spans="4:4" ht="22.7" customHeight="1">
      <c r="D584" s="7"/>
    </row>
    <row r="585" spans="4:4" ht="22.7" customHeight="1">
      <c r="D585" s="7"/>
    </row>
    <row r="586" spans="4:4" ht="22.7" customHeight="1">
      <c r="D586" s="7"/>
    </row>
    <row r="587" spans="4:4" ht="22.7" customHeight="1">
      <c r="D587" s="7"/>
    </row>
    <row r="588" spans="4:4" ht="22.7" customHeight="1">
      <c r="D588" s="7"/>
    </row>
    <row r="589" spans="4:4" ht="22.7" customHeight="1">
      <c r="D589" s="7"/>
    </row>
    <row r="590" spans="4:4" ht="22.7" customHeight="1">
      <c r="D590" s="7"/>
    </row>
    <row r="591" spans="4:4" ht="22.7" customHeight="1">
      <c r="D591" s="7"/>
    </row>
    <row r="592" spans="4:4" ht="22.7" customHeight="1">
      <c r="D592" s="7"/>
    </row>
    <row r="593" spans="4:4" ht="22.7" customHeight="1">
      <c r="D593" s="7"/>
    </row>
    <row r="594" spans="4:4" ht="22.7" customHeight="1">
      <c r="D594" s="7"/>
    </row>
    <row r="595" spans="4:4" ht="22.7" customHeight="1">
      <c r="D595" s="7"/>
    </row>
    <row r="596" spans="4:4" ht="22.7" customHeight="1">
      <c r="D596" s="7"/>
    </row>
    <row r="597" spans="4:4" ht="22.7" customHeight="1">
      <c r="D597" s="7"/>
    </row>
    <row r="598" spans="4:4" ht="22.7" customHeight="1">
      <c r="D598" s="7"/>
    </row>
    <row r="599" spans="4:4" ht="22.7" customHeight="1">
      <c r="D599" s="7"/>
    </row>
    <row r="600" spans="4:4" ht="22.7" customHeight="1">
      <c r="D600" s="7"/>
    </row>
    <row r="601" spans="4:4" ht="22.7" customHeight="1">
      <c r="D601" s="7"/>
    </row>
    <row r="602" spans="4:4" ht="22.7" customHeight="1">
      <c r="D602" s="7"/>
    </row>
    <row r="603" spans="4:4" ht="22.7" customHeight="1">
      <c r="D603" s="7"/>
    </row>
    <row r="604" spans="4:4" ht="22.7" customHeight="1">
      <c r="D604" s="7"/>
    </row>
    <row r="605" spans="4:4" ht="22.7" customHeight="1">
      <c r="D605" s="7"/>
    </row>
    <row r="606" spans="4:4" ht="22.7" customHeight="1">
      <c r="D606" s="7"/>
    </row>
    <row r="607" spans="4:4" ht="22.7" customHeight="1">
      <c r="D607" s="7"/>
    </row>
    <row r="608" spans="4:4" ht="22.7" customHeight="1">
      <c r="D608" s="7"/>
    </row>
    <row r="609" spans="4:4" ht="22.7" customHeight="1">
      <c r="D609" s="7"/>
    </row>
    <row r="610" spans="4:4" ht="22.7" customHeight="1">
      <c r="D610" s="7"/>
    </row>
    <row r="611" spans="4:4" ht="22.7" customHeight="1">
      <c r="D611" s="7"/>
    </row>
    <row r="612" spans="4:4" ht="22.7" customHeight="1">
      <c r="D612" s="7"/>
    </row>
    <row r="613" spans="4:4" ht="22.7" customHeight="1">
      <c r="D613" s="7"/>
    </row>
    <row r="614" spans="4:4" ht="22.7" customHeight="1">
      <c r="D614" s="7"/>
    </row>
    <row r="615" spans="4:4" ht="22.7" customHeight="1">
      <c r="D615" s="7"/>
    </row>
    <row r="616" spans="4:4" ht="22.7" customHeight="1">
      <c r="D616" s="7"/>
    </row>
    <row r="617" spans="4:4" ht="22.7" customHeight="1">
      <c r="D617" s="7"/>
    </row>
    <row r="618" spans="4:4" ht="22.7" customHeight="1">
      <c r="D618" s="7"/>
    </row>
    <row r="619" spans="4:4" ht="22.7" customHeight="1">
      <c r="D619" s="7"/>
    </row>
    <row r="620" spans="4:4" ht="22.7" customHeight="1">
      <c r="D620" s="7"/>
    </row>
    <row r="621" spans="4:4" ht="22.7" customHeight="1">
      <c r="D621" s="7"/>
    </row>
    <row r="622" spans="4:4" ht="22.7" customHeight="1">
      <c r="D622" s="7"/>
    </row>
    <row r="623" spans="4:4" ht="22.7" customHeight="1">
      <c r="D623" s="7"/>
    </row>
    <row r="624" spans="4:4" ht="22.7" customHeight="1">
      <c r="D624" s="7"/>
    </row>
    <row r="625" spans="4:4" ht="22.7" customHeight="1">
      <c r="D625" s="7"/>
    </row>
    <row r="626" spans="4:4" ht="22.7" customHeight="1">
      <c r="D626" s="7"/>
    </row>
    <row r="627" spans="4:4" ht="22.7" customHeight="1">
      <c r="D627" s="7"/>
    </row>
    <row r="628" spans="4:4" ht="22.7" customHeight="1">
      <c r="D628" s="7"/>
    </row>
    <row r="629" spans="4:4" ht="22.7" customHeight="1">
      <c r="D629" s="7"/>
    </row>
    <row r="630" spans="4:4" ht="22.7" customHeight="1">
      <c r="D630" s="7"/>
    </row>
    <row r="631" spans="4:4" ht="22.7" customHeight="1">
      <c r="D631" s="7"/>
    </row>
    <row r="632" spans="4:4" ht="22.7" customHeight="1">
      <c r="D632" s="7"/>
    </row>
    <row r="633" spans="4:4" ht="22.7" customHeight="1">
      <c r="D633" s="7"/>
    </row>
    <row r="634" spans="4:4" ht="22.7" customHeight="1">
      <c r="D634" s="7"/>
    </row>
    <row r="635" spans="4:4" ht="22.7" customHeight="1">
      <c r="D635" s="7"/>
    </row>
    <row r="636" spans="4:4" ht="22.7" customHeight="1">
      <c r="D636" s="7"/>
    </row>
    <row r="637" spans="4:4" ht="22.7" customHeight="1">
      <c r="D637" s="7"/>
    </row>
    <row r="638" spans="4:4" ht="22.7" customHeight="1">
      <c r="D638" s="7"/>
    </row>
    <row r="639" spans="4:4" ht="22.7" customHeight="1">
      <c r="D639" s="7"/>
    </row>
    <row r="640" spans="4:4" ht="22.7" customHeight="1">
      <c r="D640" s="7"/>
    </row>
    <row r="641" spans="4:4" ht="22.7" customHeight="1">
      <c r="D641" s="7"/>
    </row>
    <row r="642" spans="4:4" ht="22.7" customHeight="1">
      <c r="D642" s="7"/>
    </row>
    <row r="643" spans="4:4" ht="22.7" customHeight="1">
      <c r="D643" s="7"/>
    </row>
    <row r="644" spans="4:4" ht="22.7" customHeight="1">
      <c r="D644" s="7"/>
    </row>
    <row r="645" spans="4:4" ht="22.7" customHeight="1">
      <c r="D645" s="7"/>
    </row>
    <row r="646" spans="4:4" ht="22.7" customHeight="1">
      <c r="D646" s="7"/>
    </row>
    <row r="647" spans="4:4" ht="22.7" customHeight="1">
      <c r="D647" s="7"/>
    </row>
    <row r="648" spans="4:4" ht="22.7" customHeight="1">
      <c r="D648" s="7"/>
    </row>
    <row r="649" spans="4:4" ht="22.7" customHeight="1">
      <c r="D649" s="7"/>
    </row>
    <row r="650" spans="4:4" ht="22.7" customHeight="1">
      <c r="D650" s="7"/>
    </row>
    <row r="651" spans="4:4" ht="22.7" customHeight="1">
      <c r="D651" s="7"/>
    </row>
    <row r="652" spans="4:4" ht="22.7" customHeight="1">
      <c r="D652" s="7"/>
    </row>
    <row r="653" spans="4:4" ht="22.7" customHeight="1">
      <c r="D653" s="7"/>
    </row>
    <row r="654" spans="4:4" ht="22.7" customHeight="1">
      <c r="D654" s="7"/>
    </row>
    <row r="655" spans="4:4" ht="22.7" customHeight="1">
      <c r="D655" s="7"/>
    </row>
    <row r="656" spans="4:4" ht="22.7" customHeight="1">
      <c r="D656" s="7"/>
    </row>
    <row r="657" spans="4:4" ht="22.7" customHeight="1">
      <c r="D657" s="7"/>
    </row>
    <row r="658" spans="4:4" ht="22.7" customHeight="1">
      <c r="D658" s="7"/>
    </row>
    <row r="659" spans="4:4" ht="22.7" customHeight="1">
      <c r="D659" s="7"/>
    </row>
    <row r="660" spans="4:4" ht="22.7" customHeight="1">
      <c r="D660" s="7"/>
    </row>
    <row r="661" spans="4:4" ht="22.7" customHeight="1">
      <c r="D661" s="7"/>
    </row>
    <row r="662" spans="4:4" ht="22.7" customHeight="1">
      <c r="D662" s="7"/>
    </row>
    <row r="663" spans="4:4" ht="22.7" customHeight="1">
      <c r="D663" s="7"/>
    </row>
    <row r="664" spans="4:4" ht="22.7" customHeight="1">
      <c r="D664" s="7"/>
    </row>
    <row r="665" spans="4:4" ht="22.7" customHeight="1">
      <c r="D665" s="7"/>
    </row>
    <row r="666" spans="4:4" ht="22.7" customHeight="1">
      <c r="D666" s="7"/>
    </row>
    <row r="667" spans="4:4" ht="22.7" customHeight="1">
      <c r="D667" s="7"/>
    </row>
    <row r="668" spans="4:4" ht="22.7" customHeight="1">
      <c r="D668" s="7"/>
    </row>
    <row r="669" spans="4:4" ht="22.7" customHeight="1">
      <c r="D669" s="7"/>
    </row>
    <row r="670" spans="4:4" ht="22.7" customHeight="1">
      <c r="D670" s="7"/>
    </row>
    <row r="671" spans="4:4" ht="22.7" customHeight="1">
      <c r="D671" s="7"/>
    </row>
    <row r="672" spans="4:4" ht="22.7" customHeight="1">
      <c r="D672" s="7"/>
    </row>
    <row r="673" spans="4:4" ht="22.7" customHeight="1">
      <c r="D673" s="7"/>
    </row>
    <row r="674" spans="4:4" ht="22.7" customHeight="1">
      <c r="D674" s="7"/>
    </row>
    <row r="675" spans="4:4" ht="22.7" customHeight="1">
      <c r="D675" s="7"/>
    </row>
    <row r="676" spans="4:4" ht="22.7" customHeight="1">
      <c r="D676" s="7"/>
    </row>
    <row r="677" spans="4:4" ht="22.7" customHeight="1">
      <c r="D677" s="7"/>
    </row>
    <row r="678" spans="4:4" ht="22.7" customHeight="1">
      <c r="D678" s="7"/>
    </row>
    <row r="679" spans="4:4" ht="22.7" customHeight="1">
      <c r="D679" s="7"/>
    </row>
    <row r="680" spans="4:4" ht="22.7" customHeight="1">
      <c r="D680" s="7"/>
    </row>
    <row r="681" spans="4:4" ht="22.7" customHeight="1">
      <c r="D681" s="7"/>
    </row>
    <row r="682" spans="4:4" ht="22.7" customHeight="1">
      <c r="D682" s="7"/>
    </row>
    <row r="683" spans="4:4" ht="22.7" customHeight="1">
      <c r="D683" s="7"/>
    </row>
    <row r="684" spans="4:4" ht="22.7" customHeight="1">
      <c r="D684" s="7"/>
    </row>
    <row r="685" spans="4:4" ht="22.7" customHeight="1">
      <c r="D685" s="7"/>
    </row>
    <row r="686" spans="4:4" ht="22.7" customHeight="1">
      <c r="D686" s="7"/>
    </row>
    <row r="687" spans="4:4" ht="22.7" customHeight="1">
      <c r="D687" s="7"/>
    </row>
    <row r="688" spans="4:4" ht="22.7" customHeight="1">
      <c r="D688" s="7"/>
    </row>
    <row r="689" spans="4:4" ht="22.7" customHeight="1">
      <c r="D689" s="7"/>
    </row>
    <row r="690" spans="4:4" ht="22.7" customHeight="1">
      <c r="D690" s="7"/>
    </row>
    <row r="691" spans="4:4" ht="22.7" customHeight="1">
      <c r="D691" s="7"/>
    </row>
    <row r="692" spans="4:4" ht="22.7" customHeight="1">
      <c r="D692" s="7"/>
    </row>
    <row r="693" spans="4:4" ht="22.7" customHeight="1">
      <c r="D693" s="7"/>
    </row>
    <row r="694" spans="4:4" ht="22.7" customHeight="1">
      <c r="D694" s="7"/>
    </row>
    <row r="695" spans="4:4" ht="22.7" customHeight="1">
      <c r="D695" s="7"/>
    </row>
    <row r="696" spans="4:4" ht="22.7" customHeight="1">
      <c r="D696" s="7"/>
    </row>
    <row r="697" spans="4:4" ht="22.7" customHeight="1">
      <c r="D697" s="7"/>
    </row>
    <row r="698" spans="4:4" ht="22.7" customHeight="1">
      <c r="D698" s="7"/>
    </row>
    <row r="699" spans="4:4" ht="22.7" customHeight="1">
      <c r="D699" s="7"/>
    </row>
    <row r="700" spans="4:4" ht="22.7" customHeight="1">
      <c r="D700" s="7"/>
    </row>
    <row r="701" spans="4:4" ht="22.7" customHeight="1">
      <c r="D701" s="7"/>
    </row>
    <row r="702" spans="4:4" ht="22.7" customHeight="1">
      <c r="D702" s="7"/>
    </row>
    <row r="703" spans="4:4" ht="22.7" customHeight="1">
      <c r="D703" s="7"/>
    </row>
    <row r="704" spans="4:4" ht="22.7" customHeight="1">
      <c r="D704" s="7"/>
    </row>
    <row r="705" spans="4:4" ht="22.7" customHeight="1">
      <c r="D705" s="7"/>
    </row>
    <row r="706" spans="4:4" ht="22.7" customHeight="1">
      <c r="D706" s="7"/>
    </row>
    <row r="707" spans="4:4" ht="22.7" customHeight="1">
      <c r="D707" s="7"/>
    </row>
    <row r="708" spans="4:4" ht="22.7" customHeight="1">
      <c r="D708" s="7"/>
    </row>
  </sheetData>
  <mergeCells count="26">
    <mergeCell ref="A26:F26"/>
    <mergeCell ref="E29:F29"/>
    <mergeCell ref="B20:C20"/>
    <mergeCell ref="B21:C21"/>
    <mergeCell ref="B22:C22"/>
    <mergeCell ref="B23:C23"/>
    <mergeCell ref="B24:C24"/>
    <mergeCell ref="B25:C25"/>
    <mergeCell ref="B19:C19"/>
    <mergeCell ref="B8:C8"/>
    <mergeCell ref="B9:C9"/>
    <mergeCell ref="B10:C10"/>
    <mergeCell ref="B11:C11"/>
    <mergeCell ref="B12:C12"/>
    <mergeCell ref="B13:C13"/>
    <mergeCell ref="B14:C14"/>
    <mergeCell ref="B15:C15"/>
    <mergeCell ref="B16:C16"/>
    <mergeCell ref="B17:C17"/>
    <mergeCell ref="B18:C18"/>
    <mergeCell ref="B7:C7"/>
    <mergeCell ref="A1:C1"/>
    <mergeCell ref="B2:G3"/>
    <mergeCell ref="B5:C5"/>
    <mergeCell ref="B6:C6"/>
    <mergeCell ref="G1:I1"/>
  </mergeCells>
  <phoneticPr fontId="1"/>
  <dataValidations count="1">
    <dataValidation type="list" errorStyle="information" allowBlank="1" showInputMessage="1" sqref="H6:H25">
      <formula1>"見積書・請求書,団体規定,過去請求実績,契約書"</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50"/>
  <sheetViews>
    <sheetView showGridLines="0" view="pageBreakPreview" zoomScale="85" zoomScaleNormal="50" zoomScaleSheetLayoutView="85" workbookViewId="0">
      <selection activeCell="Q31" sqref="Q31:Y31"/>
    </sheetView>
  </sheetViews>
  <sheetFormatPr defaultColWidth="4.42578125" defaultRowHeight="13.5"/>
  <cols>
    <col min="1" max="1" width="8.7109375" style="56" customWidth="1"/>
    <col min="2" max="2" width="4.42578125" style="56" customWidth="1"/>
    <col min="3" max="3" width="9.140625" style="56" customWidth="1"/>
    <col min="4" max="4" width="26.7109375" style="63" customWidth="1"/>
    <col min="5" max="5" width="8.5703125" style="63" customWidth="1"/>
    <col min="6" max="6" width="4.42578125" style="63" customWidth="1"/>
    <col min="7" max="7" width="9" style="63" customWidth="1"/>
    <col min="8" max="8" width="8.85546875" style="129" customWidth="1"/>
    <col min="9" max="9" width="13.5703125" style="63" customWidth="1"/>
    <col min="10" max="10" width="11" style="56" customWidth="1"/>
    <col min="11" max="11" width="6.28515625" style="130" customWidth="1"/>
    <col min="12" max="12" width="9.140625" style="131" customWidth="1"/>
    <col min="13" max="13" width="4.42578125" style="131" customWidth="1"/>
    <col min="14" max="14" width="12.7109375" style="131" customWidth="1"/>
    <col min="15" max="15" width="10.28515625" style="131" customWidth="1"/>
    <col min="16" max="16" width="8.85546875" style="52" customWidth="1"/>
    <col min="17" max="17" width="4.42578125" style="132" customWidth="1"/>
    <col min="18" max="18" width="10.140625" style="132" customWidth="1"/>
    <col min="19" max="19" width="8.7109375" style="63" customWidth="1"/>
    <col min="20" max="20" width="8.7109375" style="52" customWidth="1"/>
    <col min="21" max="21" width="4.42578125" style="52" customWidth="1"/>
    <col min="22" max="22" width="10" style="52" customWidth="1"/>
    <col min="23" max="23" width="9" style="131" customWidth="1"/>
    <col min="24" max="24" width="11" style="131" customWidth="1"/>
    <col min="25" max="25" width="22.28515625" style="131" customWidth="1"/>
    <col min="26" max="26" width="22.140625" style="131" customWidth="1"/>
    <col min="27" max="27" width="19" style="131" customWidth="1"/>
    <col min="28" max="29" width="4.7109375" style="133" customWidth="1"/>
    <col min="30" max="38" width="4.7109375" style="56" customWidth="1"/>
    <col min="39" max="56" width="3.85546875" style="56" customWidth="1"/>
    <col min="57" max="57" width="12.140625" style="56" customWidth="1"/>
    <col min="58" max="61" width="4.7109375" style="56" customWidth="1"/>
    <col min="62" max="16384" width="4.42578125" style="56"/>
  </cols>
  <sheetData>
    <row r="1" spans="1:73" ht="18" customHeight="1">
      <c r="A1" s="1081" t="s">
        <v>320</v>
      </c>
      <c r="B1" s="1008"/>
      <c r="C1" s="662" t="s">
        <v>192</v>
      </c>
      <c r="D1" s="753">
        <f>'【様式1-B】'!$C$1</f>
        <v>0</v>
      </c>
      <c r="F1" s="187" t="s">
        <v>70</v>
      </c>
      <c r="G1" s="977">
        <f>'【様式1-B】'!H1</f>
        <v>0</v>
      </c>
      <c r="H1" s="977"/>
      <c r="I1" s="977"/>
      <c r="J1" s="977"/>
      <c r="K1" s="977"/>
      <c r="L1" s="977"/>
      <c r="M1" s="977"/>
      <c r="N1" s="977"/>
      <c r="O1" s="977"/>
      <c r="Q1" s="53"/>
      <c r="R1" s="53"/>
      <c r="S1" s="53"/>
      <c r="T1" s="53"/>
      <c r="U1" s="53"/>
      <c r="V1" s="53"/>
      <c r="W1" s="53"/>
      <c r="X1" s="776"/>
      <c r="Y1" s="777"/>
      <c r="Z1" s="1109"/>
      <c r="AA1" s="1109"/>
      <c r="AB1" s="1081" t="s">
        <v>40</v>
      </c>
      <c r="AC1" s="1081"/>
      <c r="AD1" s="1008"/>
      <c r="AE1" s="1082" t="s">
        <v>0</v>
      </c>
      <c r="AF1" s="1082"/>
      <c r="AG1" s="1082"/>
      <c r="AH1" s="1082"/>
      <c r="AI1" s="1083">
        <f>G1</f>
        <v>0</v>
      </c>
      <c r="AJ1" s="1083"/>
      <c r="AK1" s="1083"/>
      <c r="AL1" s="1083"/>
      <c r="AM1" s="1083"/>
      <c r="AN1" s="1083"/>
      <c r="AO1" s="1083"/>
      <c r="AP1" s="1083"/>
      <c r="AQ1" s="1083"/>
      <c r="AR1" s="1083"/>
      <c r="AS1" s="1083"/>
      <c r="AT1" s="1083"/>
      <c r="AU1" s="1083"/>
      <c r="AV1" s="54"/>
      <c r="AW1" s="55"/>
      <c r="AX1" s="55"/>
      <c r="AY1" s="55"/>
      <c r="AZ1" s="55"/>
      <c r="BA1" s="55"/>
      <c r="BB1" s="55"/>
      <c r="BC1" s="55"/>
      <c r="BD1" s="55"/>
      <c r="BE1" s="55"/>
      <c r="BG1" s="53"/>
      <c r="BH1" s="53"/>
      <c r="BI1" s="53"/>
      <c r="BJ1" s="53"/>
      <c r="BK1" s="53"/>
      <c r="BL1" s="53"/>
      <c r="BM1" s="1075" t="s">
        <v>41</v>
      </c>
      <c r="BN1" s="1075"/>
      <c r="BO1" s="1075"/>
      <c r="BP1" s="1075"/>
      <c r="BQ1" s="1075"/>
      <c r="BR1" s="1075"/>
      <c r="BS1" s="53"/>
      <c r="BT1" s="53"/>
      <c r="BU1" s="53"/>
    </row>
    <row r="2" spans="1:73" ht="18" customHeight="1">
      <c r="A2" s="60" t="s">
        <v>260</v>
      </c>
      <c r="B2" s="60"/>
      <c r="C2" s="60"/>
      <c r="D2" s="60"/>
      <c r="E2" s="60"/>
      <c r="F2" s="60"/>
      <c r="G2" s="60"/>
      <c r="H2" s="60"/>
      <c r="I2" s="60"/>
      <c r="J2" s="60"/>
      <c r="K2" s="60"/>
      <c r="L2" s="60"/>
      <c r="M2" s="60"/>
      <c r="N2" s="60"/>
      <c r="O2" s="60"/>
      <c r="P2" s="60"/>
      <c r="Q2" s="60"/>
      <c r="R2" s="60"/>
      <c r="S2" s="57"/>
      <c r="T2" s="58"/>
      <c r="U2" s="58"/>
      <c r="V2" s="58"/>
      <c r="W2" s="57"/>
      <c r="X2" s="57"/>
      <c r="Y2" s="544" t="s">
        <v>217</v>
      </c>
      <c r="Z2" s="1076" t="s">
        <v>336</v>
      </c>
      <c r="AA2" s="1077"/>
      <c r="AB2" s="59" t="str">
        <f>A2</f>
        <v>令和４年度文化芸術による子供育成推進事業―巡回公演事業―旅費算定基礎表</v>
      </c>
      <c r="AC2" s="60"/>
      <c r="AD2" s="60"/>
      <c r="AE2" s="60"/>
      <c r="AF2" s="60"/>
      <c r="AG2" s="60"/>
      <c r="AH2" s="60"/>
      <c r="AI2" s="60"/>
      <c r="AJ2" s="60"/>
      <c r="AK2" s="60"/>
      <c r="AL2" s="60"/>
      <c r="AM2" s="60"/>
      <c r="AN2" s="60"/>
      <c r="AO2" s="60"/>
      <c r="AP2" s="60"/>
      <c r="AQ2" s="60"/>
      <c r="AR2" s="60"/>
      <c r="AS2" s="60"/>
      <c r="AT2" s="60"/>
      <c r="AU2" s="60"/>
      <c r="BF2" s="779"/>
      <c r="BG2" s="1078"/>
      <c r="BH2" s="1078"/>
      <c r="BI2" s="1078"/>
      <c r="BJ2" s="1078"/>
      <c r="BK2" s="1079"/>
      <c r="BL2" s="778" t="str">
        <f>Y2</f>
        <v>○</v>
      </c>
      <c r="BM2" s="1080" t="s">
        <v>337</v>
      </c>
      <c r="BN2" s="1080"/>
      <c r="BO2" s="1080"/>
      <c r="BP2" s="1080"/>
      <c r="BQ2" s="1080"/>
      <c r="BR2" s="1080"/>
    </row>
    <row r="3" spans="1:73" s="63" customFormat="1" ht="18" customHeight="1">
      <c r="A3" s="1105" t="s">
        <v>43</v>
      </c>
      <c r="B3" s="1092" t="s">
        <v>44</v>
      </c>
      <c r="C3" s="1094" t="s">
        <v>45</v>
      </c>
      <c r="D3" s="1098" t="s">
        <v>46</v>
      </c>
      <c r="E3" s="1094" t="s">
        <v>47</v>
      </c>
      <c r="F3" s="1095"/>
      <c r="G3" s="1095"/>
      <c r="H3" s="1107" t="s">
        <v>49</v>
      </c>
      <c r="I3" s="1110" t="s">
        <v>48</v>
      </c>
      <c r="J3" s="1112" t="s">
        <v>50</v>
      </c>
      <c r="K3" s="1095"/>
      <c r="L3" s="1113" t="s">
        <v>51</v>
      </c>
      <c r="M3" s="1113"/>
      <c r="N3" s="1113" t="s">
        <v>52</v>
      </c>
      <c r="O3" s="1115" t="s">
        <v>53</v>
      </c>
      <c r="P3" s="1117" t="s">
        <v>54</v>
      </c>
      <c r="Q3" s="1118"/>
      <c r="R3" s="1113" t="s">
        <v>55</v>
      </c>
      <c r="S3" s="757" t="s">
        <v>56</v>
      </c>
      <c r="T3" s="1118" t="s">
        <v>57</v>
      </c>
      <c r="U3" s="1118"/>
      <c r="V3" s="1113" t="s">
        <v>58</v>
      </c>
      <c r="W3" s="1115" t="s">
        <v>53</v>
      </c>
      <c r="X3" s="1119" t="s">
        <v>59</v>
      </c>
      <c r="Y3" s="1121" t="s">
        <v>279</v>
      </c>
      <c r="Z3" s="1084" t="s">
        <v>278</v>
      </c>
      <c r="AA3" s="1086" t="s">
        <v>60</v>
      </c>
      <c r="AB3" s="1088" t="s">
        <v>43</v>
      </c>
      <c r="AC3" s="1089"/>
      <c r="AD3" s="1092" t="s">
        <v>44</v>
      </c>
      <c r="AE3" s="1094" t="s">
        <v>45</v>
      </c>
      <c r="AF3" s="1095"/>
      <c r="AG3" s="1098" t="s">
        <v>46</v>
      </c>
      <c r="AH3" s="1095"/>
      <c r="AI3" s="1095"/>
      <c r="AJ3" s="1095"/>
      <c r="AK3" s="1095"/>
      <c r="AL3" s="1099"/>
      <c r="AM3" s="1069" t="s">
        <v>61</v>
      </c>
      <c r="AN3" s="1070"/>
      <c r="AO3" s="1071"/>
      <c r="AP3" s="1069" t="s">
        <v>62</v>
      </c>
      <c r="AQ3" s="1070"/>
      <c r="AR3" s="1071"/>
      <c r="AS3" s="1069" t="s">
        <v>63</v>
      </c>
      <c r="AT3" s="1070"/>
      <c r="AU3" s="1071"/>
      <c r="AV3" s="1069" t="s">
        <v>64</v>
      </c>
      <c r="AW3" s="1070"/>
      <c r="AX3" s="1071"/>
      <c r="AY3" s="1069" t="s">
        <v>65</v>
      </c>
      <c r="AZ3" s="1070"/>
      <c r="BA3" s="1071"/>
      <c r="BB3" s="1069" t="s">
        <v>66</v>
      </c>
      <c r="BC3" s="1070"/>
      <c r="BD3" s="1071"/>
      <c r="BE3" s="1101" t="s">
        <v>280</v>
      </c>
      <c r="BF3" s="1103" t="s">
        <v>67</v>
      </c>
      <c r="BG3" s="1104"/>
      <c r="BH3" s="1104"/>
      <c r="BI3" s="1104"/>
      <c r="BJ3" s="1104"/>
      <c r="BK3" s="1104"/>
      <c r="BL3" s="1070"/>
      <c r="BM3" s="1070"/>
      <c r="BN3" s="1070"/>
      <c r="BO3" s="1070"/>
      <c r="BP3" s="1070"/>
      <c r="BQ3" s="1070"/>
      <c r="BR3" s="1071"/>
    </row>
    <row r="4" spans="1:73" s="63" customFormat="1" ht="35.450000000000003" customHeight="1">
      <c r="A4" s="1106"/>
      <c r="B4" s="1093"/>
      <c r="C4" s="1096"/>
      <c r="D4" s="1097"/>
      <c r="E4" s="1096"/>
      <c r="F4" s="1097"/>
      <c r="G4" s="1097"/>
      <c r="H4" s="1108"/>
      <c r="I4" s="1111"/>
      <c r="J4" s="64" t="s">
        <v>6</v>
      </c>
      <c r="K4" s="65" t="s">
        <v>68</v>
      </c>
      <c r="L4" s="66" t="s">
        <v>6</v>
      </c>
      <c r="M4" s="66" t="s">
        <v>4</v>
      </c>
      <c r="N4" s="1114"/>
      <c r="O4" s="1116"/>
      <c r="P4" s="67" t="s">
        <v>6</v>
      </c>
      <c r="Q4" s="66" t="s">
        <v>4</v>
      </c>
      <c r="R4" s="1114"/>
      <c r="S4" s="758" t="s">
        <v>69</v>
      </c>
      <c r="T4" s="66" t="s">
        <v>6</v>
      </c>
      <c r="U4" s="66" t="s">
        <v>4</v>
      </c>
      <c r="V4" s="1114"/>
      <c r="W4" s="1116"/>
      <c r="X4" s="1120"/>
      <c r="Y4" s="1122"/>
      <c r="Z4" s="1085"/>
      <c r="AA4" s="1087"/>
      <c r="AB4" s="1090"/>
      <c r="AC4" s="1091"/>
      <c r="AD4" s="1093"/>
      <c r="AE4" s="1096"/>
      <c r="AF4" s="1097"/>
      <c r="AG4" s="1097"/>
      <c r="AH4" s="1097"/>
      <c r="AI4" s="1097"/>
      <c r="AJ4" s="1097"/>
      <c r="AK4" s="1097"/>
      <c r="AL4" s="1100"/>
      <c r="AM4" s="1072"/>
      <c r="AN4" s="1073"/>
      <c r="AO4" s="1074"/>
      <c r="AP4" s="1072"/>
      <c r="AQ4" s="1073"/>
      <c r="AR4" s="1074"/>
      <c r="AS4" s="1072"/>
      <c r="AT4" s="1073"/>
      <c r="AU4" s="1074"/>
      <c r="AV4" s="1072"/>
      <c r="AW4" s="1073"/>
      <c r="AX4" s="1074"/>
      <c r="AY4" s="1072"/>
      <c r="AZ4" s="1073"/>
      <c r="BA4" s="1074"/>
      <c r="BB4" s="1072"/>
      <c r="BC4" s="1073"/>
      <c r="BD4" s="1074"/>
      <c r="BE4" s="1102"/>
      <c r="BF4" s="1072"/>
      <c r="BG4" s="1073"/>
      <c r="BH4" s="1073"/>
      <c r="BI4" s="1073"/>
      <c r="BJ4" s="1073"/>
      <c r="BK4" s="1073"/>
      <c r="BL4" s="1073"/>
      <c r="BM4" s="1073"/>
      <c r="BN4" s="1073"/>
      <c r="BO4" s="1073"/>
      <c r="BP4" s="1073"/>
      <c r="BQ4" s="1073"/>
      <c r="BR4" s="1074"/>
    </row>
    <row r="5" spans="1:73" s="80" customFormat="1" ht="18" customHeight="1">
      <c r="A5" s="69"/>
      <c r="B5" s="70" t="str">
        <f t="shared" ref="B5:B47" si="0">IF(A5,TEXT(A5,"aaa"),"")</f>
        <v/>
      </c>
      <c r="C5" s="71"/>
      <c r="D5" s="72"/>
      <c r="E5" s="71"/>
      <c r="F5" s="537"/>
      <c r="G5" s="73"/>
      <c r="H5" s="74"/>
      <c r="I5" s="724"/>
      <c r="J5" s="75"/>
      <c r="K5" s="75"/>
      <c r="L5" s="75"/>
      <c r="M5" s="75"/>
      <c r="N5" s="76">
        <f t="shared" ref="N5:N47" si="1">(J5*K5)+(L5*M5)</f>
        <v>0</v>
      </c>
      <c r="O5" s="647"/>
      <c r="P5" s="531"/>
      <c r="Q5" s="75"/>
      <c r="R5" s="76">
        <f t="shared" ref="R5:R47" si="2">P5*Q5</f>
        <v>0</v>
      </c>
      <c r="S5" s="71"/>
      <c r="T5" s="75"/>
      <c r="U5" s="75"/>
      <c r="V5" s="76">
        <f t="shared" ref="V5:V47" si="3">T5*U5</f>
        <v>0</v>
      </c>
      <c r="W5" s="651"/>
      <c r="X5" s="534" t="s">
        <v>282</v>
      </c>
      <c r="Y5" s="532"/>
      <c r="Z5" s="77"/>
      <c r="AA5" s="78"/>
      <c r="AB5" s="1067">
        <f t="shared" ref="AB5:AB47" si="4">A5</f>
        <v>0</v>
      </c>
      <c r="AC5" s="1068"/>
      <c r="AD5" s="79" t="str">
        <f t="shared" ref="AD5:AE47" si="5">B5</f>
        <v/>
      </c>
      <c r="AE5" s="1057">
        <f t="shared" si="5"/>
        <v>0</v>
      </c>
      <c r="AF5" s="1058"/>
      <c r="AG5" s="1059">
        <f t="shared" ref="AG5:AG47" si="6">D5</f>
        <v>0</v>
      </c>
      <c r="AH5" s="1059"/>
      <c r="AI5" s="1059"/>
      <c r="AJ5" s="1059"/>
      <c r="AK5" s="1059"/>
      <c r="AL5" s="1060"/>
      <c r="AM5" s="1061"/>
      <c r="AN5" s="1062"/>
      <c r="AO5" s="1063"/>
      <c r="AP5" s="1061"/>
      <c r="AQ5" s="1062"/>
      <c r="AR5" s="1063"/>
      <c r="AS5" s="1061"/>
      <c r="AT5" s="1062"/>
      <c r="AU5" s="1063"/>
      <c r="AV5" s="1061"/>
      <c r="AW5" s="1062"/>
      <c r="AX5" s="1063"/>
      <c r="AY5" s="1061"/>
      <c r="AZ5" s="1062"/>
      <c r="BA5" s="1063"/>
      <c r="BB5" s="1061"/>
      <c r="BC5" s="1062"/>
      <c r="BD5" s="1063"/>
      <c r="BE5" s="540">
        <f>AV5-AS5</f>
        <v>0</v>
      </c>
      <c r="BF5" s="1064"/>
      <c r="BG5" s="1065"/>
      <c r="BH5" s="1065"/>
      <c r="BI5" s="1065"/>
      <c r="BJ5" s="1065"/>
      <c r="BK5" s="1065"/>
      <c r="BL5" s="1065"/>
      <c r="BM5" s="1065"/>
      <c r="BN5" s="1065"/>
      <c r="BO5" s="1065"/>
      <c r="BP5" s="1065"/>
      <c r="BQ5" s="1065"/>
      <c r="BR5" s="1066"/>
    </row>
    <row r="6" spans="1:73" ht="18" customHeight="1">
      <c r="A6" s="81"/>
      <c r="B6" s="70" t="str">
        <f t="shared" si="0"/>
        <v/>
      </c>
      <c r="C6" s="82"/>
      <c r="D6" s="83"/>
      <c r="E6" s="82"/>
      <c r="F6" s="537"/>
      <c r="G6" s="84"/>
      <c r="H6" s="85"/>
      <c r="I6" s="724"/>
      <c r="J6" s="86"/>
      <c r="K6" s="86"/>
      <c r="L6" s="86"/>
      <c r="M6" s="86"/>
      <c r="N6" s="87">
        <f t="shared" si="1"/>
        <v>0</v>
      </c>
      <c r="O6" s="648"/>
      <c r="P6" s="531"/>
      <c r="Q6" s="86"/>
      <c r="R6" s="87">
        <f t="shared" si="2"/>
        <v>0</v>
      </c>
      <c r="S6" s="82"/>
      <c r="T6" s="86"/>
      <c r="U6" s="86"/>
      <c r="V6" s="87">
        <f t="shared" si="3"/>
        <v>0</v>
      </c>
      <c r="W6" s="648"/>
      <c r="X6" s="535"/>
      <c r="Y6" s="89"/>
      <c r="Z6" s="88"/>
      <c r="AA6" s="90"/>
      <c r="AB6" s="1041">
        <f t="shared" si="4"/>
        <v>0</v>
      </c>
      <c r="AC6" s="1056"/>
      <c r="AD6" s="79" t="str">
        <f t="shared" si="5"/>
        <v/>
      </c>
      <c r="AE6" s="1057">
        <f t="shared" si="5"/>
        <v>0</v>
      </c>
      <c r="AF6" s="1058"/>
      <c r="AG6" s="1059">
        <f t="shared" si="6"/>
        <v>0</v>
      </c>
      <c r="AH6" s="1059"/>
      <c r="AI6" s="1059"/>
      <c r="AJ6" s="1059"/>
      <c r="AK6" s="1059"/>
      <c r="AL6" s="1060"/>
      <c r="AM6" s="1047"/>
      <c r="AN6" s="1048"/>
      <c r="AO6" s="1049"/>
      <c r="AP6" s="1047"/>
      <c r="AQ6" s="1048"/>
      <c r="AR6" s="1049"/>
      <c r="AS6" s="1047"/>
      <c r="AT6" s="1048"/>
      <c r="AU6" s="1049"/>
      <c r="AV6" s="1047"/>
      <c r="AW6" s="1048"/>
      <c r="AX6" s="1049"/>
      <c r="AY6" s="1047"/>
      <c r="AZ6" s="1048"/>
      <c r="BA6" s="1049"/>
      <c r="BB6" s="1047"/>
      <c r="BC6" s="1048"/>
      <c r="BD6" s="1049"/>
      <c r="BE6" s="541">
        <f t="shared" ref="BE6:BE47" si="7">AV6-AS6</f>
        <v>0</v>
      </c>
      <c r="BF6" s="1053"/>
      <c r="BG6" s="1054"/>
      <c r="BH6" s="1054"/>
      <c r="BI6" s="1054"/>
      <c r="BJ6" s="1054"/>
      <c r="BK6" s="1054"/>
      <c r="BL6" s="1054"/>
      <c r="BM6" s="1054"/>
      <c r="BN6" s="1054"/>
      <c r="BO6" s="1054"/>
      <c r="BP6" s="1054"/>
      <c r="BQ6" s="1054"/>
      <c r="BR6" s="1055"/>
    </row>
    <row r="7" spans="1:73" ht="18" customHeight="1">
      <c r="A7" s="81"/>
      <c r="B7" s="70" t="str">
        <f t="shared" si="0"/>
        <v/>
      </c>
      <c r="C7" s="82"/>
      <c r="D7" s="83"/>
      <c r="E7" s="82"/>
      <c r="F7" s="537"/>
      <c r="G7" s="84"/>
      <c r="H7" s="85"/>
      <c r="I7" s="724"/>
      <c r="J7" s="86"/>
      <c r="K7" s="86"/>
      <c r="L7" s="86"/>
      <c r="M7" s="86"/>
      <c r="N7" s="87">
        <f t="shared" si="1"/>
        <v>0</v>
      </c>
      <c r="O7" s="648"/>
      <c r="P7" s="531"/>
      <c r="Q7" s="86"/>
      <c r="R7" s="87">
        <f t="shared" si="2"/>
        <v>0</v>
      </c>
      <c r="S7" s="82"/>
      <c r="T7" s="86"/>
      <c r="U7" s="86"/>
      <c r="V7" s="87">
        <f t="shared" si="3"/>
        <v>0</v>
      </c>
      <c r="W7" s="648"/>
      <c r="X7" s="535"/>
      <c r="Y7" s="89"/>
      <c r="Z7" s="89"/>
      <c r="AA7" s="90"/>
      <c r="AB7" s="1041">
        <f t="shared" si="4"/>
        <v>0</v>
      </c>
      <c r="AC7" s="1056"/>
      <c r="AD7" s="79" t="str">
        <f t="shared" si="5"/>
        <v/>
      </c>
      <c r="AE7" s="1057">
        <f t="shared" si="5"/>
        <v>0</v>
      </c>
      <c r="AF7" s="1058"/>
      <c r="AG7" s="1059">
        <f t="shared" si="6"/>
        <v>0</v>
      </c>
      <c r="AH7" s="1059"/>
      <c r="AI7" s="1059"/>
      <c r="AJ7" s="1059"/>
      <c r="AK7" s="1059"/>
      <c r="AL7" s="1060"/>
      <c r="AM7" s="1047"/>
      <c r="AN7" s="1048"/>
      <c r="AO7" s="1049"/>
      <c r="AP7" s="1047"/>
      <c r="AQ7" s="1048"/>
      <c r="AR7" s="1049"/>
      <c r="AS7" s="1047"/>
      <c r="AT7" s="1048"/>
      <c r="AU7" s="1049"/>
      <c r="AV7" s="1047"/>
      <c r="AW7" s="1048"/>
      <c r="AX7" s="1049"/>
      <c r="AY7" s="1047"/>
      <c r="AZ7" s="1048"/>
      <c r="BA7" s="1049"/>
      <c r="BB7" s="1047"/>
      <c r="BC7" s="1048"/>
      <c r="BD7" s="1049"/>
      <c r="BE7" s="541">
        <f t="shared" si="7"/>
        <v>0</v>
      </c>
      <c r="BF7" s="1053"/>
      <c r="BG7" s="1054"/>
      <c r="BH7" s="1054"/>
      <c r="BI7" s="1054"/>
      <c r="BJ7" s="1054"/>
      <c r="BK7" s="1054"/>
      <c r="BL7" s="1054"/>
      <c r="BM7" s="1054"/>
      <c r="BN7" s="1054"/>
      <c r="BO7" s="1054"/>
      <c r="BP7" s="1054"/>
      <c r="BQ7" s="1054"/>
      <c r="BR7" s="1055"/>
    </row>
    <row r="8" spans="1:73" ht="18" customHeight="1">
      <c r="A8" s="81"/>
      <c r="B8" s="70" t="str">
        <f t="shared" si="0"/>
        <v/>
      </c>
      <c r="C8" s="82"/>
      <c r="D8" s="83"/>
      <c r="E8" s="82"/>
      <c r="F8" s="537"/>
      <c r="G8" s="84"/>
      <c r="H8" s="85"/>
      <c r="I8" s="724"/>
      <c r="J8" s="86"/>
      <c r="K8" s="86"/>
      <c r="L8" s="86"/>
      <c r="M8" s="86"/>
      <c r="N8" s="87">
        <f t="shared" si="1"/>
        <v>0</v>
      </c>
      <c r="O8" s="648"/>
      <c r="P8" s="531"/>
      <c r="Q8" s="86"/>
      <c r="R8" s="87">
        <f t="shared" si="2"/>
        <v>0</v>
      </c>
      <c r="S8" s="82"/>
      <c r="T8" s="86"/>
      <c r="U8" s="86"/>
      <c r="V8" s="87">
        <f t="shared" si="3"/>
        <v>0</v>
      </c>
      <c r="W8" s="648"/>
      <c r="X8" s="535"/>
      <c r="Y8" s="89"/>
      <c r="Z8" s="89"/>
      <c r="AA8" s="90"/>
      <c r="AB8" s="1041">
        <f t="shared" si="4"/>
        <v>0</v>
      </c>
      <c r="AC8" s="1056"/>
      <c r="AD8" s="79" t="str">
        <f t="shared" si="5"/>
        <v/>
      </c>
      <c r="AE8" s="1057">
        <f t="shared" si="5"/>
        <v>0</v>
      </c>
      <c r="AF8" s="1058"/>
      <c r="AG8" s="1059">
        <f t="shared" si="6"/>
        <v>0</v>
      </c>
      <c r="AH8" s="1059"/>
      <c r="AI8" s="1059"/>
      <c r="AJ8" s="1059"/>
      <c r="AK8" s="1059"/>
      <c r="AL8" s="1060"/>
      <c r="AM8" s="1047"/>
      <c r="AN8" s="1048"/>
      <c r="AO8" s="1049"/>
      <c r="AP8" s="1047"/>
      <c r="AQ8" s="1048"/>
      <c r="AR8" s="1049"/>
      <c r="AS8" s="1047"/>
      <c r="AT8" s="1048"/>
      <c r="AU8" s="1049"/>
      <c r="AV8" s="1047"/>
      <c r="AW8" s="1048"/>
      <c r="AX8" s="1049"/>
      <c r="AY8" s="1047"/>
      <c r="AZ8" s="1048"/>
      <c r="BA8" s="1049"/>
      <c r="BB8" s="1047"/>
      <c r="BC8" s="1048"/>
      <c r="BD8" s="1049"/>
      <c r="BE8" s="541">
        <f t="shared" si="7"/>
        <v>0</v>
      </c>
      <c r="BF8" s="1053"/>
      <c r="BG8" s="1054"/>
      <c r="BH8" s="1054"/>
      <c r="BI8" s="1054"/>
      <c r="BJ8" s="1054"/>
      <c r="BK8" s="1054"/>
      <c r="BL8" s="1054"/>
      <c r="BM8" s="1054"/>
      <c r="BN8" s="1054"/>
      <c r="BO8" s="1054"/>
      <c r="BP8" s="1054"/>
      <c r="BQ8" s="1054"/>
      <c r="BR8" s="1055"/>
    </row>
    <row r="9" spans="1:73" ht="18" customHeight="1">
      <c r="A9" s="81"/>
      <c r="B9" s="70" t="str">
        <f t="shared" si="0"/>
        <v/>
      </c>
      <c r="C9" s="82"/>
      <c r="D9" s="83"/>
      <c r="E9" s="82"/>
      <c r="F9" s="537"/>
      <c r="G9" s="84"/>
      <c r="H9" s="85"/>
      <c r="I9" s="724"/>
      <c r="J9" s="86"/>
      <c r="K9" s="86"/>
      <c r="L9" s="86"/>
      <c r="M9" s="86"/>
      <c r="N9" s="87">
        <f t="shared" si="1"/>
        <v>0</v>
      </c>
      <c r="O9" s="648"/>
      <c r="P9" s="531"/>
      <c r="Q9" s="86"/>
      <c r="R9" s="87">
        <f t="shared" si="2"/>
        <v>0</v>
      </c>
      <c r="S9" s="82"/>
      <c r="T9" s="86"/>
      <c r="U9" s="86"/>
      <c r="V9" s="87">
        <f t="shared" si="3"/>
        <v>0</v>
      </c>
      <c r="W9" s="648"/>
      <c r="X9" s="535"/>
      <c r="Y9" s="89"/>
      <c r="Z9" s="89"/>
      <c r="AA9" s="90"/>
      <c r="AB9" s="1041">
        <f t="shared" si="4"/>
        <v>0</v>
      </c>
      <c r="AC9" s="1056"/>
      <c r="AD9" s="79" t="str">
        <f t="shared" si="5"/>
        <v/>
      </c>
      <c r="AE9" s="1057">
        <f t="shared" si="5"/>
        <v>0</v>
      </c>
      <c r="AF9" s="1058"/>
      <c r="AG9" s="1059">
        <f t="shared" si="6"/>
        <v>0</v>
      </c>
      <c r="AH9" s="1059"/>
      <c r="AI9" s="1059"/>
      <c r="AJ9" s="1059"/>
      <c r="AK9" s="1059"/>
      <c r="AL9" s="1060"/>
      <c r="AM9" s="1047"/>
      <c r="AN9" s="1048"/>
      <c r="AO9" s="1049"/>
      <c r="AP9" s="1047"/>
      <c r="AQ9" s="1048"/>
      <c r="AR9" s="1049"/>
      <c r="AS9" s="1047"/>
      <c r="AT9" s="1048"/>
      <c r="AU9" s="1049"/>
      <c r="AV9" s="1047"/>
      <c r="AW9" s="1048"/>
      <c r="AX9" s="1049"/>
      <c r="AY9" s="1047"/>
      <c r="AZ9" s="1048"/>
      <c r="BA9" s="1049"/>
      <c r="BB9" s="1047"/>
      <c r="BC9" s="1048"/>
      <c r="BD9" s="1049"/>
      <c r="BE9" s="541">
        <f t="shared" si="7"/>
        <v>0</v>
      </c>
      <c r="BF9" s="1053"/>
      <c r="BG9" s="1054"/>
      <c r="BH9" s="1054"/>
      <c r="BI9" s="1054"/>
      <c r="BJ9" s="1054"/>
      <c r="BK9" s="1054"/>
      <c r="BL9" s="1054"/>
      <c r="BM9" s="1054"/>
      <c r="BN9" s="1054"/>
      <c r="BO9" s="1054"/>
      <c r="BP9" s="1054"/>
      <c r="BQ9" s="1054"/>
      <c r="BR9" s="1055"/>
    </row>
    <row r="10" spans="1:73" ht="18" customHeight="1">
      <c r="A10" s="81"/>
      <c r="B10" s="70" t="str">
        <f t="shared" si="0"/>
        <v/>
      </c>
      <c r="C10" s="82"/>
      <c r="D10" s="83"/>
      <c r="E10" s="82"/>
      <c r="F10" s="537"/>
      <c r="G10" s="84"/>
      <c r="H10" s="85"/>
      <c r="I10" s="724"/>
      <c r="J10" s="86"/>
      <c r="K10" s="86"/>
      <c r="L10" s="86"/>
      <c r="M10" s="86"/>
      <c r="N10" s="87">
        <f t="shared" si="1"/>
        <v>0</v>
      </c>
      <c r="O10" s="648"/>
      <c r="P10" s="531"/>
      <c r="Q10" s="86"/>
      <c r="R10" s="87">
        <f t="shared" si="2"/>
        <v>0</v>
      </c>
      <c r="S10" s="82"/>
      <c r="T10" s="86"/>
      <c r="U10" s="86"/>
      <c r="V10" s="87">
        <f t="shared" si="3"/>
        <v>0</v>
      </c>
      <c r="W10" s="648"/>
      <c r="X10" s="535"/>
      <c r="Y10" s="89"/>
      <c r="Z10" s="89"/>
      <c r="AA10" s="90"/>
      <c r="AB10" s="1041">
        <f t="shared" si="4"/>
        <v>0</v>
      </c>
      <c r="AC10" s="1056"/>
      <c r="AD10" s="79" t="str">
        <f t="shared" si="5"/>
        <v/>
      </c>
      <c r="AE10" s="1057">
        <f t="shared" si="5"/>
        <v>0</v>
      </c>
      <c r="AF10" s="1058"/>
      <c r="AG10" s="1059">
        <f t="shared" si="6"/>
        <v>0</v>
      </c>
      <c r="AH10" s="1059"/>
      <c r="AI10" s="1059"/>
      <c r="AJ10" s="1059"/>
      <c r="AK10" s="1059"/>
      <c r="AL10" s="1060"/>
      <c r="AM10" s="1047"/>
      <c r="AN10" s="1048"/>
      <c r="AO10" s="1049"/>
      <c r="AP10" s="1047"/>
      <c r="AQ10" s="1048"/>
      <c r="AR10" s="1049"/>
      <c r="AS10" s="1047"/>
      <c r="AT10" s="1048"/>
      <c r="AU10" s="1049"/>
      <c r="AV10" s="1047"/>
      <c r="AW10" s="1048"/>
      <c r="AX10" s="1049"/>
      <c r="AY10" s="1047"/>
      <c r="AZ10" s="1048"/>
      <c r="BA10" s="1049"/>
      <c r="BB10" s="1047"/>
      <c r="BC10" s="1048"/>
      <c r="BD10" s="1049"/>
      <c r="BE10" s="541">
        <f t="shared" si="7"/>
        <v>0</v>
      </c>
      <c r="BF10" s="1053"/>
      <c r="BG10" s="1054"/>
      <c r="BH10" s="1054"/>
      <c r="BI10" s="1054"/>
      <c r="BJ10" s="1054"/>
      <c r="BK10" s="1054"/>
      <c r="BL10" s="1054"/>
      <c r="BM10" s="1054"/>
      <c r="BN10" s="1054"/>
      <c r="BO10" s="1054"/>
      <c r="BP10" s="1054"/>
      <c r="BQ10" s="1054"/>
      <c r="BR10" s="1055"/>
    </row>
    <row r="11" spans="1:73" ht="18" customHeight="1">
      <c r="A11" s="81"/>
      <c r="B11" s="70" t="str">
        <f t="shared" si="0"/>
        <v/>
      </c>
      <c r="C11" s="82"/>
      <c r="D11" s="83"/>
      <c r="E11" s="82"/>
      <c r="F11" s="537"/>
      <c r="G11" s="84"/>
      <c r="H11" s="85"/>
      <c r="I11" s="724"/>
      <c r="J11" s="86"/>
      <c r="K11" s="86"/>
      <c r="L11" s="86"/>
      <c r="M11" s="86"/>
      <c r="N11" s="87">
        <f t="shared" si="1"/>
        <v>0</v>
      </c>
      <c r="O11" s="648"/>
      <c r="P11" s="531"/>
      <c r="Q11" s="86"/>
      <c r="R11" s="87">
        <f t="shared" si="2"/>
        <v>0</v>
      </c>
      <c r="S11" s="82"/>
      <c r="T11" s="86"/>
      <c r="U11" s="86"/>
      <c r="V11" s="87">
        <f t="shared" si="3"/>
        <v>0</v>
      </c>
      <c r="W11" s="648"/>
      <c r="X11" s="535"/>
      <c r="Y11" s="89"/>
      <c r="Z11" s="89"/>
      <c r="AA11" s="90"/>
      <c r="AB11" s="1041">
        <f t="shared" si="4"/>
        <v>0</v>
      </c>
      <c r="AC11" s="1056"/>
      <c r="AD11" s="79" t="str">
        <f t="shared" si="5"/>
        <v/>
      </c>
      <c r="AE11" s="1057">
        <f t="shared" si="5"/>
        <v>0</v>
      </c>
      <c r="AF11" s="1058"/>
      <c r="AG11" s="1059">
        <f t="shared" si="6"/>
        <v>0</v>
      </c>
      <c r="AH11" s="1059"/>
      <c r="AI11" s="1059"/>
      <c r="AJ11" s="1059"/>
      <c r="AK11" s="1059"/>
      <c r="AL11" s="1060"/>
      <c r="AM11" s="1047"/>
      <c r="AN11" s="1048"/>
      <c r="AO11" s="1049"/>
      <c r="AP11" s="1047"/>
      <c r="AQ11" s="1048"/>
      <c r="AR11" s="1049"/>
      <c r="AS11" s="1047"/>
      <c r="AT11" s="1048"/>
      <c r="AU11" s="1049"/>
      <c r="AV11" s="1047"/>
      <c r="AW11" s="1048"/>
      <c r="AX11" s="1049"/>
      <c r="AY11" s="1047"/>
      <c r="AZ11" s="1048"/>
      <c r="BA11" s="1049"/>
      <c r="BB11" s="1047"/>
      <c r="BC11" s="1048"/>
      <c r="BD11" s="1049"/>
      <c r="BE11" s="541">
        <f t="shared" si="7"/>
        <v>0</v>
      </c>
      <c r="BF11" s="1053"/>
      <c r="BG11" s="1054"/>
      <c r="BH11" s="1054"/>
      <c r="BI11" s="1054"/>
      <c r="BJ11" s="1054"/>
      <c r="BK11" s="1054"/>
      <c r="BL11" s="1054"/>
      <c r="BM11" s="1054"/>
      <c r="BN11" s="1054"/>
      <c r="BO11" s="1054"/>
      <c r="BP11" s="1054"/>
      <c r="BQ11" s="1054"/>
      <c r="BR11" s="1055"/>
    </row>
    <row r="12" spans="1:73" ht="18" customHeight="1">
      <c r="A12" s="81"/>
      <c r="B12" s="70" t="str">
        <f t="shared" si="0"/>
        <v/>
      </c>
      <c r="C12" s="82"/>
      <c r="D12" s="83"/>
      <c r="E12" s="82"/>
      <c r="F12" s="537"/>
      <c r="G12" s="84"/>
      <c r="H12" s="85"/>
      <c r="I12" s="724"/>
      <c r="J12" s="86"/>
      <c r="K12" s="86"/>
      <c r="L12" s="86"/>
      <c r="M12" s="86"/>
      <c r="N12" s="87">
        <f t="shared" si="1"/>
        <v>0</v>
      </c>
      <c r="O12" s="648"/>
      <c r="P12" s="531"/>
      <c r="Q12" s="86"/>
      <c r="R12" s="87">
        <f t="shared" si="2"/>
        <v>0</v>
      </c>
      <c r="S12" s="82"/>
      <c r="T12" s="86"/>
      <c r="U12" s="86"/>
      <c r="V12" s="87">
        <f t="shared" si="3"/>
        <v>0</v>
      </c>
      <c r="W12" s="648"/>
      <c r="X12" s="535"/>
      <c r="Y12" s="89"/>
      <c r="Z12" s="89"/>
      <c r="AA12" s="90"/>
      <c r="AB12" s="1041">
        <f t="shared" si="4"/>
        <v>0</v>
      </c>
      <c r="AC12" s="1056"/>
      <c r="AD12" s="79" t="str">
        <f t="shared" si="5"/>
        <v/>
      </c>
      <c r="AE12" s="1057">
        <f t="shared" si="5"/>
        <v>0</v>
      </c>
      <c r="AF12" s="1058"/>
      <c r="AG12" s="1059">
        <f t="shared" si="6"/>
        <v>0</v>
      </c>
      <c r="AH12" s="1059"/>
      <c r="AI12" s="1059"/>
      <c r="AJ12" s="1059"/>
      <c r="AK12" s="1059"/>
      <c r="AL12" s="1060"/>
      <c r="AM12" s="1047"/>
      <c r="AN12" s="1048"/>
      <c r="AO12" s="1049"/>
      <c r="AP12" s="1047"/>
      <c r="AQ12" s="1048"/>
      <c r="AR12" s="1049"/>
      <c r="AS12" s="1047"/>
      <c r="AT12" s="1048"/>
      <c r="AU12" s="1049"/>
      <c r="AV12" s="1047"/>
      <c r="AW12" s="1048"/>
      <c r="AX12" s="1049"/>
      <c r="AY12" s="1047"/>
      <c r="AZ12" s="1048"/>
      <c r="BA12" s="1049"/>
      <c r="BB12" s="1047"/>
      <c r="BC12" s="1048"/>
      <c r="BD12" s="1049"/>
      <c r="BE12" s="541">
        <f t="shared" si="7"/>
        <v>0</v>
      </c>
      <c r="BF12" s="1053"/>
      <c r="BG12" s="1054"/>
      <c r="BH12" s="1054"/>
      <c r="BI12" s="1054"/>
      <c r="BJ12" s="1054"/>
      <c r="BK12" s="1054"/>
      <c r="BL12" s="1054"/>
      <c r="BM12" s="1054"/>
      <c r="BN12" s="1054"/>
      <c r="BO12" s="1054"/>
      <c r="BP12" s="1054"/>
      <c r="BQ12" s="1054"/>
      <c r="BR12" s="1055"/>
    </row>
    <row r="13" spans="1:73" ht="18" customHeight="1">
      <c r="A13" s="81"/>
      <c r="B13" s="70" t="str">
        <f t="shared" si="0"/>
        <v/>
      </c>
      <c r="C13" s="82"/>
      <c r="D13" s="83"/>
      <c r="E13" s="82"/>
      <c r="F13" s="537"/>
      <c r="G13" s="84"/>
      <c r="H13" s="85"/>
      <c r="I13" s="724"/>
      <c r="J13" s="86"/>
      <c r="K13" s="86"/>
      <c r="L13" s="86"/>
      <c r="M13" s="86"/>
      <c r="N13" s="87">
        <f t="shared" si="1"/>
        <v>0</v>
      </c>
      <c r="O13" s="648"/>
      <c r="P13" s="531"/>
      <c r="Q13" s="86"/>
      <c r="R13" s="87">
        <f t="shared" si="2"/>
        <v>0</v>
      </c>
      <c r="S13" s="82"/>
      <c r="T13" s="86"/>
      <c r="U13" s="86"/>
      <c r="V13" s="87">
        <f t="shared" si="3"/>
        <v>0</v>
      </c>
      <c r="W13" s="648"/>
      <c r="X13" s="535"/>
      <c r="Y13" s="89"/>
      <c r="Z13" s="89"/>
      <c r="AA13" s="90"/>
      <c r="AB13" s="1041">
        <f t="shared" si="4"/>
        <v>0</v>
      </c>
      <c r="AC13" s="1056"/>
      <c r="AD13" s="79" t="str">
        <f t="shared" si="5"/>
        <v/>
      </c>
      <c r="AE13" s="1057">
        <f t="shared" si="5"/>
        <v>0</v>
      </c>
      <c r="AF13" s="1058"/>
      <c r="AG13" s="1059">
        <f t="shared" si="6"/>
        <v>0</v>
      </c>
      <c r="AH13" s="1059"/>
      <c r="AI13" s="1059"/>
      <c r="AJ13" s="1059"/>
      <c r="AK13" s="1059"/>
      <c r="AL13" s="1060"/>
      <c r="AM13" s="1047"/>
      <c r="AN13" s="1048"/>
      <c r="AO13" s="1049"/>
      <c r="AP13" s="1047"/>
      <c r="AQ13" s="1048"/>
      <c r="AR13" s="1049"/>
      <c r="AS13" s="1047"/>
      <c r="AT13" s="1048"/>
      <c r="AU13" s="1049"/>
      <c r="AV13" s="1047"/>
      <c r="AW13" s="1048"/>
      <c r="AX13" s="1049"/>
      <c r="AY13" s="1047"/>
      <c r="AZ13" s="1048"/>
      <c r="BA13" s="1049"/>
      <c r="BB13" s="1047"/>
      <c r="BC13" s="1048"/>
      <c r="BD13" s="1049"/>
      <c r="BE13" s="541">
        <f t="shared" si="7"/>
        <v>0</v>
      </c>
      <c r="BF13" s="1053"/>
      <c r="BG13" s="1054"/>
      <c r="BH13" s="1054"/>
      <c r="BI13" s="1054"/>
      <c r="BJ13" s="1054"/>
      <c r="BK13" s="1054"/>
      <c r="BL13" s="1054"/>
      <c r="BM13" s="1054"/>
      <c r="BN13" s="1054"/>
      <c r="BO13" s="1054"/>
      <c r="BP13" s="1054"/>
      <c r="BQ13" s="1054"/>
      <c r="BR13" s="1055"/>
    </row>
    <row r="14" spans="1:73" ht="18" customHeight="1">
      <c r="A14" s="81"/>
      <c r="B14" s="70" t="str">
        <f t="shared" si="0"/>
        <v/>
      </c>
      <c r="C14" s="82"/>
      <c r="D14" s="83"/>
      <c r="E14" s="82"/>
      <c r="F14" s="537"/>
      <c r="G14" s="84"/>
      <c r="H14" s="85"/>
      <c r="I14" s="724"/>
      <c r="J14" s="86"/>
      <c r="K14" s="86"/>
      <c r="L14" s="86"/>
      <c r="M14" s="86"/>
      <c r="N14" s="87">
        <f t="shared" si="1"/>
        <v>0</v>
      </c>
      <c r="O14" s="648"/>
      <c r="P14" s="531"/>
      <c r="Q14" s="86"/>
      <c r="R14" s="87">
        <f t="shared" si="2"/>
        <v>0</v>
      </c>
      <c r="S14" s="82"/>
      <c r="T14" s="86"/>
      <c r="U14" s="86"/>
      <c r="V14" s="87">
        <f t="shared" si="3"/>
        <v>0</v>
      </c>
      <c r="W14" s="648"/>
      <c r="X14" s="535"/>
      <c r="Y14" s="89"/>
      <c r="Z14" s="89"/>
      <c r="AA14" s="90"/>
      <c r="AB14" s="1041">
        <f t="shared" si="4"/>
        <v>0</v>
      </c>
      <c r="AC14" s="1056"/>
      <c r="AD14" s="79" t="str">
        <f t="shared" si="5"/>
        <v/>
      </c>
      <c r="AE14" s="1057">
        <f t="shared" si="5"/>
        <v>0</v>
      </c>
      <c r="AF14" s="1058"/>
      <c r="AG14" s="1059">
        <f t="shared" si="6"/>
        <v>0</v>
      </c>
      <c r="AH14" s="1059"/>
      <c r="AI14" s="1059"/>
      <c r="AJ14" s="1059"/>
      <c r="AK14" s="1059"/>
      <c r="AL14" s="1060"/>
      <c r="AM14" s="1047"/>
      <c r="AN14" s="1048"/>
      <c r="AO14" s="1049"/>
      <c r="AP14" s="1047"/>
      <c r="AQ14" s="1048"/>
      <c r="AR14" s="1049"/>
      <c r="AS14" s="1047"/>
      <c r="AT14" s="1048"/>
      <c r="AU14" s="1049"/>
      <c r="AV14" s="1047"/>
      <c r="AW14" s="1048"/>
      <c r="AX14" s="1049"/>
      <c r="AY14" s="1047"/>
      <c r="AZ14" s="1048"/>
      <c r="BA14" s="1049"/>
      <c r="BB14" s="1047"/>
      <c r="BC14" s="1048"/>
      <c r="BD14" s="1049"/>
      <c r="BE14" s="541">
        <f t="shared" si="7"/>
        <v>0</v>
      </c>
      <c r="BF14" s="1053"/>
      <c r="BG14" s="1054"/>
      <c r="BH14" s="1054"/>
      <c r="BI14" s="1054"/>
      <c r="BJ14" s="1054"/>
      <c r="BK14" s="1054"/>
      <c r="BL14" s="1054"/>
      <c r="BM14" s="1054"/>
      <c r="BN14" s="1054"/>
      <c r="BO14" s="1054"/>
      <c r="BP14" s="1054"/>
      <c r="BQ14" s="1054"/>
      <c r="BR14" s="1055"/>
    </row>
    <row r="15" spans="1:73" ht="18" customHeight="1">
      <c r="A15" s="81"/>
      <c r="B15" s="70" t="str">
        <f t="shared" si="0"/>
        <v/>
      </c>
      <c r="C15" s="82"/>
      <c r="D15" s="83"/>
      <c r="E15" s="82"/>
      <c r="F15" s="537"/>
      <c r="G15" s="84"/>
      <c r="H15" s="85"/>
      <c r="I15" s="724"/>
      <c r="J15" s="86"/>
      <c r="K15" s="86"/>
      <c r="L15" s="86"/>
      <c r="M15" s="86"/>
      <c r="N15" s="87">
        <f t="shared" si="1"/>
        <v>0</v>
      </c>
      <c r="O15" s="648"/>
      <c r="P15" s="531"/>
      <c r="Q15" s="86"/>
      <c r="R15" s="87">
        <f t="shared" si="2"/>
        <v>0</v>
      </c>
      <c r="S15" s="82"/>
      <c r="T15" s="86"/>
      <c r="U15" s="86"/>
      <c r="V15" s="87">
        <f t="shared" si="3"/>
        <v>0</v>
      </c>
      <c r="W15" s="648"/>
      <c r="X15" s="535"/>
      <c r="Y15" s="89"/>
      <c r="Z15" s="89"/>
      <c r="AA15" s="90"/>
      <c r="AB15" s="1041">
        <f t="shared" si="4"/>
        <v>0</v>
      </c>
      <c r="AC15" s="1056"/>
      <c r="AD15" s="79" t="str">
        <f t="shared" si="5"/>
        <v/>
      </c>
      <c r="AE15" s="1057">
        <f t="shared" si="5"/>
        <v>0</v>
      </c>
      <c r="AF15" s="1058"/>
      <c r="AG15" s="1059">
        <f t="shared" si="6"/>
        <v>0</v>
      </c>
      <c r="AH15" s="1059"/>
      <c r="AI15" s="1059"/>
      <c r="AJ15" s="1059"/>
      <c r="AK15" s="1059"/>
      <c r="AL15" s="1060"/>
      <c r="AM15" s="1047"/>
      <c r="AN15" s="1048"/>
      <c r="AO15" s="1049"/>
      <c r="AP15" s="1047"/>
      <c r="AQ15" s="1048"/>
      <c r="AR15" s="1049"/>
      <c r="AS15" s="1047"/>
      <c r="AT15" s="1048"/>
      <c r="AU15" s="1049"/>
      <c r="AV15" s="1047"/>
      <c r="AW15" s="1048"/>
      <c r="AX15" s="1049"/>
      <c r="AY15" s="1047"/>
      <c r="AZ15" s="1048"/>
      <c r="BA15" s="1049"/>
      <c r="BB15" s="1047"/>
      <c r="BC15" s="1048"/>
      <c r="BD15" s="1049"/>
      <c r="BE15" s="541">
        <f t="shared" si="7"/>
        <v>0</v>
      </c>
      <c r="BF15" s="1053"/>
      <c r="BG15" s="1054"/>
      <c r="BH15" s="1054"/>
      <c r="BI15" s="1054"/>
      <c r="BJ15" s="1054"/>
      <c r="BK15" s="1054"/>
      <c r="BL15" s="1054"/>
      <c r="BM15" s="1054"/>
      <c r="BN15" s="1054"/>
      <c r="BO15" s="1054"/>
      <c r="BP15" s="1054"/>
      <c r="BQ15" s="1054"/>
      <c r="BR15" s="1055"/>
    </row>
    <row r="16" spans="1:73" ht="18" customHeight="1">
      <c r="A16" s="81"/>
      <c r="B16" s="70" t="str">
        <f t="shared" si="0"/>
        <v/>
      </c>
      <c r="C16" s="82"/>
      <c r="D16" s="83"/>
      <c r="E16" s="82"/>
      <c r="F16" s="537"/>
      <c r="G16" s="84"/>
      <c r="H16" s="85"/>
      <c r="I16" s="724"/>
      <c r="J16" s="86"/>
      <c r="K16" s="86"/>
      <c r="L16" s="86"/>
      <c r="M16" s="86"/>
      <c r="N16" s="87">
        <f t="shared" si="1"/>
        <v>0</v>
      </c>
      <c r="O16" s="648"/>
      <c r="P16" s="531"/>
      <c r="Q16" s="86"/>
      <c r="R16" s="87">
        <f t="shared" si="2"/>
        <v>0</v>
      </c>
      <c r="S16" s="82"/>
      <c r="T16" s="86"/>
      <c r="U16" s="86"/>
      <c r="V16" s="87">
        <f t="shared" si="3"/>
        <v>0</v>
      </c>
      <c r="W16" s="648"/>
      <c r="X16" s="535"/>
      <c r="Y16" s="89"/>
      <c r="Z16" s="89"/>
      <c r="AA16" s="90"/>
      <c r="AB16" s="1041">
        <f t="shared" si="4"/>
        <v>0</v>
      </c>
      <c r="AC16" s="1056"/>
      <c r="AD16" s="79" t="str">
        <f t="shared" si="5"/>
        <v/>
      </c>
      <c r="AE16" s="1057">
        <f t="shared" si="5"/>
        <v>0</v>
      </c>
      <c r="AF16" s="1058"/>
      <c r="AG16" s="1059">
        <f t="shared" si="6"/>
        <v>0</v>
      </c>
      <c r="AH16" s="1059"/>
      <c r="AI16" s="1059"/>
      <c r="AJ16" s="1059"/>
      <c r="AK16" s="1059"/>
      <c r="AL16" s="1060"/>
      <c r="AM16" s="1047"/>
      <c r="AN16" s="1048"/>
      <c r="AO16" s="1049"/>
      <c r="AP16" s="1047"/>
      <c r="AQ16" s="1048"/>
      <c r="AR16" s="1049"/>
      <c r="AS16" s="1047"/>
      <c r="AT16" s="1048"/>
      <c r="AU16" s="1049"/>
      <c r="AV16" s="1047"/>
      <c r="AW16" s="1048"/>
      <c r="AX16" s="1049"/>
      <c r="AY16" s="1047"/>
      <c r="AZ16" s="1048"/>
      <c r="BA16" s="1049"/>
      <c r="BB16" s="1047"/>
      <c r="BC16" s="1048"/>
      <c r="BD16" s="1049"/>
      <c r="BE16" s="541">
        <f t="shared" si="7"/>
        <v>0</v>
      </c>
      <c r="BF16" s="1053"/>
      <c r="BG16" s="1054"/>
      <c r="BH16" s="1054"/>
      <c r="BI16" s="1054"/>
      <c r="BJ16" s="1054"/>
      <c r="BK16" s="1054"/>
      <c r="BL16" s="1054"/>
      <c r="BM16" s="1054"/>
      <c r="BN16" s="1054"/>
      <c r="BO16" s="1054"/>
      <c r="BP16" s="1054"/>
      <c r="BQ16" s="1054"/>
      <c r="BR16" s="1055"/>
    </row>
    <row r="17" spans="1:70" ht="18" customHeight="1">
      <c r="A17" s="81"/>
      <c r="B17" s="70" t="str">
        <f t="shared" si="0"/>
        <v/>
      </c>
      <c r="C17" s="82"/>
      <c r="D17" s="83"/>
      <c r="E17" s="82"/>
      <c r="F17" s="537"/>
      <c r="G17" s="84"/>
      <c r="H17" s="85"/>
      <c r="I17" s="724"/>
      <c r="J17" s="86"/>
      <c r="K17" s="86"/>
      <c r="L17" s="86"/>
      <c r="M17" s="86"/>
      <c r="N17" s="87">
        <f t="shared" si="1"/>
        <v>0</v>
      </c>
      <c r="O17" s="648"/>
      <c r="P17" s="531"/>
      <c r="Q17" s="86"/>
      <c r="R17" s="87">
        <f t="shared" si="2"/>
        <v>0</v>
      </c>
      <c r="S17" s="91"/>
      <c r="T17" s="86"/>
      <c r="U17" s="86"/>
      <c r="V17" s="87">
        <f t="shared" si="3"/>
        <v>0</v>
      </c>
      <c r="W17" s="648"/>
      <c r="X17" s="535"/>
      <c r="Y17" s="89"/>
      <c r="Z17" s="89"/>
      <c r="AA17" s="90"/>
      <c r="AB17" s="1041">
        <f t="shared" si="4"/>
        <v>0</v>
      </c>
      <c r="AC17" s="1056"/>
      <c r="AD17" s="79" t="str">
        <f t="shared" si="5"/>
        <v/>
      </c>
      <c r="AE17" s="1057">
        <f t="shared" si="5"/>
        <v>0</v>
      </c>
      <c r="AF17" s="1058"/>
      <c r="AG17" s="1059">
        <f t="shared" si="6"/>
        <v>0</v>
      </c>
      <c r="AH17" s="1059"/>
      <c r="AI17" s="1059"/>
      <c r="AJ17" s="1059"/>
      <c r="AK17" s="1059"/>
      <c r="AL17" s="1060"/>
      <c r="AM17" s="1047"/>
      <c r="AN17" s="1048"/>
      <c r="AO17" s="1049"/>
      <c r="AP17" s="1047"/>
      <c r="AQ17" s="1048"/>
      <c r="AR17" s="1049"/>
      <c r="AS17" s="1047"/>
      <c r="AT17" s="1048"/>
      <c r="AU17" s="1049"/>
      <c r="AV17" s="1047"/>
      <c r="AW17" s="1048"/>
      <c r="AX17" s="1049"/>
      <c r="AY17" s="1047"/>
      <c r="AZ17" s="1048"/>
      <c r="BA17" s="1049"/>
      <c r="BB17" s="1047"/>
      <c r="BC17" s="1048"/>
      <c r="BD17" s="1049"/>
      <c r="BE17" s="541">
        <f t="shared" si="7"/>
        <v>0</v>
      </c>
      <c r="BF17" s="1053"/>
      <c r="BG17" s="1054"/>
      <c r="BH17" s="1054"/>
      <c r="BI17" s="1054"/>
      <c r="BJ17" s="1054"/>
      <c r="BK17" s="1054"/>
      <c r="BL17" s="1054"/>
      <c r="BM17" s="1054"/>
      <c r="BN17" s="1054"/>
      <c r="BO17" s="1054"/>
      <c r="BP17" s="1054"/>
      <c r="BQ17" s="1054"/>
      <c r="BR17" s="1055"/>
    </row>
    <row r="18" spans="1:70" ht="18" customHeight="1">
      <c r="A18" s="81"/>
      <c r="B18" s="70" t="str">
        <f t="shared" si="0"/>
        <v/>
      </c>
      <c r="C18" s="82"/>
      <c r="D18" s="83"/>
      <c r="E18" s="82"/>
      <c r="F18" s="537"/>
      <c r="G18" s="84"/>
      <c r="H18" s="85"/>
      <c r="I18" s="724"/>
      <c r="J18" s="86"/>
      <c r="K18" s="86"/>
      <c r="L18" s="86"/>
      <c r="M18" s="86"/>
      <c r="N18" s="87">
        <f t="shared" si="1"/>
        <v>0</v>
      </c>
      <c r="O18" s="648"/>
      <c r="P18" s="531"/>
      <c r="Q18" s="86"/>
      <c r="R18" s="87">
        <f t="shared" si="2"/>
        <v>0</v>
      </c>
      <c r="S18" s="91"/>
      <c r="T18" s="86"/>
      <c r="U18" s="86"/>
      <c r="V18" s="87">
        <f t="shared" si="3"/>
        <v>0</v>
      </c>
      <c r="W18" s="648"/>
      <c r="X18" s="535"/>
      <c r="Y18" s="89"/>
      <c r="Z18" s="89"/>
      <c r="AA18" s="90"/>
      <c r="AB18" s="1041">
        <f t="shared" si="4"/>
        <v>0</v>
      </c>
      <c r="AC18" s="1056"/>
      <c r="AD18" s="79" t="str">
        <f t="shared" si="5"/>
        <v/>
      </c>
      <c r="AE18" s="1057">
        <f t="shared" si="5"/>
        <v>0</v>
      </c>
      <c r="AF18" s="1058"/>
      <c r="AG18" s="1059">
        <f t="shared" si="6"/>
        <v>0</v>
      </c>
      <c r="AH18" s="1059"/>
      <c r="AI18" s="1059"/>
      <c r="AJ18" s="1059"/>
      <c r="AK18" s="1059"/>
      <c r="AL18" s="1060"/>
      <c r="AM18" s="1047"/>
      <c r="AN18" s="1048"/>
      <c r="AO18" s="1049"/>
      <c r="AP18" s="1047"/>
      <c r="AQ18" s="1048"/>
      <c r="AR18" s="1049"/>
      <c r="AS18" s="1047"/>
      <c r="AT18" s="1048"/>
      <c r="AU18" s="1049"/>
      <c r="AV18" s="1047"/>
      <c r="AW18" s="1048"/>
      <c r="AX18" s="1049"/>
      <c r="AY18" s="1047"/>
      <c r="AZ18" s="1048"/>
      <c r="BA18" s="1049"/>
      <c r="BB18" s="1047"/>
      <c r="BC18" s="1048"/>
      <c r="BD18" s="1049"/>
      <c r="BE18" s="541">
        <f t="shared" si="7"/>
        <v>0</v>
      </c>
      <c r="BF18" s="1053"/>
      <c r="BG18" s="1054"/>
      <c r="BH18" s="1054"/>
      <c r="BI18" s="1054"/>
      <c r="BJ18" s="1054"/>
      <c r="BK18" s="1054"/>
      <c r="BL18" s="1054"/>
      <c r="BM18" s="1054"/>
      <c r="BN18" s="1054"/>
      <c r="BO18" s="1054"/>
      <c r="BP18" s="1054"/>
      <c r="BQ18" s="1054"/>
      <c r="BR18" s="1055"/>
    </row>
    <row r="19" spans="1:70" ht="18" customHeight="1">
      <c r="A19" s="81"/>
      <c r="B19" s="70" t="str">
        <f t="shared" si="0"/>
        <v/>
      </c>
      <c r="C19" s="82"/>
      <c r="D19" s="83"/>
      <c r="E19" s="91"/>
      <c r="F19" s="537"/>
      <c r="G19" s="92"/>
      <c r="H19" s="85"/>
      <c r="I19" s="724"/>
      <c r="J19" s="86"/>
      <c r="K19" s="86"/>
      <c r="L19" s="86"/>
      <c r="M19" s="86"/>
      <c r="N19" s="87">
        <f t="shared" si="1"/>
        <v>0</v>
      </c>
      <c r="O19" s="648"/>
      <c r="P19" s="531"/>
      <c r="Q19" s="86"/>
      <c r="R19" s="87">
        <f t="shared" si="2"/>
        <v>0</v>
      </c>
      <c r="S19" s="91"/>
      <c r="T19" s="86"/>
      <c r="U19" s="86"/>
      <c r="V19" s="87">
        <f t="shared" si="3"/>
        <v>0</v>
      </c>
      <c r="W19" s="648"/>
      <c r="X19" s="535"/>
      <c r="Y19" s="89"/>
      <c r="Z19" s="89"/>
      <c r="AA19" s="90"/>
      <c r="AB19" s="1041">
        <f t="shared" si="4"/>
        <v>0</v>
      </c>
      <c r="AC19" s="1056"/>
      <c r="AD19" s="79" t="str">
        <f t="shared" si="5"/>
        <v/>
      </c>
      <c r="AE19" s="1057">
        <f t="shared" si="5"/>
        <v>0</v>
      </c>
      <c r="AF19" s="1058"/>
      <c r="AG19" s="1059">
        <f t="shared" si="6"/>
        <v>0</v>
      </c>
      <c r="AH19" s="1059"/>
      <c r="AI19" s="1059"/>
      <c r="AJ19" s="1059"/>
      <c r="AK19" s="1059"/>
      <c r="AL19" s="1060"/>
      <c r="AM19" s="1047"/>
      <c r="AN19" s="1048"/>
      <c r="AO19" s="1049"/>
      <c r="AP19" s="1047"/>
      <c r="AQ19" s="1048"/>
      <c r="AR19" s="1049"/>
      <c r="AS19" s="1047"/>
      <c r="AT19" s="1048"/>
      <c r="AU19" s="1049"/>
      <c r="AV19" s="1047"/>
      <c r="AW19" s="1048"/>
      <c r="AX19" s="1049"/>
      <c r="AY19" s="1047"/>
      <c r="AZ19" s="1048"/>
      <c r="BA19" s="1049"/>
      <c r="BB19" s="1047"/>
      <c r="BC19" s="1048"/>
      <c r="BD19" s="1049"/>
      <c r="BE19" s="541">
        <f t="shared" si="7"/>
        <v>0</v>
      </c>
      <c r="BF19" s="1053"/>
      <c r="BG19" s="1054"/>
      <c r="BH19" s="1054"/>
      <c r="BI19" s="1054"/>
      <c r="BJ19" s="1054"/>
      <c r="BK19" s="1054"/>
      <c r="BL19" s="1054"/>
      <c r="BM19" s="1054"/>
      <c r="BN19" s="1054"/>
      <c r="BO19" s="1054"/>
      <c r="BP19" s="1054"/>
      <c r="BQ19" s="1054"/>
      <c r="BR19" s="1055"/>
    </row>
    <row r="20" spans="1:70" ht="18" customHeight="1">
      <c r="A20" s="81"/>
      <c r="B20" s="70" t="str">
        <f t="shared" si="0"/>
        <v/>
      </c>
      <c r="C20" s="82"/>
      <c r="D20" s="83"/>
      <c r="E20" s="91"/>
      <c r="F20" s="537"/>
      <c r="G20" s="92"/>
      <c r="H20" s="85"/>
      <c r="I20" s="724"/>
      <c r="J20" s="86"/>
      <c r="K20" s="86"/>
      <c r="L20" s="86"/>
      <c r="M20" s="86"/>
      <c r="N20" s="87">
        <f t="shared" si="1"/>
        <v>0</v>
      </c>
      <c r="O20" s="648"/>
      <c r="P20" s="531"/>
      <c r="Q20" s="86"/>
      <c r="R20" s="87">
        <f t="shared" si="2"/>
        <v>0</v>
      </c>
      <c r="S20" s="91"/>
      <c r="T20" s="86"/>
      <c r="U20" s="86"/>
      <c r="V20" s="87">
        <f t="shared" si="3"/>
        <v>0</v>
      </c>
      <c r="W20" s="648"/>
      <c r="X20" s="535"/>
      <c r="Y20" s="89"/>
      <c r="Z20" s="89"/>
      <c r="AA20" s="90"/>
      <c r="AB20" s="1041">
        <f t="shared" si="4"/>
        <v>0</v>
      </c>
      <c r="AC20" s="1056"/>
      <c r="AD20" s="79" t="str">
        <f t="shared" si="5"/>
        <v/>
      </c>
      <c r="AE20" s="1057">
        <f t="shared" si="5"/>
        <v>0</v>
      </c>
      <c r="AF20" s="1058"/>
      <c r="AG20" s="1059">
        <f t="shared" si="6"/>
        <v>0</v>
      </c>
      <c r="AH20" s="1059"/>
      <c r="AI20" s="1059"/>
      <c r="AJ20" s="1059"/>
      <c r="AK20" s="1059"/>
      <c r="AL20" s="1060"/>
      <c r="AM20" s="1047"/>
      <c r="AN20" s="1048"/>
      <c r="AO20" s="1049"/>
      <c r="AP20" s="1047"/>
      <c r="AQ20" s="1048"/>
      <c r="AR20" s="1049"/>
      <c r="AS20" s="1047"/>
      <c r="AT20" s="1048"/>
      <c r="AU20" s="1049"/>
      <c r="AV20" s="1047"/>
      <c r="AW20" s="1048"/>
      <c r="AX20" s="1049"/>
      <c r="AY20" s="1047"/>
      <c r="AZ20" s="1048"/>
      <c r="BA20" s="1049"/>
      <c r="BB20" s="1047"/>
      <c r="BC20" s="1048"/>
      <c r="BD20" s="1049"/>
      <c r="BE20" s="541">
        <f t="shared" si="7"/>
        <v>0</v>
      </c>
      <c r="BF20" s="1053"/>
      <c r="BG20" s="1054"/>
      <c r="BH20" s="1054"/>
      <c r="BI20" s="1054"/>
      <c r="BJ20" s="1054"/>
      <c r="BK20" s="1054"/>
      <c r="BL20" s="1054"/>
      <c r="BM20" s="1054"/>
      <c r="BN20" s="1054"/>
      <c r="BO20" s="1054"/>
      <c r="BP20" s="1054"/>
      <c r="BQ20" s="1054"/>
      <c r="BR20" s="1055"/>
    </row>
    <row r="21" spans="1:70" ht="18" customHeight="1">
      <c r="A21" s="81"/>
      <c r="B21" s="70" t="str">
        <f t="shared" si="0"/>
        <v/>
      </c>
      <c r="C21" s="82"/>
      <c r="D21" s="83"/>
      <c r="E21" s="91"/>
      <c r="F21" s="537"/>
      <c r="G21" s="92"/>
      <c r="H21" s="85"/>
      <c r="I21" s="724"/>
      <c r="J21" s="86"/>
      <c r="K21" s="86"/>
      <c r="L21" s="86"/>
      <c r="M21" s="86"/>
      <c r="N21" s="87">
        <f t="shared" si="1"/>
        <v>0</v>
      </c>
      <c r="O21" s="648"/>
      <c r="P21" s="531"/>
      <c r="Q21" s="86"/>
      <c r="R21" s="87">
        <f t="shared" si="2"/>
        <v>0</v>
      </c>
      <c r="S21" s="91"/>
      <c r="T21" s="86"/>
      <c r="U21" s="86"/>
      <c r="V21" s="87">
        <f t="shared" si="3"/>
        <v>0</v>
      </c>
      <c r="W21" s="648"/>
      <c r="X21" s="535"/>
      <c r="Y21" s="89"/>
      <c r="Z21" s="89"/>
      <c r="AA21" s="90"/>
      <c r="AB21" s="1041">
        <f t="shared" si="4"/>
        <v>0</v>
      </c>
      <c r="AC21" s="1056"/>
      <c r="AD21" s="79" t="str">
        <f t="shared" si="5"/>
        <v/>
      </c>
      <c r="AE21" s="1057">
        <f t="shared" si="5"/>
        <v>0</v>
      </c>
      <c r="AF21" s="1058"/>
      <c r="AG21" s="1059">
        <f t="shared" si="6"/>
        <v>0</v>
      </c>
      <c r="AH21" s="1059"/>
      <c r="AI21" s="1059"/>
      <c r="AJ21" s="1059"/>
      <c r="AK21" s="1059"/>
      <c r="AL21" s="1060"/>
      <c r="AM21" s="1047"/>
      <c r="AN21" s="1048"/>
      <c r="AO21" s="1049"/>
      <c r="AP21" s="1047"/>
      <c r="AQ21" s="1048"/>
      <c r="AR21" s="1049"/>
      <c r="AS21" s="1047"/>
      <c r="AT21" s="1048"/>
      <c r="AU21" s="1049"/>
      <c r="AV21" s="1047"/>
      <c r="AW21" s="1048"/>
      <c r="AX21" s="1049"/>
      <c r="AY21" s="1047"/>
      <c r="AZ21" s="1048"/>
      <c r="BA21" s="1049"/>
      <c r="BB21" s="1047"/>
      <c r="BC21" s="1048"/>
      <c r="BD21" s="1049"/>
      <c r="BE21" s="541">
        <f t="shared" si="7"/>
        <v>0</v>
      </c>
      <c r="BF21" s="1053"/>
      <c r="BG21" s="1054"/>
      <c r="BH21" s="1054"/>
      <c r="BI21" s="1054"/>
      <c r="BJ21" s="1054"/>
      <c r="BK21" s="1054"/>
      <c r="BL21" s="1054"/>
      <c r="BM21" s="1054"/>
      <c r="BN21" s="1054"/>
      <c r="BO21" s="1054"/>
      <c r="BP21" s="1054"/>
      <c r="BQ21" s="1054"/>
      <c r="BR21" s="1055"/>
    </row>
    <row r="22" spans="1:70" ht="18" customHeight="1">
      <c r="A22" s="81"/>
      <c r="B22" s="70" t="str">
        <f t="shared" si="0"/>
        <v/>
      </c>
      <c r="C22" s="82"/>
      <c r="D22" s="83"/>
      <c r="E22" s="91"/>
      <c r="F22" s="537"/>
      <c r="G22" s="92"/>
      <c r="H22" s="85"/>
      <c r="I22" s="724"/>
      <c r="J22" s="86"/>
      <c r="K22" s="86"/>
      <c r="L22" s="86"/>
      <c r="M22" s="86"/>
      <c r="N22" s="87">
        <f t="shared" si="1"/>
        <v>0</v>
      </c>
      <c r="O22" s="648"/>
      <c r="P22" s="531"/>
      <c r="Q22" s="86"/>
      <c r="R22" s="87">
        <f t="shared" si="2"/>
        <v>0</v>
      </c>
      <c r="S22" s="91"/>
      <c r="T22" s="86"/>
      <c r="U22" s="86"/>
      <c r="V22" s="87">
        <f t="shared" si="3"/>
        <v>0</v>
      </c>
      <c r="W22" s="648"/>
      <c r="X22" s="535"/>
      <c r="Y22" s="89"/>
      <c r="Z22" s="89"/>
      <c r="AA22" s="90"/>
      <c r="AB22" s="1041">
        <f t="shared" si="4"/>
        <v>0</v>
      </c>
      <c r="AC22" s="1056"/>
      <c r="AD22" s="79" t="str">
        <f t="shared" si="5"/>
        <v/>
      </c>
      <c r="AE22" s="1057">
        <f t="shared" si="5"/>
        <v>0</v>
      </c>
      <c r="AF22" s="1058"/>
      <c r="AG22" s="1059">
        <f t="shared" si="6"/>
        <v>0</v>
      </c>
      <c r="AH22" s="1059"/>
      <c r="AI22" s="1059"/>
      <c r="AJ22" s="1059"/>
      <c r="AK22" s="1059"/>
      <c r="AL22" s="1060"/>
      <c r="AM22" s="1047"/>
      <c r="AN22" s="1048"/>
      <c r="AO22" s="1049"/>
      <c r="AP22" s="1047"/>
      <c r="AQ22" s="1048"/>
      <c r="AR22" s="1049"/>
      <c r="AS22" s="1047"/>
      <c r="AT22" s="1048"/>
      <c r="AU22" s="1049"/>
      <c r="AV22" s="1047"/>
      <c r="AW22" s="1048"/>
      <c r="AX22" s="1049"/>
      <c r="AY22" s="1047"/>
      <c r="AZ22" s="1048"/>
      <c r="BA22" s="1049"/>
      <c r="BB22" s="1047"/>
      <c r="BC22" s="1048"/>
      <c r="BD22" s="1049"/>
      <c r="BE22" s="541">
        <f t="shared" si="7"/>
        <v>0</v>
      </c>
      <c r="BF22" s="1053"/>
      <c r="BG22" s="1054"/>
      <c r="BH22" s="1054"/>
      <c r="BI22" s="1054"/>
      <c r="BJ22" s="1054"/>
      <c r="BK22" s="1054"/>
      <c r="BL22" s="1054"/>
      <c r="BM22" s="1054"/>
      <c r="BN22" s="1054"/>
      <c r="BO22" s="1054"/>
      <c r="BP22" s="1054"/>
      <c r="BQ22" s="1054"/>
      <c r="BR22" s="1055"/>
    </row>
    <row r="23" spans="1:70" ht="18" customHeight="1">
      <c r="A23" s="81"/>
      <c r="B23" s="70" t="str">
        <f t="shared" si="0"/>
        <v/>
      </c>
      <c r="C23" s="82"/>
      <c r="D23" s="83"/>
      <c r="E23" s="91"/>
      <c r="F23" s="537"/>
      <c r="G23" s="92"/>
      <c r="H23" s="85"/>
      <c r="I23" s="724"/>
      <c r="J23" s="86"/>
      <c r="K23" s="86"/>
      <c r="L23" s="86"/>
      <c r="M23" s="86"/>
      <c r="N23" s="87">
        <f t="shared" si="1"/>
        <v>0</v>
      </c>
      <c r="O23" s="648"/>
      <c r="P23" s="531"/>
      <c r="Q23" s="86"/>
      <c r="R23" s="87">
        <f t="shared" si="2"/>
        <v>0</v>
      </c>
      <c r="S23" s="91"/>
      <c r="T23" s="86"/>
      <c r="U23" s="86"/>
      <c r="V23" s="87">
        <f t="shared" si="3"/>
        <v>0</v>
      </c>
      <c r="W23" s="648"/>
      <c r="X23" s="535"/>
      <c r="Y23" s="89"/>
      <c r="Z23" s="89"/>
      <c r="AA23" s="90"/>
      <c r="AB23" s="1041">
        <f t="shared" si="4"/>
        <v>0</v>
      </c>
      <c r="AC23" s="1056"/>
      <c r="AD23" s="79" t="str">
        <f t="shared" si="5"/>
        <v/>
      </c>
      <c r="AE23" s="1057">
        <f t="shared" si="5"/>
        <v>0</v>
      </c>
      <c r="AF23" s="1058"/>
      <c r="AG23" s="1059">
        <f t="shared" si="6"/>
        <v>0</v>
      </c>
      <c r="AH23" s="1059"/>
      <c r="AI23" s="1059"/>
      <c r="AJ23" s="1059"/>
      <c r="AK23" s="1059"/>
      <c r="AL23" s="1060"/>
      <c r="AM23" s="1047"/>
      <c r="AN23" s="1048"/>
      <c r="AO23" s="1049"/>
      <c r="AP23" s="1047"/>
      <c r="AQ23" s="1048"/>
      <c r="AR23" s="1049"/>
      <c r="AS23" s="1047"/>
      <c r="AT23" s="1048"/>
      <c r="AU23" s="1049"/>
      <c r="AV23" s="1047"/>
      <c r="AW23" s="1048"/>
      <c r="AX23" s="1049"/>
      <c r="AY23" s="1047"/>
      <c r="AZ23" s="1048"/>
      <c r="BA23" s="1049"/>
      <c r="BB23" s="1047"/>
      <c r="BC23" s="1048"/>
      <c r="BD23" s="1049"/>
      <c r="BE23" s="541">
        <f t="shared" si="7"/>
        <v>0</v>
      </c>
      <c r="BF23" s="1053"/>
      <c r="BG23" s="1054"/>
      <c r="BH23" s="1054"/>
      <c r="BI23" s="1054"/>
      <c r="BJ23" s="1054"/>
      <c r="BK23" s="1054"/>
      <c r="BL23" s="1054"/>
      <c r="BM23" s="1054"/>
      <c r="BN23" s="1054"/>
      <c r="BO23" s="1054"/>
      <c r="BP23" s="1054"/>
      <c r="BQ23" s="1054"/>
      <c r="BR23" s="1055"/>
    </row>
    <row r="24" spans="1:70" ht="18" customHeight="1">
      <c r="A24" s="81"/>
      <c r="B24" s="70" t="str">
        <f t="shared" si="0"/>
        <v/>
      </c>
      <c r="C24" s="82"/>
      <c r="D24" s="83"/>
      <c r="E24" s="91"/>
      <c r="F24" s="537"/>
      <c r="G24" s="92"/>
      <c r="H24" s="85"/>
      <c r="I24" s="724"/>
      <c r="J24" s="86"/>
      <c r="K24" s="86"/>
      <c r="L24" s="86"/>
      <c r="M24" s="86"/>
      <c r="N24" s="87">
        <f t="shared" si="1"/>
        <v>0</v>
      </c>
      <c r="O24" s="648"/>
      <c r="P24" s="531"/>
      <c r="Q24" s="86"/>
      <c r="R24" s="87">
        <f t="shared" si="2"/>
        <v>0</v>
      </c>
      <c r="S24" s="91"/>
      <c r="T24" s="86"/>
      <c r="U24" s="86"/>
      <c r="V24" s="87">
        <f t="shared" si="3"/>
        <v>0</v>
      </c>
      <c r="W24" s="648"/>
      <c r="X24" s="535"/>
      <c r="Y24" s="89"/>
      <c r="Z24" s="89"/>
      <c r="AA24" s="90"/>
      <c r="AB24" s="1041">
        <f t="shared" si="4"/>
        <v>0</v>
      </c>
      <c r="AC24" s="1056"/>
      <c r="AD24" s="79" t="str">
        <f t="shared" si="5"/>
        <v/>
      </c>
      <c r="AE24" s="1057">
        <f t="shared" si="5"/>
        <v>0</v>
      </c>
      <c r="AF24" s="1058"/>
      <c r="AG24" s="1059">
        <f t="shared" si="6"/>
        <v>0</v>
      </c>
      <c r="AH24" s="1059"/>
      <c r="AI24" s="1059"/>
      <c r="AJ24" s="1059"/>
      <c r="AK24" s="1059"/>
      <c r="AL24" s="1060"/>
      <c r="AM24" s="1047"/>
      <c r="AN24" s="1048"/>
      <c r="AO24" s="1049"/>
      <c r="AP24" s="1047"/>
      <c r="AQ24" s="1048"/>
      <c r="AR24" s="1049"/>
      <c r="AS24" s="1047"/>
      <c r="AT24" s="1048"/>
      <c r="AU24" s="1049"/>
      <c r="AV24" s="1047"/>
      <c r="AW24" s="1048"/>
      <c r="AX24" s="1049"/>
      <c r="AY24" s="1047"/>
      <c r="AZ24" s="1048"/>
      <c r="BA24" s="1049"/>
      <c r="BB24" s="1047"/>
      <c r="BC24" s="1048"/>
      <c r="BD24" s="1049"/>
      <c r="BE24" s="541">
        <f t="shared" si="7"/>
        <v>0</v>
      </c>
      <c r="BF24" s="1053"/>
      <c r="BG24" s="1054"/>
      <c r="BH24" s="1054"/>
      <c r="BI24" s="1054"/>
      <c r="BJ24" s="1054"/>
      <c r="BK24" s="1054"/>
      <c r="BL24" s="1054"/>
      <c r="BM24" s="1054"/>
      <c r="BN24" s="1054"/>
      <c r="BO24" s="1054"/>
      <c r="BP24" s="1054"/>
      <c r="BQ24" s="1054"/>
      <c r="BR24" s="1055"/>
    </row>
    <row r="25" spans="1:70" ht="18" customHeight="1">
      <c r="A25" s="81"/>
      <c r="B25" s="70" t="str">
        <f t="shared" si="0"/>
        <v/>
      </c>
      <c r="C25" s="82"/>
      <c r="D25" s="83"/>
      <c r="E25" s="91"/>
      <c r="F25" s="537"/>
      <c r="G25" s="92"/>
      <c r="H25" s="85"/>
      <c r="I25" s="724"/>
      <c r="J25" s="86"/>
      <c r="K25" s="86"/>
      <c r="L25" s="86"/>
      <c r="M25" s="86"/>
      <c r="N25" s="87">
        <f t="shared" si="1"/>
        <v>0</v>
      </c>
      <c r="O25" s="648"/>
      <c r="P25" s="531"/>
      <c r="Q25" s="86"/>
      <c r="R25" s="87">
        <f t="shared" si="2"/>
        <v>0</v>
      </c>
      <c r="S25" s="91"/>
      <c r="T25" s="86"/>
      <c r="U25" s="86"/>
      <c r="V25" s="87">
        <f t="shared" si="3"/>
        <v>0</v>
      </c>
      <c r="W25" s="648"/>
      <c r="X25" s="535"/>
      <c r="Y25" s="89"/>
      <c r="Z25" s="89"/>
      <c r="AA25" s="90"/>
      <c r="AB25" s="1041">
        <f t="shared" si="4"/>
        <v>0</v>
      </c>
      <c r="AC25" s="1056"/>
      <c r="AD25" s="79" t="str">
        <f t="shared" si="5"/>
        <v/>
      </c>
      <c r="AE25" s="1057">
        <f t="shared" si="5"/>
        <v>0</v>
      </c>
      <c r="AF25" s="1058"/>
      <c r="AG25" s="1059">
        <f t="shared" si="6"/>
        <v>0</v>
      </c>
      <c r="AH25" s="1059"/>
      <c r="AI25" s="1059"/>
      <c r="AJ25" s="1059"/>
      <c r="AK25" s="1059"/>
      <c r="AL25" s="1060"/>
      <c r="AM25" s="1047"/>
      <c r="AN25" s="1048"/>
      <c r="AO25" s="1049"/>
      <c r="AP25" s="1047"/>
      <c r="AQ25" s="1048"/>
      <c r="AR25" s="1049"/>
      <c r="AS25" s="1047"/>
      <c r="AT25" s="1048"/>
      <c r="AU25" s="1049"/>
      <c r="AV25" s="1047"/>
      <c r="AW25" s="1048"/>
      <c r="AX25" s="1049"/>
      <c r="AY25" s="1047"/>
      <c r="AZ25" s="1048"/>
      <c r="BA25" s="1049"/>
      <c r="BB25" s="1047"/>
      <c r="BC25" s="1048"/>
      <c r="BD25" s="1049"/>
      <c r="BE25" s="541">
        <f t="shared" si="7"/>
        <v>0</v>
      </c>
      <c r="BF25" s="1053"/>
      <c r="BG25" s="1054"/>
      <c r="BH25" s="1054"/>
      <c r="BI25" s="1054"/>
      <c r="BJ25" s="1054"/>
      <c r="BK25" s="1054"/>
      <c r="BL25" s="1054"/>
      <c r="BM25" s="1054"/>
      <c r="BN25" s="1054"/>
      <c r="BO25" s="1054"/>
      <c r="BP25" s="1054"/>
      <c r="BQ25" s="1054"/>
      <c r="BR25" s="1055"/>
    </row>
    <row r="26" spans="1:70" ht="18" customHeight="1">
      <c r="A26" s="81"/>
      <c r="B26" s="70" t="str">
        <f t="shared" si="0"/>
        <v/>
      </c>
      <c r="C26" s="82"/>
      <c r="D26" s="83"/>
      <c r="E26" s="91"/>
      <c r="F26" s="537"/>
      <c r="G26" s="92"/>
      <c r="H26" s="85"/>
      <c r="I26" s="724"/>
      <c r="J26" s="86"/>
      <c r="K26" s="86"/>
      <c r="L26" s="86"/>
      <c r="M26" s="86"/>
      <c r="N26" s="87">
        <f t="shared" si="1"/>
        <v>0</v>
      </c>
      <c r="O26" s="648"/>
      <c r="P26" s="531"/>
      <c r="Q26" s="86"/>
      <c r="R26" s="87">
        <f t="shared" si="2"/>
        <v>0</v>
      </c>
      <c r="S26" s="91"/>
      <c r="T26" s="86"/>
      <c r="U26" s="86"/>
      <c r="V26" s="87">
        <f t="shared" si="3"/>
        <v>0</v>
      </c>
      <c r="W26" s="648"/>
      <c r="X26" s="535"/>
      <c r="Y26" s="89"/>
      <c r="Z26" s="89"/>
      <c r="AA26" s="90"/>
      <c r="AB26" s="1041">
        <f t="shared" si="4"/>
        <v>0</v>
      </c>
      <c r="AC26" s="1056"/>
      <c r="AD26" s="79" t="str">
        <f t="shared" si="5"/>
        <v/>
      </c>
      <c r="AE26" s="1057">
        <f t="shared" si="5"/>
        <v>0</v>
      </c>
      <c r="AF26" s="1058"/>
      <c r="AG26" s="1059">
        <f t="shared" si="6"/>
        <v>0</v>
      </c>
      <c r="AH26" s="1059"/>
      <c r="AI26" s="1059"/>
      <c r="AJ26" s="1059"/>
      <c r="AK26" s="1059"/>
      <c r="AL26" s="1060"/>
      <c r="AM26" s="1047"/>
      <c r="AN26" s="1048"/>
      <c r="AO26" s="1049"/>
      <c r="AP26" s="1047"/>
      <c r="AQ26" s="1048"/>
      <c r="AR26" s="1049"/>
      <c r="AS26" s="1047"/>
      <c r="AT26" s="1048"/>
      <c r="AU26" s="1049"/>
      <c r="AV26" s="1047"/>
      <c r="AW26" s="1048"/>
      <c r="AX26" s="1049"/>
      <c r="AY26" s="1047"/>
      <c r="AZ26" s="1048"/>
      <c r="BA26" s="1049"/>
      <c r="BB26" s="1047"/>
      <c r="BC26" s="1048"/>
      <c r="BD26" s="1049"/>
      <c r="BE26" s="541">
        <f t="shared" si="7"/>
        <v>0</v>
      </c>
      <c r="BF26" s="1053"/>
      <c r="BG26" s="1054"/>
      <c r="BH26" s="1054"/>
      <c r="BI26" s="1054"/>
      <c r="BJ26" s="1054"/>
      <c r="BK26" s="1054"/>
      <c r="BL26" s="1054"/>
      <c r="BM26" s="1054"/>
      <c r="BN26" s="1054"/>
      <c r="BO26" s="1054"/>
      <c r="BP26" s="1054"/>
      <c r="BQ26" s="1054"/>
      <c r="BR26" s="1055"/>
    </row>
    <row r="27" spans="1:70" ht="18" customHeight="1">
      <c r="A27" s="81"/>
      <c r="B27" s="70" t="str">
        <f t="shared" si="0"/>
        <v/>
      </c>
      <c r="C27" s="82"/>
      <c r="D27" s="83"/>
      <c r="E27" s="91"/>
      <c r="F27" s="537"/>
      <c r="G27" s="92"/>
      <c r="H27" s="85"/>
      <c r="I27" s="724"/>
      <c r="J27" s="86"/>
      <c r="K27" s="86"/>
      <c r="L27" s="86"/>
      <c r="M27" s="86"/>
      <c r="N27" s="87">
        <f t="shared" si="1"/>
        <v>0</v>
      </c>
      <c r="O27" s="648"/>
      <c r="P27" s="531"/>
      <c r="Q27" s="86"/>
      <c r="R27" s="87">
        <f t="shared" si="2"/>
        <v>0</v>
      </c>
      <c r="S27" s="91"/>
      <c r="T27" s="86"/>
      <c r="U27" s="86"/>
      <c r="V27" s="87">
        <f t="shared" si="3"/>
        <v>0</v>
      </c>
      <c r="W27" s="648"/>
      <c r="X27" s="535"/>
      <c r="Y27" s="89"/>
      <c r="Z27" s="89"/>
      <c r="AA27" s="90"/>
      <c r="AB27" s="1041">
        <f t="shared" si="4"/>
        <v>0</v>
      </c>
      <c r="AC27" s="1056"/>
      <c r="AD27" s="79" t="str">
        <f t="shared" si="5"/>
        <v/>
      </c>
      <c r="AE27" s="1057">
        <f t="shared" si="5"/>
        <v>0</v>
      </c>
      <c r="AF27" s="1058"/>
      <c r="AG27" s="1059">
        <f t="shared" si="6"/>
        <v>0</v>
      </c>
      <c r="AH27" s="1059"/>
      <c r="AI27" s="1059"/>
      <c r="AJ27" s="1059"/>
      <c r="AK27" s="1059"/>
      <c r="AL27" s="1060"/>
      <c r="AM27" s="1047"/>
      <c r="AN27" s="1048"/>
      <c r="AO27" s="1049"/>
      <c r="AP27" s="1047"/>
      <c r="AQ27" s="1048"/>
      <c r="AR27" s="1049"/>
      <c r="AS27" s="1047"/>
      <c r="AT27" s="1048"/>
      <c r="AU27" s="1049"/>
      <c r="AV27" s="1047"/>
      <c r="AW27" s="1048"/>
      <c r="AX27" s="1049"/>
      <c r="AY27" s="1047"/>
      <c r="AZ27" s="1048"/>
      <c r="BA27" s="1049"/>
      <c r="BB27" s="1047"/>
      <c r="BC27" s="1048"/>
      <c r="BD27" s="1049"/>
      <c r="BE27" s="541">
        <f t="shared" si="7"/>
        <v>0</v>
      </c>
      <c r="BF27" s="1053"/>
      <c r="BG27" s="1054"/>
      <c r="BH27" s="1054"/>
      <c r="BI27" s="1054"/>
      <c r="BJ27" s="1054"/>
      <c r="BK27" s="1054"/>
      <c r="BL27" s="1054"/>
      <c r="BM27" s="1054"/>
      <c r="BN27" s="1054"/>
      <c r="BO27" s="1054"/>
      <c r="BP27" s="1054"/>
      <c r="BQ27" s="1054"/>
      <c r="BR27" s="1055"/>
    </row>
    <row r="28" spans="1:70" ht="18" customHeight="1">
      <c r="A28" s="81"/>
      <c r="B28" s="70" t="str">
        <f t="shared" si="0"/>
        <v/>
      </c>
      <c r="C28" s="82"/>
      <c r="D28" s="83"/>
      <c r="E28" s="91"/>
      <c r="F28" s="537"/>
      <c r="G28" s="92"/>
      <c r="H28" s="85"/>
      <c r="I28" s="724"/>
      <c r="J28" s="86"/>
      <c r="K28" s="86"/>
      <c r="L28" s="86"/>
      <c r="M28" s="86"/>
      <c r="N28" s="87">
        <f t="shared" si="1"/>
        <v>0</v>
      </c>
      <c r="O28" s="648"/>
      <c r="P28" s="531"/>
      <c r="Q28" s="86"/>
      <c r="R28" s="87">
        <f t="shared" si="2"/>
        <v>0</v>
      </c>
      <c r="S28" s="91"/>
      <c r="T28" s="86"/>
      <c r="U28" s="86"/>
      <c r="V28" s="87">
        <f t="shared" si="3"/>
        <v>0</v>
      </c>
      <c r="W28" s="648"/>
      <c r="X28" s="535"/>
      <c r="Y28" s="89"/>
      <c r="Z28" s="89"/>
      <c r="AA28" s="90"/>
      <c r="AB28" s="1041">
        <f t="shared" si="4"/>
        <v>0</v>
      </c>
      <c r="AC28" s="1056"/>
      <c r="AD28" s="79" t="str">
        <f t="shared" si="5"/>
        <v/>
      </c>
      <c r="AE28" s="1057">
        <f t="shared" si="5"/>
        <v>0</v>
      </c>
      <c r="AF28" s="1058"/>
      <c r="AG28" s="1059">
        <f t="shared" si="6"/>
        <v>0</v>
      </c>
      <c r="AH28" s="1059"/>
      <c r="AI28" s="1059"/>
      <c r="AJ28" s="1059"/>
      <c r="AK28" s="1059"/>
      <c r="AL28" s="1060"/>
      <c r="AM28" s="1047"/>
      <c r="AN28" s="1048"/>
      <c r="AO28" s="1049"/>
      <c r="AP28" s="1047"/>
      <c r="AQ28" s="1048"/>
      <c r="AR28" s="1049"/>
      <c r="AS28" s="1047"/>
      <c r="AT28" s="1048"/>
      <c r="AU28" s="1049"/>
      <c r="AV28" s="1047"/>
      <c r="AW28" s="1048"/>
      <c r="AX28" s="1049"/>
      <c r="AY28" s="1047"/>
      <c r="AZ28" s="1048"/>
      <c r="BA28" s="1049"/>
      <c r="BB28" s="1047"/>
      <c r="BC28" s="1048"/>
      <c r="BD28" s="1049"/>
      <c r="BE28" s="541">
        <f t="shared" si="7"/>
        <v>0</v>
      </c>
      <c r="BF28" s="1053"/>
      <c r="BG28" s="1054"/>
      <c r="BH28" s="1054"/>
      <c r="BI28" s="1054"/>
      <c r="BJ28" s="1054"/>
      <c r="BK28" s="1054"/>
      <c r="BL28" s="1054"/>
      <c r="BM28" s="1054"/>
      <c r="BN28" s="1054"/>
      <c r="BO28" s="1054"/>
      <c r="BP28" s="1054"/>
      <c r="BQ28" s="1054"/>
      <c r="BR28" s="1055"/>
    </row>
    <row r="29" spans="1:70" ht="18" customHeight="1">
      <c r="A29" s="81"/>
      <c r="B29" s="70" t="str">
        <f t="shared" si="0"/>
        <v/>
      </c>
      <c r="C29" s="82"/>
      <c r="D29" s="83"/>
      <c r="E29" s="91"/>
      <c r="F29" s="537"/>
      <c r="G29" s="92"/>
      <c r="H29" s="85"/>
      <c r="I29" s="724"/>
      <c r="J29" s="86"/>
      <c r="K29" s="86"/>
      <c r="L29" s="86"/>
      <c r="M29" s="86"/>
      <c r="N29" s="87">
        <f t="shared" si="1"/>
        <v>0</v>
      </c>
      <c r="O29" s="648"/>
      <c r="P29" s="531"/>
      <c r="Q29" s="86"/>
      <c r="R29" s="87">
        <f t="shared" si="2"/>
        <v>0</v>
      </c>
      <c r="S29" s="91"/>
      <c r="T29" s="86"/>
      <c r="U29" s="86"/>
      <c r="V29" s="87">
        <f t="shared" si="3"/>
        <v>0</v>
      </c>
      <c r="W29" s="648"/>
      <c r="X29" s="535"/>
      <c r="Y29" s="89"/>
      <c r="Z29" s="89"/>
      <c r="AA29" s="90"/>
      <c r="AB29" s="1041">
        <f t="shared" si="4"/>
        <v>0</v>
      </c>
      <c r="AC29" s="1056"/>
      <c r="AD29" s="79" t="str">
        <f t="shared" si="5"/>
        <v/>
      </c>
      <c r="AE29" s="1057">
        <f t="shared" si="5"/>
        <v>0</v>
      </c>
      <c r="AF29" s="1058"/>
      <c r="AG29" s="1059">
        <f t="shared" si="6"/>
        <v>0</v>
      </c>
      <c r="AH29" s="1059"/>
      <c r="AI29" s="1059"/>
      <c r="AJ29" s="1059"/>
      <c r="AK29" s="1059"/>
      <c r="AL29" s="1060"/>
      <c r="AM29" s="1047"/>
      <c r="AN29" s="1048"/>
      <c r="AO29" s="1049"/>
      <c r="AP29" s="1047"/>
      <c r="AQ29" s="1048"/>
      <c r="AR29" s="1049"/>
      <c r="AS29" s="1047"/>
      <c r="AT29" s="1048"/>
      <c r="AU29" s="1049"/>
      <c r="AV29" s="1047"/>
      <c r="AW29" s="1048"/>
      <c r="AX29" s="1049"/>
      <c r="AY29" s="1047"/>
      <c r="AZ29" s="1048"/>
      <c r="BA29" s="1049"/>
      <c r="BB29" s="1047"/>
      <c r="BC29" s="1048"/>
      <c r="BD29" s="1049"/>
      <c r="BE29" s="541">
        <f t="shared" si="7"/>
        <v>0</v>
      </c>
      <c r="BF29" s="1053"/>
      <c r="BG29" s="1054"/>
      <c r="BH29" s="1054"/>
      <c r="BI29" s="1054"/>
      <c r="BJ29" s="1054"/>
      <c r="BK29" s="1054"/>
      <c r="BL29" s="1054"/>
      <c r="BM29" s="1054"/>
      <c r="BN29" s="1054"/>
      <c r="BO29" s="1054"/>
      <c r="BP29" s="1054"/>
      <c r="BQ29" s="1054"/>
      <c r="BR29" s="1055"/>
    </row>
    <row r="30" spans="1:70" ht="18" customHeight="1">
      <c r="A30" s="81"/>
      <c r="B30" s="70" t="str">
        <f t="shared" si="0"/>
        <v/>
      </c>
      <c r="C30" s="82"/>
      <c r="D30" s="83"/>
      <c r="E30" s="91"/>
      <c r="F30" s="537"/>
      <c r="G30" s="92"/>
      <c r="H30" s="85"/>
      <c r="I30" s="724"/>
      <c r="J30" s="86"/>
      <c r="K30" s="86"/>
      <c r="L30" s="86"/>
      <c r="M30" s="86"/>
      <c r="N30" s="87">
        <f t="shared" si="1"/>
        <v>0</v>
      </c>
      <c r="O30" s="648"/>
      <c r="P30" s="531"/>
      <c r="Q30" s="86"/>
      <c r="R30" s="87">
        <f t="shared" si="2"/>
        <v>0</v>
      </c>
      <c r="S30" s="91"/>
      <c r="T30" s="86"/>
      <c r="U30" s="86"/>
      <c r="V30" s="87">
        <f t="shared" si="3"/>
        <v>0</v>
      </c>
      <c r="W30" s="648"/>
      <c r="X30" s="535"/>
      <c r="Y30" s="89"/>
      <c r="Z30" s="89"/>
      <c r="AA30" s="90"/>
      <c r="AB30" s="1041">
        <f t="shared" si="4"/>
        <v>0</v>
      </c>
      <c r="AC30" s="1056"/>
      <c r="AD30" s="79" t="str">
        <f t="shared" si="5"/>
        <v/>
      </c>
      <c r="AE30" s="1057">
        <f t="shared" si="5"/>
        <v>0</v>
      </c>
      <c r="AF30" s="1058"/>
      <c r="AG30" s="1059">
        <f t="shared" si="6"/>
        <v>0</v>
      </c>
      <c r="AH30" s="1059"/>
      <c r="AI30" s="1059"/>
      <c r="AJ30" s="1059"/>
      <c r="AK30" s="1059"/>
      <c r="AL30" s="1060"/>
      <c r="AM30" s="1047"/>
      <c r="AN30" s="1048"/>
      <c r="AO30" s="1049"/>
      <c r="AP30" s="1047"/>
      <c r="AQ30" s="1048"/>
      <c r="AR30" s="1049"/>
      <c r="AS30" s="1047"/>
      <c r="AT30" s="1048"/>
      <c r="AU30" s="1049"/>
      <c r="AV30" s="1047"/>
      <c r="AW30" s="1048"/>
      <c r="AX30" s="1049"/>
      <c r="AY30" s="1047"/>
      <c r="AZ30" s="1048"/>
      <c r="BA30" s="1049"/>
      <c r="BB30" s="1047"/>
      <c r="BC30" s="1048"/>
      <c r="BD30" s="1049"/>
      <c r="BE30" s="541">
        <f t="shared" si="7"/>
        <v>0</v>
      </c>
      <c r="BF30" s="1053"/>
      <c r="BG30" s="1054"/>
      <c r="BH30" s="1054"/>
      <c r="BI30" s="1054"/>
      <c r="BJ30" s="1054"/>
      <c r="BK30" s="1054"/>
      <c r="BL30" s="1054"/>
      <c r="BM30" s="1054"/>
      <c r="BN30" s="1054"/>
      <c r="BO30" s="1054"/>
      <c r="BP30" s="1054"/>
      <c r="BQ30" s="1054"/>
      <c r="BR30" s="1055"/>
    </row>
    <row r="31" spans="1:70" ht="18" customHeight="1">
      <c r="A31" s="81"/>
      <c r="B31" s="70" t="str">
        <f t="shared" si="0"/>
        <v/>
      </c>
      <c r="C31" s="82"/>
      <c r="D31" s="83"/>
      <c r="E31" s="91"/>
      <c r="F31" s="537"/>
      <c r="G31" s="92"/>
      <c r="H31" s="85"/>
      <c r="I31" s="724"/>
      <c r="J31" s="86"/>
      <c r="K31" s="86"/>
      <c r="L31" s="86"/>
      <c r="M31" s="86"/>
      <c r="N31" s="87">
        <f t="shared" si="1"/>
        <v>0</v>
      </c>
      <c r="O31" s="648"/>
      <c r="P31" s="531"/>
      <c r="Q31" s="86"/>
      <c r="R31" s="87">
        <f t="shared" si="2"/>
        <v>0</v>
      </c>
      <c r="S31" s="91"/>
      <c r="T31" s="86"/>
      <c r="U31" s="86"/>
      <c r="V31" s="87">
        <f t="shared" si="3"/>
        <v>0</v>
      </c>
      <c r="W31" s="648"/>
      <c r="X31" s="535"/>
      <c r="Y31" s="89"/>
      <c r="Z31" s="89"/>
      <c r="AA31" s="90"/>
      <c r="AB31" s="1041">
        <f t="shared" si="4"/>
        <v>0</v>
      </c>
      <c r="AC31" s="1056"/>
      <c r="AD31" s="79" t="str">
        <f t="shared" si="5"/>
        <v/>
      </c>
      <c r="AE31" s="1057">
        <f t="shared" si="5"/>
        <v>0</v>
      </c>
      <c r="AF31" s="1058"/>
      <c r="AG31" s="1059">
        <f t="shared" si="6"/>
        <v>0</v>
      </c>
      <c r="AH31" s="1059"/>
      <c r="AI31" s="1059"/>
      <c r="AJ31" s="1059"/>
      <c r="AK31" s="1059"/>
      <c r="AL31" s="1060"/>
      <c r="AM31" s="1047"/>
      <c r="AN31" s="1048"/>
      <c r="AO31" s="1049"/>
      <c r="AP31" s="1047"/>
      <c r="AQ31" s="1048"/>
      <c r="AR31" s="1049"/>
      <c r="AS31" s="1047"/>
      <c r="AT31" s="1048"/>
      <c r="AU31" s="1049"/>
      <c r="AV31" s="1047"/>
      <c r="AW31" s="1048"/>
      <c r="AX31" s="1049"/>
      <c r="AY31" s="1047"/>
      <c r="AZ31" s="1048"/>
      <c r="BA31" s="1049"/>
      <c r="BB31" s="1047"/>
      <c r="BC31" s="1048"/>
      <c r="BD31" s="1049"/>
      <c r="BE31" s="541">
        <f t="shared" si="7"/>
        <v>0</v>
      </c>
      <c r="BF31" s="1053"/>
      <c r="BG31" s="1054"/>
      <c r="BH31" s="1054"/>
      <c r="BI31" s="1054"/>
      <c r="BJ31" s="1054"/>
      <c r="BK31" s="1054"/>
      <c r="BL31" s="1054"/>
      <c r="BM31" s="1054"/>
      <c r="BN31" s="1054"/>
      <c r="BO31" s="1054"/>
      <c r="BP31" s="1054"/>
      <c r="BQ31" s="1054"/>
      <c r="BR31" s="1055"/>
    </row>
    <row r="32" spans="1:70" ht="18" customHeight="1">
      <c r="A32" s="81"/>
      <c r="B32" s="70" t="str">
        <f t="shared" si="0"/>
        <v/>
      </c>
      <c r="C32" s="82"/>
      <c r="D32" s="83"/>
      <c r="E32" s="91"/>
      <c r="F32" s="537"/>
      <c r="G32" s="92"/>
      <c r="H32" s="85"/>
      <c r="I32" s="724"/>
      <c r="J32" s="86"/>
      <c r="K32" s="86"/>
      <c r="L32" s="86"/>
      <c r="M32" s="86"/>
      <c r="N32" s="87">
        <f t="shared" si="1"/>
        <v>0</v>
      </c>
      <c r="O32" s="648"/>
      <c r="P32" s="531"/>
      <c r="Q32" s="86"/>
      <c r="R32" s="87">
        <f t="shared" si="2"/>
        <v>0</v>
      </c>
      <c r="S32" s="91"/>
      <c r="T32" s="86"/>
      <c r="U32" s="86"/>
      <c r="V32" s="87">
        <f t="shared" si="3"/>
        <v>0</v>
      </c>
      <c r="W32" s="648"/>
      <c r="X32" s="535"/>
      <c r="Y32" s="89"/>
      <c r="Z32" s="89"/>
      <c r="AA32" s="90"/>
      <c r="AB32" s="1041">
        <f t="shared" si="4"/>
        <v>0</v>
      </c>
      <c r="AC32" s="1056"/>
      <c r="AD32" s="79" t="str">
        <f t="shared" si="5"/>
        <v/>
      </c>
      <c r="AE32" s="1057">
        <f t="shared" si="5"/>
        <v>0</v>
      </c>
      <c r="AF32" s="1058"/>
      <c r="AG32" s="1059">
        <f t="shared" si="6"/>
        <v>0</v>
      </c>
      <c r="AH32" s="1059"/>
      <c r="AI32" s="1059"/>
      <c r="AJ32" s="1059"/>
      <c r="AK32" s="1059"/>
      <c r="AL32" s="1060"/>
      <c r="AM32" s="1047"/>
      <c r="AN32" s="1048"/>
      <c r="AO32" s="1049"/>
      <c r="AP32" s="1047"/>
      <c r="AQ32" s="1048"/>
      <c r="AR32" s="1049"/>
      <c r="AS32" s="1047"/>
      <c r="AT32" s="1048"/>
      <c r="AU32" s="1049"/>
      <c r="AV32" s="1047"/>
      <c r="AW32" s="1048"/>
      <c r="AX32" s="1049"/>
      <c r="AY32" s="1047"/>
      <c r="AZ32" s="1048"/>
      <c r="BA32" s="1049"/>
      <c r="BB32" s="1047"/>
      <c r="BC32" s="1048"/>
      <c r="BD32" s="1049"/>
      <c r="BE32" s="541">
        <f t="shared" si="7"/>
        <v>0</v>
      </c>
      <c r="BF32" s="1053"/>
      <c r="BG32" s="1054"/>
      <c r="BH32" s="1054"/>
      <c r="BI32" s="1054"/>
      <c r="BJ32" s="1054"/>
      <c r="BK32" s="1054"/>
      <c r="BL32" s="1054"/>
      <c r="BM32" s="1054"/>
      <c r="BN32" s="1054"/>
      <c r="BO32" s="1054"/>
      <c r="BP32" s="1054"/>
      <c r="BQ32" s="1054"/>
      <c r="BR32" s="1055"/>
    </row>
    <row r="33" spans="1:70" ht="18" customHeight="1">
      <c r="A33" s="81"/>
      <c r="B33" s="70" t="str">
        <f t="shared" si="0"/>
        <v/>
      </c>
      <c r="C33" s="82"/>
      <c r="D33" s="83"/>
      <c r="E33" s="91"/>
      <c r="F33" s="537"/>
      <c r="G33" s="92"/>
      <c r="H33" s="85"/>
      <c r="I33" s="724"/>
      <c r="J33" s="86"/>
      <c r="K33" s="86"/>
      <c r="L33" s="86"/>
      <c r="M33" s="86"/>
      <c r="N33" s="87">
        <f t="shared" si="1"/>
        <v>0</v>
      </c>
      <c r="O33" s="648"/>
      <c r="P33" s="531"/>
      <c r="Q33" s="86"/>
      <c r="R33" s="87">
        <f t="shared" si="2"/>
        <v>0</v>
      </c>
      <c r="S33" s="91"/>
      <c r="T33" s="86"/>
      <c r="U33" s="86"/>
      <c r="V33" s="87">
        <f t="shared" si="3"/>
        <v>0</v>
      </c>
      <c r="W33" s="648"/>
      <c r="X33" s="535"/>
      <c r="Y33" s="89"/>
      <c r="Z33" s="89"/>
      <c r="AA33" s="90"/>
      <c r="AB33" s="1041">
        <f t="shared" si="4"/>
        <v>0</v>
      </c>
      <c r="AC33" s="1056"/>
      <c r="AD33" s="79" t="str">
        <f t="shared" si="5"/>
        <v/>
      </c>
      <c r="AE33" s="1057">
        <f t="shared" si="5"/>
        <v>0</v>
      </c>
      <c r="AF33" s="1058"/>
      <c r="AG33" s="1059">
        <f t="shared" si="6"/>
        <v>0</v>
      </c>
      <c r="AH33" s="1059"/>
      <c r="AI33" s="1059"/>
      <c r="AJ33" s="1059"/>
      <c r="AK33" s="1059"/>
      <c r="AL33" s="1060"/>
      <c r="AM33" s="1047"/>
      <c r="AN33" s="1048"/>
      <c r="AO33" s="1049"/>
      <c r="AP33" s="1047"/>
      <c r="AQ33" s="1048"/>
      <c r="AR33" s="1049"/>
      <c r="AS33" s="1047"/>
      <c r="AT33" s="1048"/>
      <c r="AU33" s="1049"/>
      <c r="AV33" s="1047"/>
      <c r="AW33" s="1048"/>
      <c r="AX33" s="1049"/>
      <c r="AY33" s="1047"/>
      <c r="AZ33" s="1048"/>
      <c r="BA33" s="1049"/>
      <c r="BB33" s="1047"/>
      <c r="BC33" s="1048"/>
      <c r="BD33" s="1049"/>
      <c r="BE33" s="541">
        <f t="shared" si="7"/>
        <v>0</v>
      </c>
      <c r="BF33" s="1053"/>
      <c r="BG33" s="1054"/>
      <c r="BH33" s="1054"/>
      <c r="BI33" s="1054"/>
      <c r="BJ33" s="1054"/>
      <c r="BK33" s="1054"/>
      <c r="BL33" s="1054"/>
      <c r="BM33" s="1054"/>
      <c r="BN33" s="1054"/>
      <c r="BO33" s="1054"/>
      <c r="BP33" s="1054"/>
      <c r="BQ33" s="1054"/>
      <c r="BR33" s="1055"/>
    </row>
    <row r="34" spans="1:70" ht="18" customHeight="1">
      <c r="A34" s="81"/>
      <c r="B34" s="70" t="str">
        <f t="shared" si="0"/>
        <v/>
      </c>
      <c r="C34" s="82"/>
      <c r="D34" s="83"/>
      <c r="E34" s="91"/>
      <c r="F34" s="537"/>
      <c r="G34" s="92"/>
      <c r="H34" s="85"/>
      <c r="I34" s="724"/>
      <c r="J34" s="86"/>
      <c r="K34" s="86"/>
      <c r="L34" s="86"/>
      <c r="M34" s="86"/>
      <c r="N34" s="87">
        <f t="shared" si="1"/>
        <v>0</v>
      </c>
      <c r="O34" s="648"/>
      <c r="P34" s="531"/>
      <c r="Q34" s="86"/>
      <c r="R34" s="87">
        <f t="shared" si="2"/>
        <v>0</v>
      </c>
      <c r="S34" s="91"/>
      <c r="T34" s="86"/>
      <c r="U34" s="86"/>
      <c r="V34" s="87">
        <f t="shared" si="3"/>
        <v>0</v>
      </c>
      <c r="W34" s="648"/>
      <c r="X34" s="535"/>
      <c r="Y34" s="89"/>
      <c r="Z34" s="89"/>
      <c r="AA34" s="90"/>
      <c r="AB34" s="1041">
        <f t="shared" si="4"/>
        <v>0</v>
      </c>
      <c r="AC34" s="1056"/>
      <c r="AD34" s="79" t="str">
        <f t="shared" si="5"/>
        <v/>
      </c>
      <c r="AE34" s="1057">
        <f t="shared" si="5"/>
        <v>0</v>
      </c>
      <c r="AF34" s="1058"/>
      <c r="AG34" s="1059">
        <f t="shared" si="6"/>
        <v>0</v>
      </c>
      <c r="AH34" s="1059"/>
      <c r="AI34" s="1059"/>
      <c r="AJ34" s="1059"/>
      <c r="AK34" s="1059"/>
      <c r="AL34" s="1060"/>
      <c r="AM34" s="1047"/>
      <c r="AN34" s="1048"/>
      <c r="AO34" s="1049"/>
      <c r="AP34" s="1047"/>
      <c r="AQ34" s="1048"/>
      <c r="AR34" s="1049"/>
      <c r="AS34" s="1047"/>
      <c r="AT34" s="1048"/>
      <c r="AU34" s="1049"/>
      <c r="AV34" s="1047"/>
      <c r="AW34" s="1048"/>
      <c r="AX34" s="1049"/>
      <c r="AY34" s="1047"/>
      <c r="AZ34" s="1048"/>
      <c r="BA34" s="1049"/>
      <c r="BB34" s="1047"/>
      <c r="BC34" s="1048"/>
      <c r="BD34" s="1049"/>
      <c r="BE34" s="541">
        <f t="shared" si="7"/>
        <v>0</v>
      </c>
      <c r="BF34" s="1053"/>
      <c r="BG34" s="1054"/>
      <c r="BH34" s="1054"/>
      <c r="BI34" s="1054"/>
      <c r="BJ34" s="1054"/>
      <c r="BK34" s="1054"/>
      <c r="BL34" s="1054"/>
      <c r="BM34" s="1054"/>
      <c r="BN34" s="1054"/>
      <c r="BO34" s="1054"/>
      <c r="BP34" s="1054"/>
      <c r="BQ34" s="1054"/>
      <c r="BR34" s="1055"/>
    </row>
    <row r="35" spans="1:70" ht="18" customHeight="1">
      <c r="A35" s="81"/>
      <c r="B35" s="70" t="str">
        <f t="shared" si="0"/>
        <v/>
      </c>
      <c r="C35" s="82"/>
      <c r="D35" s="83"/>
      <c r="E35" s="91"/>
      <c r="F35" s="537"/>
      <c r="G35" s="92"/>
      <c r="H35" s="85"/>
      <c r="I35" s="724"/>
      <c r="J35" s="86"/>
      <c r="K35" s="86"/>
      <c r="L35" s="86"/>
      <c r="M35" s="86"/>
      <c r="N35" s="87">
        <f t="shared" si="1"/>
        <v>0</v>
      </c>
      <c r="O35" s="648"/>
      <c r="P35" s="531"/>
      <c r="Q35" s="86"/>
      <c r="R35" s="87">
        <f t="shared" si="2"/>
        <v>0</v>
      </c>
      <c r="S35" s="91"/>
      <c r="T35" s="86"/>
      <c r="U35" s="86"/>
      <c r="V35" s="87">
        <f t="shared" si="3"/>
        <v>0</v>
      </c>
      <c r="W35" s="648"/>
      <c r="X35" s="535"/>
      <c r="Y35" s="89"/>
      <c r="Z35" s="89"/>
      <c r="AA35" s="90"/>
      <c r="AB35" s="1041">
        <f t="shared" si="4"/>
        <v>0</v>
      </c>
      <c r="AC35" s="1056"/>
      <c r="AD35" s="79" t="str">
        <f t="shared" si="5"/>
        <v/>
      </c>
      <c r="AE35" s="1057">
        <f t="shared" si="5"/>
        <v>0</v>
      </c>
      <c r="AF35" s="1058"/>
      <c r="AG35" s="1059">
        <f t="shared" si="6"/>
        <v>0</v>
      </c>
      <c r="AH35" s="1059"/>
      <c r="AI35" s="1059"/>
      <c r="AJ35" s="1059"/>
      <c r="AK35" s="1059"/>
      <c r="AL35" s="1060"/>
      <c r="AM35" s="1047"/>
      <c r="AN35" s="1048"/>
      <c r="AO35" s="1049"/>
      <c r="AP35" s="1047"/>
      <c r="AQ35" s="1048"/>
      <c r="AR35" s="1049"/>
      <c r="AS35" s="1047"/>
      <c r="AT35" s="1048"/>
      <c r="AU35" s="1049"/>
      <c r="AV35" s="1047"/>
      <c r="AW35" s="1048"/>
      <c r="AX35" s="1049"/>
      <c r="AY35" s="1047"/>
      <c r="AZ35" s="1048"/>
      <c r="BA35" s="1049"/>
      <c r="BB35" s="1047"/>
      <c r="BC35" s="1048"/>
      <c r="BD35" s="1049"/>
      <c r="BE35" s="541">
        <f t="shared" si="7"/>
        <v>0</v>
      </c>
      <c r="BF35" s="1053"/>
      <c r="BG35" s="1054"/>
      <c r="BH35" s="1054"/>
      <c r="BI35" s="1054"/>
      <c r="BJ35" s="1054"/>
      <c r="BK35" s="1054"/>
      <c r="BL35" s="1054"/>
      <c r="BM35" s="1054"/>
      <c r="BN35" s="1054"/>
      <c r="BO35" s="1054"/>
      <c r="BP35" s="1054"/>
      <c r="BQ35" s="1054"/>
      <c r="BR35" s="1055"/>
    </row>
    <row r="36" spans="1:70" ht="18" customHeight="1">
      <c r="A36" s="93"/>
      <c r="B36" s="70" t="str">
        <f t="shared" si="0"/>
        <v/>
      </c>
      <c r="C36" s="94"/>
      <c r="D36" s="95"/>
      <c r="E36" s="96"/>
      <c r="F36" s="537"/>
      <c r="G36" s="97"/>
      <c r="H36" s="85"/>
      <c r="I36" s="724"/>
      <c r="J36" s="86"/>
      <c r="K36" s="86"/>
      <c r="L36" s="86"/>
      <c r="M36" s="86"/>
      <c r="N36" s="87">
        <f t="shared" si="1"/>
        <v>0</v>
      </c>
      <c r="O36" s="648"/>
      <c r="P36" s="531"/>
      <c r="Q36" s="86"/>
      <c r="R36" s="87">
        <f t="shared" si="2"/>
        <v>0</v>
      </c>
      <c r="S36" s="96"/>
      <c r="T36" s="98"/>
      <c r="U36" s="86"/>
      <c r="V36" s="87">
        <f t="shared" si="3"/>
        <v>0</v>
      </c>
      <c r="W36" s="652"/>
      <c r="X36" s="535"/>
      <c r="Y36" s="533"/>
      <c r="Z36" s="99"/>
      <c r="AA36" s="90"/>
      <c r="AB36" s="1040">
        <f t="shared" si="4"/>
        <v>0</v>
      </c>
      <c r="AC36" s="1041"/>
      <c r="AD36" s="79" t="str">
        <f t="shared" si="5"/>
        <v/>
      </c>
      <c r="AE36" s="1042">
        <f t="shared" si="5"/>
        <v>0</v>
      </c>
      <c r="AF36" s="1043"/>
      <c r="AG36" s="1044">
        <f t="shared" si="6"/>
        <v>0</v>
      </c>
      <c r="AH36" s="1045"/>
      <c r="AI36" s="1045"/>
      <c r="AJ36" s="1045"/>
      <c r="AK36" s="1045"/>
      <c r="AL36" s="1046"/>
      <c r="AM36" s="1047"/>
      <c r="AN36" s="1048"/>
      <c r="AO36" s="1049"/>
      <c r="AP36" s="1047"/>
      <c r="AQ36" s="1048"/>
      <c r="AR36" s="1049"/>
      <c r="AS36" s="1047"/>
      <c r="AT36" s="1048"/>
      <c r="AU36" s="1049"/>
      <c r="AV36" s="1047"/>
      <c r="AW36" s="1048"/>
      <c r="AX36" s="1049"/>
      <c r="AY36" s="1047"/>
      <c r="AZ36" s="1048"/>
      <c r="BA36" s="1049"/>
      <c r="BB36" s="1047"/>
      <c r="BC36" s="1048"/>
      <c r="BD36" s="1049"/>
      <c r="BE36" s="541">
        <f t="shared" si="7"/>
        <v>0</v>
      </c>
      <c r="BF36" s="1037"/>
      <c r="BG36" s="1038"/>
      <c r="BH36" s="1038"/>
      <c r="BI36" s="1038"/>
      <c r="BJ36" s="1038"/>
      <c r="BK36" s="1038"/>
      <c r="BL36" s="1038"/>
      <c r="BM36" s="1038"/>
      <c r="BN36" s="1038"/>
      <c r="BO36" s="1038"/>
      <c r="BP36" s="1038"/>
      <c r="BQ36" s="1038"/>
      <c r="BR36" s="1039"/>
    </row>
    <row r="37" spans="1:70" ht="18" customHeight="1">
      <c r="A37" s="93"/>
      <c r="B37" s="70" t="str">
        <f t="shared" si="0"/>
        <v/>
      </c>
      <c r="C37" s="94"/>
      <c r="D37" s="95"/>
      <c r="E37" s="96"/>
      <c r="F37" s="537"/>
      <c r="G37" s="97"/>
      <c r="H37" s="85"/>
      <c r="I37" s="724"/>
      <c r="J37" s="86"/>
      <c r="K37" s="86"/>
      <c r="L37" s="86"/>
      <c r="M37" s="86"/>
      <c r="N37" s="87">
        <f t="shared" si="1"/>
        <v>0</v>
      </c>
      <c r="O37" s="648"/>
      <c r="P37" s="531"/>
      <c r="Q37" s="86"/>
      <c r="R37" s="87">
        <f t="shared" si="2"/>
        <v>0</v>
      </c>
      <c r="S37" s="96"/>
      <c r="T37" s="98"/>
      <c r="U37" s="86"/>
      <c r="V37" s="87">
        <f t="shared" si="3"/>
        <v>0</v>
      </c>
      <c r="W37" s="648"/>
      <c r="X37" s="535"/>
      <c r="Y37" s="533"/>
      <c r="Z37" s="99"/>
      <c r="AA37" s="90"/>
      <c r="AB37" s="1040">
        <f t="shared" si="4"/>
        <v>0</v>
      </c>
      <c r="AC37" s="1041"/>
      <c r="AD37" s="79" t="str">
        <f t="shared" si="5"/>
        <v/>
      </c>
      <c r="AE37" s="1042">
        <f t="shared" si="5"/>
        <v>0</v>
      </c>
      <c r="AF37" s="1043"/>
      <c r="AG37" s="1044">
        <f t="shared" si="6"/>
        <v>0</v>
      </c>
      <c r="AH37" s="1045"/>
      <c r="AI37" s="1045"/>
      <c r="AJ37" s="1045"/>
      <c r="AK37" s="1045"/>
      <c r="AL37" s="1046"/>
      <c r="AM37" s="1047"/>
      <c r="AN37" s="1048"/>
      <c r="AO37" s="1049"/>
      <c r="AP37" s="1047"/>
      <c r="AQ37" s="1048"/>
      <c r="AR37" s="1049"/>
      <c r="AS37" s="1047"/>
      <c r="AT37" s="1048"/>
      <c r="AU37" s="1049"/>
      <c r="AV37" s="1047"/>
      <c r="AW37" s="1048"/>
      <c r="AX37" s="1049"/>
      <c r="AY37" s="1047"/>
      <c r="AZ37" s="1048"/>
      <c r="BA37" s="1049"/>
      <c r="BB37" s="1047"/>
      <c r="BC37" s="1048"/>
      <c r="BD37" s="1049"/>
      <c r="BE37" s="541">
        <f t="shared" si="7"/>
        <v>0</v>
      </c>
      <c r="BF37" s="1037"/>
      <c r="BG37" s="1038"/>
      <c r="BH37" s="1038"/>
      <c r="BI37" s="1038"/>
      <c r="BJ37" s="1038"/>
      <c r="BK37" s="1038"/>
      <c r="BL37" s="1038"/>
      <c r="BM37" s="1038"/>
      <c r="BN37" s="1038"/>
      <c r="BO37" s="1038"/>
      <c r="BP37" s="1038"/>
      <c r="BQ37" s="1038"/>
      <c r="BR37" s="1039"/>
    </row>
    <row r="38" spans="1:70" ht="18" customHeight="1">
      <c r="A38" s="93"/>
      <c r="B38" s="70" t="str">
        <f t="shared" si="0"/>
        <v/>
      </c>
      <c r="C38" s="94"/>
      <c r="D38" s="95"/>
      <c r="E38" s="96"/>
      <c r="F38" s="537"/>
      <c r="G38" s="97"/>
      <c r="H38" s="85"/>
      <c r="I38" s="724"/>
      <c r="J38" s="86"/>
      <c r="K38" s="86"/>
      <c r="L38" s="86"/>
      <c r="M38" s="86"/>
      <c r="N38" s="87">
        <f t="shared" si="1"/>
        <v>0</v>
      </c>
      <c r="O38" s="648"/>
      <c r="P38" s="531"/>
      <c r="Q38" s="86"/>
      <c r="R38" s="87">
        <f t="shared" si="2"/>
        <v>0</v>
      </c>
      <c r="S38" s="96"/>
      <c r="T38" s="98"/>
      <c r="U38" s="86"/>
      <c r="V38" s="87">
        <f t="shared" si="3"/>
        <v>0</v>
      </c>
      <c r="W38" s="652"/>
      <c r="X38" s="535"/>
      <c r="Y38" s="533"/>
      <c r="Z38" s="99"/>
      <c r="AA38" s="90"/>
      <c r="AB38" s="1040">
        <f t="shared" si="4"/>
        <v>0</v>
      </c>
      <c r="AC38" s="1041"/>
      <c r="AD38" s="79" t="str">
        <f t="shared" si="5"/>
        <v/>
      </c>
      <c r="AE38" s="1042">
        <f t="shared" si="5"/>
        <v>0</v>
      </c>
      <c r="AF38" s="1043"/>
      <c r="AG38" s="1044">
        <f t="shared" si="6"/>
        <v>0</v>
      </c>
      <c r="AH38" s="1045"/>
      <c r="AI38" s="1045"/>
      <c r="AJ38" s="1045"/>
      <c r="AK38" s="1045"/>
      <c r="AL38" s="1046"/>
      <c r="AM38" s="1047"/>
      <c r="AN38" s="1048"/>
      <c r="AO38" s="1049"/>
      <c r="AP38" s="1047"/>
      <c r="AQ38" s="1048"/>
      <c r="AR38" s="1049"/>
      <c r="AS38" s="1047"/>
      <c r="AT38" s="1048"/>
      <c r="AU38" s="1049"/>
      <c r="AV38" s="1047"/>
      <c r="AW38" s="1048"/>
      <c r="AX38" s="1049"/>
      <c r="AY38" s="1047"/>
      <c r="AZ38" s="1048"/>
      <c r="BA38" s="1049"/>
      <c r="BB38" s="1047"/>
      <c r="BC38" s="1048"/>
      <c r="BD38" s="1049"/>
      <c r="BE38" s="541">
        <f t="shared" si="7"/>
        <v>0</v>
      </c>
      <c r="BF38" s="1037"/>
      <c r="BG38" s="1038"/>
      <c r="BH38" s="1038"/>
      <c r="BI38" s="1038"/>
      <c r="BJ38" s="1038"/>
      <c r="BK38" s="1038"/>
      <c r="BL38" s="1038"/>
      <c r="BM38" s="1038"/>
      <c r="BN38" s="1038"/>
      <c r="BO38" s="1038"/>
      <c r="BP38" s="1038"/>
      <c r="BQ38" s="1038"/>
      <c r="BR38" s="1039"/>
    </row>
    <row r="39" spans="1:70" ht="18" customHeight="1">
      <c r="A39" s="93"/>
      <c r="B39" s="70" t="str">
        <f t="shared" si="0"/>
        <v/>
      </c>
      <c r="C39" s="94"/>
      <c r="D39" s="95"/>
      <c r="E39" s="96"/>
      <c r="F39" s="537"/>
      <c r="G39" s="97"/>
      <c r="H39" s="85"/>
      <c r="I39" s="724"/>
      <c r="J39" s="86"/>
      <c r="K39" s="86"/>
      <c r="L39" s="86"/>
      <c r="M39" s="86"/>
      <c r="N39" s="87">
        <f t="shared" si="1"/>
        <v>0</v>
      </c>
      <c r="O39" s="648"/>
      <c r="P39" s="531"/>
      <c r="Q39" s="86"/>
      <c r="R39" s="87">
        <f t="shared" si="2"/>
        <v>0</v>
      </c>
      <c r="S39" s="96"/>
      <c r="T39" s="98"/>
      <c r="U39" s="86"/>
      <c r="V39" s="87">
        <f t="shared" si="3"/>
        <v>0</v>
      </c>
      <c r="W39" s="652"/>
      <c r="X39" s="535"/>
      <c r="Y39" s="533"/>
      <c r="Z39" s="99"/>
      <c r="AA39" s="90"/>
      <c r="AB39" s="1040">
        <f t="shared" si="4"/>
        <v>0</v>
      </c>
      <c r="AC39" s="1041"/>
      <c r="AD39" s="79" t="str">
        <f t="shared" si="5"/>
        <v/>
      </c>
      <c r="AE39" s="1042">
        <f t="shared" si="5"/>
        <v>0</v>
      </c>
      <c r="AF39" s="1043"/>
      <c r="AG39" s="1044">
        <f t="shared" si="6"/>
        <v>0</v>
      </c>
      <c r="AH39" s="1045"/>
      <c r="AI39" s="1045"/>
      <c r="AJ39" s="1045"/>
      <c r="AK39" s="1045"/>
      <c r="AL39" s="1046"/>
      <c r="AM39" s="1047"/>
      <c r="AN39" s="1048"/>
      <c r="AO39" s="1049"/>
      <c r="AP39" s="1047"/>
      <c r="AQ39" s="1048"/>
      <c r="AR39" s="1049"/>
      <c r="AS39" s="1047"/>
      <c r="AT39" s="1048"/>
      <c r="AU39" s="1049"/>
      <c r="AV39" s="1047"/>
      <c r="AW39" s="1048"/>
      <c r="AX39" s="1049"/>
      <c r="AY39" s="1047"/>
      <c r="AZ39" s="1048"/>
      <c r="BA39" s="1049"/>
      <c r="BB39" s="1047"/>
      <c r="BC39" s="1048"/>
      <c r="BD39" s="1049"/>
      <c r="BE39" s="541">
        <f t="shared" si="7"/>
        <v>0</v>
      </c>
      <c r="BF39" s="1037"/>
      <c r="BG39" s="1038"/>
      <c r="BH39" s="1038"/>
      <c r="BI39" s="1038"/>
      <c r="BJ39" s="1038"/>
      <c r="BK39" s="1038"/>
      <c r="BL39" s="1038"/>
      <c r="BM39" s="1038"/>
      <c r="BN39" s="1038"/>
      <c r="BO39" s="1038"/>
      <c r="BP39" s="1038"/>
      <c r="BQ39" s="1038"/>
      <c r="BR39" s="1039"/>
    </row>
    <row r="40" spans="1:70" ht="18" customHeight="1">
      <c r="A40" s="93"/>
      <c r="B40" s="70" t="str">
        <f t="shared" si="0"/>
        <v/>
      </c>
      <c r="C40" s="94"/>
      <c r="D40" s="95"/>
      <c r="E40" s="96"/>
      <c r="F40" s="537"/>
      <c r="G40" s="97"/>
      <c r="H40" s="85"/>
      <c r="I40" s="724"/>
      <c r="J40" s="86"/>
      <c r="K40" s="86"/>
      <c r="L40" s="86"/>
      <c r="M40" s="86"/>
      <c r="N40" s="87">
        <f t="shared" si="1"/>
        <v>0</v>
      </c>
      <c r="O40" s="648"/>
      <c r="P40" s="531"/>
      <c r="Q40" s="86"/>
      <c r="R40" s="87">
        <f t="shared" si="2"/>
        <v>0</v>
      </c>
      <c r="S40" s="96"/>
      <c r="T40" s="98"/>
      <c r="U40" s="86"/>
      <c r="V40" s="87">
        <f t="shared" si="3"/>
        <v>0</v>
      </c>
      <c r="W40" s="652"/>
      <c r="X40" s="535"/>
      <c r="Y40" s="533"/>
      <c r="Z40" s="99"/>
      <c r="AA40" s="90"/>
      <c r="AB40" s="1040">
        <f t="shared" si="4"/>
        <v>0</v>
      </c>
      <c r="AC40" s="1041"/>
      <c r="AD40" s="79" t="str">
        <f t="shared" si="5"/>
        <v/>
      </c>
      <c r="AE40" s="1042">
        <f t="shared" si="5"/>
        <v>0</v>
      </c>
      <c r="AF40" s="1043"/>
      <c r="AG40" s="1044">
        <f t="shared" si="6"/>
        <v>0</v>
      </c>
      <c r="AH40" s="1045"/>
      <c r="AI40" s="1045"/>
      <c r="AJ40" s="1045"/>
      <c r="AK40" s="1045"/>
      <c r="AL40" s="1046"/>
      <c r="AM40" s="1047"/>
      <c r="AN40" s="1048"/>
      <c r="AO40" s="1049"/>
      <c r="AP40" s="1047"/>
      <c r="AQ40" s="1048"/>
      <c r="AR40" s="1049"/>
      <c r="AS40" s="1047"/>
      <c r="AT40" s="1048"/>
      <c r="AU40" s="1049"/>
      <c r="AV40" s="1047"/>
      <c r="AW40" s="1048"/>
      <c r="AX40" s="1049"/>
      <c r="AY40" s="1047"/>
      <c r="AZ40" s="1048"/>
      <c r="BA40" s="1049"/>
      <c r="BB40" s="1047"/>
      <c r="BC40" s="1048"/>
      <c r="BD40" s="1049"/>
      <c r="BE40" s="541">
        <f t="shared" si="7"/>
        <v>0</v>
      </c>
      <c r="BF40" s="1037"/>
      <c r="BG40" s="1038"/>
      <c r="BH40" s="1038"/>
      <c r="BI40" s="1038"/>
      <c r="BJ40" s="1038"/>
      <c r="BK40" s="1038"/>
      <c r="BL40" s="1038"/>
      <c r="BM40" s="1038"/>
      <c r="BN40" s="1038"/>
      <c r="BO40" s="1038"/>
      <c r="BP40" s="1038"/>
      <c r="BQ40" s="1038"/>
      <c r="BR40" s="1039"/>
    </row>
    <row r="41" spans="1:70" ht="18" customHeight="1">
      <c r="A41" s="93"/>
      <c r="B41" s="70" t="str">
        <f t="shared" si="0"/>
        <v/>
      </c>
      <c r="C41" s="94"/>
      <c r="D41" s="95"/>
      <c r="E41" s="96"/>
      <c r="F41" s="537"/>
      <c r="G41" s="97"/>
      <c r="H41" s="85"/>
      <c r="I41" s="724"/>
      <c r="J41" s="86"/>
      <c r="K41" s="86"/>
      <c r="L41" s="86"/>
      <c r="M41" s="86"/>
      <c r="N41" s="87">
        <f t="shared" si="1"/>
        <v>0</v>
      </c>
      <c r="O41" s="648"/>
      <c r="P41" s="531"/>
      <c r="Q41" s="86"/>
      <c r="R41" s="87">
        <f t="shared" si="2"/>
        <v>0</v>
      </c>
      <c r="S41" s="96"/>
      <c r="T41" s="98"/>
      <c r="U41" s="86"/>
      <c r="V41" s="87">
        <f t="shared" si="3"/>
        <v>0</v>
      </c>
      <c r="W41" s="652"/>
      <c r="X41" s="535"/>
      <c r="Y41" s="533"/>
      <c r="Z41" s="99"/>
      <c r="AA41" s="90"/>
      <c r="AB41" s="1040">
        <f t="shared" si="4"/>
        <v>0</v>
      </c>
      <c r="AC41" s="1041"/>
      <c r="AD41" s="79" t="str">
        <f t="shared" si="5"/>
        <v/>
      </c>
      <c r="AE41" s="1042">
        <f t="shared" si="5"/>
        <v>0</v>
      </c>
      <c r="AF41" s="1043"/>
      <c r="AG41" s="1044">
        <f t="shared" si="6"/>
        <v>0</v>
      </c>
      <c r="AH41" s="1045"/>
      <c r="AI41" s="1045"/>
      <c r="AJ41" s="1045"/>
      <c r="AK41" s="1045"/>
      <c r="AL41" s="1046"/>
      <c r="AM41" s="1047"/>
      <c r="AN41" s="1048"/>
      <c r="AO41" s="1049"/>
      <c r="AP41" s="1047"/>
      <c r="AQ41" s="1048"/>
      <c r="AR41" s="1049"/>
      <c r="AS41" s="1047"/>
      <c r="AT41" s="1048"/>
      <c r="AU41" s="1049"/>
      <c r="AV41" s="1047"/>
      <c r="AW41" s="1048"/>
      <c r="AX41" s="1049"/>
      <c r="AY41" s="1047"/>
      <c r="AZ41" s="1048"/>
      <c r="BA41" s="1049"/>
      <c r="BB41" s="1047"/>
      <c r="BC41" s="1048"/>
      <c r="BD41" s="1049"/>
      <c r="BE41" s="541">
        <f t="shared" si="7"/>
        <v>0</v>
      </c>
      <c r="BF41" s="1037"/>
      <c r="BG41" s="1038"/>
      <c r="BH41" s="1038"/>
      <c r="BI41" s="1038"/>
      <c r="BJ41" s="1038"/>
      <c r="BK41" s="1038"/>
      <c r="BL41" s="1038"/>
      <c r="BM41" s="1038"/>
      <c r="BN41" s="1038"/>
      <c r="BO41" s="1038"/>
      <c r="BP41" s="1038"/>
      <c r="BQ41" s="1038"/>
      <c r="BR41" s="1039"/>
    </row>
    <row r="42" spans="1:70" ht="18" customHeight="1">
      <c r="A42" s="93"/>
      <c r="B42" s="70" t="str">
        <f t="shared" si="0"/>
        <v/>
      </c>
      <c r="C42" s="94"/>
      <c r="D42" s="95"/>
      <c r="E42" s="96"/>
      <c r="F42" s="537"/>
      <c r="G42" s="97"/>
      <c r="H42" s="85"/>
      <c r="I42" s="724"/>
      <c r="J42" s="86"/>
      <c r="K42" s="86"/>
      <c r="L42" s="86"/>
      <c r="M42" s="86"/>
      <c r="N42" s="87">
        <f t="shared" si="1"/>
        <v>0</v>
      </c>
      <c r="O42" s="648"/>
      <c r="P42" s="531"/>
      <c r="Q42" s="86"/>
      <c r="R42" s="87">
        <f t="shared" si="2"/>
        <v>0</v>
      </c>
      <c r="S42" s="96"/>
      <c r="T42" s="98"/>
      <c r="U42" s="86"/>
      <c r="V42" s="87">
        <f t="shared" si="3"/>
        <v>0</v>
      </c>
      <c r="W42" s="652"/>
      <c r="X42" s="535"/>
      <c r="Y42" s="533"/>
      <c r="Z42" s="99"/>
      <c r="AA42" s="90"/>
      <c r="AB42" s="1040">
        <f t="shared" si="4"/>
        <v>0</v>
      </c>
      <c r="AC42" s="1041"/>
      <c r="AD42" s="79" t="str">
        <f t="shared" si="5"/>
        <v/>
      </c>
      <c r="AE42" s="1042">
        <f t="shared" si="5"/>
        <v>0</v>
      </c>
      <c r="AF42" s="1043"/>
      <c r="AG42" s="1044">
        <f t="shared" si="6"/>
        <v>0</v>
      </c>
      <c r="AH42" s="1045"/>
      <c r="AI42" s="1045"/>
      <c r="AJ42" s="1045"/>
      <c r="AK42" s="1045"/>
      <c r="AL42" s="1046"/>
      <c r="AM42" s="1047"/>
      <c r="AN42" s="1048"/>
      <c r="AO42" s="1049"/>
      <c r="AP42" s="1047"/>
      <c r="AQ42" s="1048"/>
      <c r="AR42" s="1049"/>
      <c r="AS42" s="1047"/>
      <c r="AT42" s="1048"/>
      <c r="AU42" s="1049"/>
      <c r="AV42" s="1047"/>
      <c r="AW42" s="1048"/>
      <c r="AX42" s="1049"/>
      <c r="AY42" s="1047"/>
      <c r="AZ42" s="1048"/>
      <c r="BA42" s="1049"/>
      <c r="BB42" s="1047"/>
      <c r="BC42" s="1048"/>
      <c r="BD42" s="1049"/>
      <c r="BE42" s="541">
        <f t="shared" si="7"/>
        <v>0</v>
      </c>
      <c r="BF42" s="1037"/>
      <c r="BG42" s="1038"/>
      <c r="BH42" s="1038"/>
      <c r="BI42" s="1038"/>
      <c r="BJ42" s="1038"/>
      <c r="BK42" s="1038"/>
      <c r="BL42" s="1038"/>
      <c r="BM42" s="1038"/>
      <c r="BN42" s="1038"/>
      <c r="BO42" s="1038"/>
      <c r="BP42" s="1038"/>
      <c r="BQ42" s="1038"/>
      <c r="BR42" s="1039"/>
    </row>
    <row r="43" spans="1:70" ht="18" customHeight="1">
      <c r="A43" s="93"/>
      <c r="B43" s="70" t="str">
        <f t="shared" si="0"/>
        <v/>
      </c>
      <c r="C43" s="94"/>
      <c r="D43" s="95"/>
      <c r="E43" s="96"/>
      <c r="F43" s="537"/>
      <c r="G43" s="97"/>
      <c r="H43" s="85"/>
      <c r="I43" s="724"/>
      <c r="J43" s="86"/>
      <c r="K43" s="86"/>
      <c r="L43" s="86"/>
      <c r="M43" s="86"/>
      <c r="N43" s="87">
        <f t="shared" si="1"/>
        <v>0</v>
      </c>
      <c r="O43" s="648"/>
      <c r="P43" s="531"/>
      <c r="Q43" s="86"/>
      <c r="R43" s="87">
        <f t="shared" si="2"/>
        <v>0</v>
      </c>
      <c r="S43" s="96"/>
      <c r="T43" s="98"/>
      <c r="U43" s="86"/>
      <c r="V43" s="87">
        <f t="shared" si="3"/>
        <v>0</v>
      </c>
      <c r="W43" s="652"/>
      <c r="X43" s="535"/>
      <c r="Y43" s="533"/>
      <c r="Z43" s="99"/>
      <c r="AA43" s="90"/>
      <c r="AB43" s="1040">
        <f t="shared" si="4"/>
        <v>0</v>
      </c>
      <c r="AC43" s="1041"/>
      <c r="AD43" s="79" t="str">
        <f t="shared" si="5"/>
        <v/>
      </c>
      <c r="AE43" s="1042">
        <f t="shared" si="5"/>
        <v>0</v>
      </c>
      <c r="AF43" s="1043"/>
      <c r="AG43" s="1044">
        <f t="shared" si="6"/>
        <v>0</v>
      </c>
      <c r="AH43" s="1045"/>
      <c r="AI43" s="1045"/>
      <c r="AJ43" s="1045"/>
      <c r="AK43" s="1045"/>
      <c r="AL43" s="1046"/>
      <c r="AM43" s="1047"/>
      <c r="AN43" s="1048"/>
      <c r="AO43" s="1049"/>
      <c r="AP43" s="1047"/>
      <c r="AQ43" s="1048"/>
      <c r="AR43" s="1049"/>
      <c r="AS43" s="1047"/>
      <c r="AT43" s="1048"/>
      <c r="AU43" s="1049"/>
      <c r="AV43" s="1047"/>
      <c r="AW43" s="1048"/>
      <c r="AX43" s="1049"/>
      <c r="AY43" s="1047"/>
      <c r="AZ43" s="1048"/>
      <c r="BA43" s="1049"/>
      <c r="BB43" s="1047"/>
      <c r="BC43" s="1048"/>
      <c r="BD43" s="1049"/>
      <c r="BE43" s="541">
        <f t="shared" si="7"/>
        <v>0</v>
      </c>
      <c r="BF43" s="1037"/>
      <c r="BG43" s="1038"/>
      <c r="BH43" s="1038"/>
      <c r="BI43" s="1038"/>
      <c r="BJ43" s="1038"/>
      <c r="BK43" s="1038"/>
      <c r="BL43" s="1038"/>
      <c r="BM43" s="1038"/>
      <c r="BN43" s="1038"/>
      <c r="BO43" s="1038"/>
      <c r="BP43" s="1038"/>
      <c r="BQ43" s="1038"/>
      <c r="BR43" s="1039"/>
    </row>
    <row r="44" spans="1:70" ht="18" customHeight="1">
      <c r="A44" s="93"/>
      <c r="B44" s="70" t="str">
        <f t="shared" si="0"/>
        <v/>
      </c>
      <c r="C44" s="94"/>
      <c r="D44" s="95"/>
      <c r="E44" s="96"/>
      <c r="F44" s="537"/>
      <c r="G44" s="97"/>
      <c r="H44" s="85"/>
      <c r="I44" s="724"/>
      <c r="J44" s="86"/>
      <c r="K44" s="86"/>
      <c r="L44" s="86"/>
      <c r="M44" s="86"/>
      <c r="N44" s="87">
        <f t="shared" si="1"/>
        <v>0</v>
      </c>
      <c r="O44" s="648"/>
      <c r="P44" s="531"/>
      <c r="Q44" s="86"/>
      <c r="R44" s="87">
        <f t="shared" si="2"/>
        <v>0</v>
      </c>
      <c r="S44" s="91"/>
      <c r="T44" s="86"/>
      <c r="U44" s="86"/>
      <c r="V44" s="87">
        <f t="shared" si="3"/>
        <v>0</v>
      </c>
      <c r="W44" s="652"/>
      <c r="X44" s="535"/>
      <c r="Y44" s="533"/>
      <c r="Z44" s="99"/>
      <c r="AA44" s="90"/>
      <c r="AB44" s="1040">
        <f t="shared" si="4"/>
        <v>0</v>
      </c>
      <c r="AC44" s="1041"/>
      <c r="AD44" s="79" t="str">
        <f t="shared" si="5"/>
        <v/>
      </c>
      <c r="AE44" s="1042">
        <f t="shared" si="5"/>
        <v>0</v>
      </c>
      <c r="AF44" s="1043"/>
      <c r="AG44" s="1044">
        <f t="shared" si="6"/>
        <v>0</v>
      </c>
      <c r="AH44" s="1045"/>
      <c r="AI44" s="1045"/>
      <c r="AJ44" s="1045"/>
      <c r="AK44" s="1045"/>
      <c r="AL44" s="1046"/>
      <c r="AM44" s="1047"/>
      <c r="AN44" s="1048"/>
      <c r="AO44" s="1049"/>
      <c r="AP44" s="1047"/>
      <c r="AQ44" s="1048"/>
      <c r="AR44" s="1049"/>
      <c r="AS44" s="1047"/>
      <c r="AT44" s="1048"/>
      <c r="AU44" s="1049"/>
      <c r="AV44" s="1047"/>
      <c r="AW44" s="1048"/>
      <c r="AX44" s="1049"/>
      <c r="AY44" s="1047"/>
      <c r="AZ44" s="1048"/>
      <c r="BA44" s="1049"/>
      <c r="BB44" s="1047"/>
      <c r="BC44" s="1048"/>
      <c r="BD44" s="1049"/>
      <c r="BE44" s="541">
        <f t="shared" si="7"/>
        <v>0</v>
      </c>
      <c r="BF44" s="1037"/>
      <c r="BG44" s="1038"/>
      <c r="BH44" s="1038"/>
      <c r="BI44" s="1038"/>
      <c r="BJ44" s="1038"/>
      <c r="BK44" s="1038"/>
      <c r="BL44" s="1038"/>
      <c r="BM44" s="1038"/>
      <c r="BN44" s="1038"/>
      <c r="BO44" s="1038"/>
      <c r="BP44" s="1038"/>
      <c r="BQ44" s="1038"/>
      <c r="BR44" s="1039"/>
    </row>
    <row r="45" spans="1:70" ht="18" customHeight="1">
      <c r="A45" s="93"/>
      <c r="B45" s="70" t="str">
        <f t="shared" si="0"/>
        <v/>
      </c>
      <c r="C45" s="94"/>
      <c r="D45" s="95"/>
      <c r="E45" s="96"/>
      <c r="F45" s="537"/>
      <c r="G45" s="97"/>
      <c r="H45" s="85"/>
      <c r="I45" s="724"/>
      <c r="J45" s="86"/>
      <c r="K45" s="86"/>
      <c r="L45" s="86"/>
      <c r="M45" s="86"/>
      <c r="N45" s="87">
        <f t="shared" si="1"/>
        <v>0</v>
      </c>
      <c r="O45" s="648"/>
      <c r="P45" s="531"/>
      <c r="Q45" s="86"/>
      <c r="R45" s="100">
        <f t="shared" si="2"/>
        <v>0</v>
      </c>
      <c r="S45" s="96"/>
      <c r="T45" s="98"/>
      <c r="U45" s="86"/>
      <c r="V45" s="87">
        <f t="shared" si="3"/>
        <v>0</v>
      </c>
      <c r="W45" s="652"/>
      <c r="X45" s="535"/>
      <c r="Y45" s="533"/>
      <c r="Z45" s="99"/>
      <c r="AA45" s="90"/>
      <c r="AB45" s="1040">
        <f t="shared" si="4"/>
        <v>0</v>
      </c>
      <c r="AC45" s="1041"/>
      <c r="AD45" s="79" t="str">
        <f t="shared" si="5"/>
        <v/>
      </c>
      <c r="AE45" s="1042">
        <f t="shared" si="5"/>
        <v>0</v>
      </c>
      <c r="AF45" s="1043"/>
      <c r="AG45" s="1044">
        <f t="shared" si="6"/>
        <v>0</v>
      </c>
      <c r="AH45" s="1045"/>
      <c r="AI45" s="1045"/>
      <c r="AJ45" s="1045"/>
      <c r="AK45" s="1045"/>
      <c r="AL45" s="1046"/>
      <c r="AM45" s="1047"/>
      <c r="AN45" s="1048"/>
      <c r="AO45" s="1049"/>
      <c r="AP45" s="1047"/>
      <c r="AQ45" s="1048"/>
      <c r="AR45" s="1049"/>
      <c r="AS45" s="1047"/>
      <c r="AT45" s="1048"/>
      <c r="AU45" s="1049"/>
      <c r="AV45" s="1047"/>
      <c r="AW45" s="1048"/>
      <c r="AX45" s="1049"/>
      <c r="AY45" s="1047"/>
      <c r="AZ45" s="1048"/>
      <c r="BA45" s="1049"/>
      <c r="BB45" s="1047"/>
      <c r="BC45" s="1048"/>
      <c r="BD45" s="1049"/>
      <c r="BE45" s="541">
        <f t="shared" si="7"/>
        <v>0</v>
      </c>
      <c r="BF45" s="1037"/>
      <c r="BG45" s="1038"/>
      <c r="BH45" s="1038"/>
      <c r="BI45" s="1038"/>
      <c r="BJ45" s="1038"/>
      <c r="BK45" s="1038"/>
      <c r="BL45" s="1038"/>
      <c r="BM45" s="1038"/>
      <c r="BN45" s="1038"/>
      <c r="BO45" s="1038"/>
      <c r="BP45" s="1038"/>
      <c r="BQ45" s="1038"/>
      <c r="BR45" s="1039"/>
    </row>
    <row r="46" spans="1:70" ht="18" customHeight="1">
      <c r="A46" s="93"/>
      <c r="B46" s="70" t="str">
        <f t="shared" si="0"/>
        <v/>
      </c>
      <c r="C46" s="94"/>
      <c r="D46" s="95"/>
      <c r="E46" s="96"/>
      <c r="F46" s="537"/>
      <c r="G46" s="97"/>
      <c r="H46" s="85"/>
      <c r="I46" s="724"/>
      <c r="J46" s="86"/>
      <c r="K46" s="86"/>
      <c r="L46" s="86"/>
      <c r="M46" s="86"/>
      <c r="N46" s="100">
        <f t="shared" si="1"/>
        <v>0</v>
      </c>
      <c r="O46" s="648"/>
      <c r="P46" s="531"/>
      <c r="Q46" s="86"/>
      <c r="R46" s="100">
        <f t="shared" si="2"/>
        <v>0</v>
      </c>
      <c r="S46" s="96"/>
      <c r="T46" s="98"/>
      <c r="U46" s="86"/>
      <c r="V46" s="87">
        <f t="shared" si="3"/>
        <v>0</v>
      </c>
      <c r="W46" s="652"/>
      <c r="X46" s="535"/>
      <c r="Y46" s="533"/>
      <c r="Z46" s="99"/>
      <c r="AA46" s="90"/>
      <c r="AB46" s="1040">
        <f t="shared" si="4"/>
        <v>0</v>
      </c>
      <c r="AC46" s="1041"/>
      <c r="AD46" s="79" t="str">
        <f t="shared" si="5"/>
        <v/>
      </c>
      <c r="AE46" s="1042">
        <f t="shared" si="5"/>
        <v>0</v>
      </c>
      <c r="AF46" s="1043"/>
      <c r="AG46" s="1044">
        <f t="shared" si="6"/>
        <v>0</v>
      </c>
      <c r="AH46" s="1045"/>
      <c r="AI46" s="1045"/>
      <c r="AJ46" s="1045"/>
      <c r="AK46" s="1045"/>
      <c r="AL46" s="1046"/>
      <c r="AM46" s="1047"/>
      <c r="AN46" s="1048"/>
      <c r="AO46" s="1049"/>
      <c r="AP46" s="1047"/>
      <c r="AQ46" s="1048"/>
      <c r="AR46" s="1049"/>
      <c r="AS46" s="1047"/>
      <c r="AT46" s="1048"/>
      <c r="AU46" s="1049"/>
      <c r="AV46" s="1047"/>
      <c r="AW46" s="1048"/>
      <c r="AX46" s="1049"/>
      <c r="AY46" s="1047"/>
      <c r="AZ46" s="1048"/>
      <c r="BA46" s="1049"/>
      <c r="BB46" s="1047"/>
      <c r="BC46" s="1048"/>
      <c r="BD46" s="1049"/>
      <c r="BE46" s="541">
        <f t="shared" si="7"/>
        <v>0</v>
      </c>
      <c r="BF46" s="1037"/>
      <c r="BG46" s="1038"/>
      <c r="BH46" s="1038"/>
      <c r="BI46" s="1038"/>
      <c r="BJ46" s="1038"/>
      <c r="BK46" s="1038"/>
      <c r="BL46" s="1038"/>
      <c r="BM46" s="1038"/>
      <c r="BN46" s="1038"/>
      <c r="BO46" s="1038"/>
      <c r="BP46" s="1038"/>
      <c r="BQ46" s="1038"/>
      <c r="BR46" s="1039"/>
    </row>
    <row r="47" spans="1:70" ht="18" customHeight="1" thickBot="1">
      <c r="A47" s="101"/>
      <c r="B47" s="102" t="str">
        <f t="shared" si="0"/>
        <v/>
      </c>
      <c r="C47" s="103"/>
      <c r="D47" s="104"/>
      <c r="E47" s="105"/>
      <c r="F47" s="538"/>
      <c r="G47" s="106"/>
      <c r="H47" s="107"/>
      <c r="I47" s="725"/>
      <c r="J47" s="108"/>
      <c r="K47" s="108"/>
      <c r="L47" s="108"/>
      <c r="M47" s="108"/>
      <c r="N47" s="109">
        <f t="shared" si="1"/>
        <v>0</v>
      </c>
      <c r="O47" s="649"/>
      <c r="P47" s="531"/>
      <c r="Q47" s="108"/>
      <c r="R47" s="109">
        <f t="shared" si="2"/>
        <v>0</v>
      </c>
      <c r="S47" s="105"/>
      <c r="T47" s="108"/>
      <c r="U47" s="108"/>
      <c r="V47" s="109">
        <f t="shared" si="3"/>
        <v>0</v>
      </c>
      <c r="W47" s="649"/>
      <c r="X47" s="536"/>
      <c r="Y47" s="110"/>
      <c r="Z47" s="110"/>
      <c r="AA47" s="111"/>
      <c r="AB47" s="1024">
        <f t="shared" si="4"/>
        <v>0</v>
      </c>
      <c r="AC47" s="1025"/>
      <c r="AD47" s="112" t="str">
        <f t="shared" si="5"/>
        <v/>
      </c>
      <c r="AE47" s="1026">
        <f t="shared" si="5"/>
        <v>0</v>
      </c>
      <c r="AF47" s="1027"/>
      <c r="AG47" s="1028">
        <f t="shared" si="6"/>
        <v>0</v>
      </c>
      <c r="AH47" s="1028"/>
      <c r="AI47" s="1028"/>
      <c r="AJ47" s="1028"/>
      <c r="AK47" s="1028"/>
      <c r="AL47" s="1029"/>
      <c r="AM47" s="1030"/>
      <c r="AN47" s="1031"/>
      <c r="AO47" s="1032"/>
      <c r="AP47" s="1030"/>
      <c r="AQ47" s="1031"/>
      <c r="AR47" s="1032"/>
      <c r="AS47" s="1030"/>
      <c r="AT47" s="1031"/>
      <c r="AU47" s="1032"/>
      <c r="AV47" s="1030"/>
      <c r="AW47" s="1031"/>
      <c r="AX47" s="1032"/>
      <c r="AY47" s="1030"/>
      <c r="AZ47" s="1031"/>
      <c r="BA47" s="1032"/>
      <c r="BB47" s="1030"/>
      <c r="BC47" s="1031"/>
      <c r="BD47" s="1032"/>
      <c r="BE47" s="542">
        <f t="shared" si="7"/>
        <v>0</v>
      </c>
      <c r="BF47" s="1050"/>
      <c r="BG47" s="1051"/>
      <c r="BH47" s="1051"/>
      <c r="BI47" s="1051"/>
      <c r="BJ47" s="1051"/>
      <c r="BK47" s="1051"/>
      <c r="BL47" s="1051"/>
      <c r="BM47" s="1051"/>
      <c r="BN47" s="1051"/>
      <c r="BO47" s="1051"/>
      <c r="BP47" s="1051"/>
      <c r="BQ47" s="1051"/>
      <c r="BR47" s="1052"/>
    </row>
    <row r="48" spans="1:70" ht="18" customHeight="1" thickTop="1">
      <c r="A48" s="113"/>
      <c r="B48" s="114"/>
      <c r="C48" s="115"/>
      <c r="D48" s="116"/>
      <c r="E48" s="115"/>
      <c r="F48" s="117"/>
      <c r="G48" s="117"/>
      <c r="H48" s="118"/>
      <c r="I48" s="552"/>
      <c r="J48" s="119"/>
      <c r="K48" s="120"/>
      <c r="L48" s="121"/>
      <c r="M48" s="120"/>
      <c r="N48" s="122">
        <f>SUM(N5:N47)</f>
        <v>0</v>
      </c>
      <c r="O48" s="650"/>
      <c r="P48" s="119"/>
      <c r="Q48" s="123"/>
      <c r="R48" s="122">
        <f>SUM(R5:R47)</f>
        <v>0</v>
      </c>
      <c r="S48" s="115"/>
      <c r="T48" s="124"/>
      <c r="U48" s="123"/>
      <c r="V48" s="122">
        <f>SUM(V5:V47)</f>
        <v>0</v>
      </c>
      <c r="W48" s="650"/>
      <c r="X48" s="125"/>
      <c r="Y48" s="126"/>
      <c r="Z48" s="126"/>
      <c r="AA48" s="127"/>
      <c r="AB48" s="1017"/>
      <c r="AC48" s="1017"/>
      <c r="AD48" s="759"/>
      <c r="AE48" s="1018"/>
      <c r="AF48" s="1018"/>
      <c r="AG48" s="1019"/>
      <c r="AH48" s="1019"/>
      <c r="AI48" s="1019"/>
      <c r="AJ48" s="1019"/>
      <c r="AK48" s="1019"/>
      <c r="AL48" s="1019"/>
      <c r="AM48" s="1020"/>
      <c r="AN48" s="1020"/>
      <c r="AO48" s="759"/>
      <c r="AP48" s="1020"/>
      <c r="AQ48" s="1020"/>
      <c r="AR48" s="759"/>
      <c r="AS48" s="1020"/>
      <c r="AT48" s="1020"/>
      <c r="AU48" s="759"/>
      <c r="AV48" s="1020"/>
      <c r="AW48" s="1020"/>
      <c r="AX48" s="759"/>
      <c r="BF48" s="1021"/>
      <c r="BG48" s="1022"/>
      <c r="BH48" s="1022"/>
      <c r="BI48" s="1023"/>
    </row>
    <row r="49" spans="12:23" ht="7.5" customHeight="1" thickBot="1"/>
    <row r="50" spans="12:23" ht="23.25" customHeight="1" thickBot="1">
      <c r="L50" s="1033" t="s">
        <v>249</v>
      </c>
      <c r="M50" s="1034"/>
      <c r="N50" s="1034"/>
      <c r="O50" s="539"/>
      <c r="T50" s="1035" t="s">
        <v>250</v>
      </c>
      <c r="U50" s="1036"/>
      <c r="V50" s="1036"/>
      <c r="W50" s="539"/>
    </row>
  </sheetData>
  <mergeCells count="482">
    <mergeCell ref="A3:A4"/>
    <mergeCell ref="B3:B4"/>
    <mergeCell ref="C3:C4"/>
    <mergeCell ref="D3:D4"/>
    <mergeCell ref="E3:G4"/>
    <mergeCell ref="H3:H4"/>
    <mergeCell ref="A1:B1"/>
    <mergeCell ref="G1:O1"/>
    <mergeCell ref="Z1:AA1"/>
    <mergeCell ref="I3:I4"/>
    <mergeCell ref="J3:K3"/>
    <mergeCell ref="L3:M3"/>
    <mergeCell ref="N3:N4"/>
    <mergeCell ref="O3:O4"/>
    <mergeCell ref="P3:Q3"/>
    <mergeCell ref="R3:R4"/>
    <mergeCell ref="T3:U3"/>
    <mergeCell ref="V3:V4"/>
    <mergeCell ref="W3:W4"/>
    <mergeCell ref="X3:X4"/>
    <mergeCell ref="Y3:Y4"/>
    <mergeCell ref="AM3:AO4"/>
    <mergeCell ref="AP3:AR4"/>
    <mergeCell ref="AS3:AU4"/>
    <mergeCell ref="AV3:AX4"/>
    <mergeCell ref="AY3:BA4"/>
    <mergeCell ref="BM1:BR1"/>
    <mergeCell ref="Z2:AA2"/>
    <mergeCell ref="BG2:BK2"/>
    <mergeCell ref="BM2:BR2"/>
    <mergeCell ref="AB1:AD1"/>
    <mergeCell ref="AE1:AH1"/>
    <mergeCell ref="AI1:AU1"/>
    <mergeCell ref="Z3:Z4"/>
    <mergeCell ref="AA3:AA4"/>
    <mergeCell ref="AB3:AC4"/>
    <mergeCell ref="AD3:AD4"/>
    <mergeCell ref="AE3:AF4"/>
    <mergeCell ref="AG3:AL4"/>
    <mergeCell ref="BE3:BE4"/>
    <mergeCell ref="BF3:BR4"/>
    <mergeCell ref="BB3:BD4"/>
    <mergeCell ref="BB5:BD5"/>
    <mergeCell ref="BF5:BR5"/>
    <mergeCell ref="AB6:AC6"/>
    <mergeCell ref="AE6:AF6"/>
    <mergeCell ref="AG6:AL6"/>
    <mergeCell ref="AM6:AO6"/>
    <mergeCell ref="AP6:AR6"/>
    <mergeCell ref="AS6:AU6"/>
    <mergeCell ref="AV6:AX6"/>
    <mergeCell ref="AY6:BA6"/>
    <mergeCell ref="BB6:BD6"/>
    <mergeCell ref="BF6:BR6"/>
    <mergeCell ref="AB5:AC5"/>
    <mergeCell ref="AE5:AF5"/>
    <mergeCell ref="AG5:AL5"/>
    <mergeCell ref="AM5:AO5"/>
    <mergeCell ref="AP5:AR5"/>
    <mergeCell ref="AS5:AU5"/>
    <mergeCell ref="AV5:AX5"/>
    <mergeCell ref="AY5:BA5"/>
    <mergeCell ref="BF7:BR7"/>
    <mergeCell ref="AB8:AC8"/>
    <mergeCell ref="AE8:AF8"/>
    <mergeCell ref="AG8:AL8"/>
    <mergeCell ref="AM8:AO8"/>
    <mergeCell ref="AP8:AR8"/>
    <mergeCell ref="AS8:AU8"/>
    <mergeCell ref="AV8:AX8"/>
    <mergeCell ref="AY8:BA8"/>
    <mergeCell ref="BB8:BD8"/>
    <mergeCell ref="BF8:BR8"/>
    <mergeCell ref="AB7:AC7"/>
    <mergeCell ref="AE7:AF7"/>
    <mergeCell ref="AG7:AL7"/>
    <mergeCell ref="AM7:AO7"/>
    <mergeCell ref="AP7:AR7"/>
    <mergeCell ref="AS7:AU7"/>
    <mergeCell ref="AV7:AX7"/>
    <mergeCell ref="AY7:BA7"/>
    <mergeCell ref="BB7:BD7"/>
    <mergeCell ref="BF9:BR9"/>
    <mergeCell ref="AB10:AC10"/>
    <mergeCell ref="AE10:AF10"/>
    <mergeCell ref="AG10:AL10"/>
    <mergeCell ref="AM10:AO10"/>
    <mergeCell ref="AP10:AR10"/>
    <mergeCell ref="AS10:AU10"/>
    <mergeCell ref="AV10:AX10"/>
    <mergeCell ref="AY10:BA10"/>
    <mergeCell ref="BB10:BD10"/>
    <mergeCell ref="BF10:BR10"/>
    <mergeCell ref="AB9:AC9"/>
    <mergeCell ref="AE9:AF9"/>
    <mergeCell ref="AG9:AL9"/>
    <mergeCell ref="AM9:AO9"/>
    <mergeCell ref="AP9:AR9"/>
    <mergeCell ref="AS9:AU9"/>
    <mergeCell ref="AV9:AX9"/>
    <mergeCell ref="AY9:BA9"/>
    <mergeCell ref="BB9:BD9"/>
    <mergeCell ref="BF11:BR11"/>
    <mergeCell ref="AB12:AC12"/>
    <mergeCell ref="AE12:AF12"/>
    <mergeCell ref="AG12:AL12"/>
    <mergeCell ref="AM12:AO12"/>
    <mergeCell ref="AP12:AR12"/>
    <mergeCell ref="AS12:AU12"/>
    <mergeCell ref="AV12:AX12"/>
    <mergeCell ref="AY12:BA12"/>
    <mergeCell ref="BB12:BD12"/>
    <mergeCell ref="BF12:BR12"/>
    <mergeCell ref="AB11:AC11"/>
    <mergeCell ref="AE11:AF11"/>
    <mergeCell ref="AG11:AL11"/>
    <mergeCell ref="AM11:AO11"/>
    <mergeCell ref="AP11:AR11"/>
    <mergeCell ref="AS11:AU11"/>
    <mergeCell ref="AV11:AX11"/>
    <mergeCell ref="AY11:BA11"/>
    <mergeCell ref="BB11:BD11"/>
    <mergeCell ref="BF13:BR13"/>
    <mergeCell ref="AB14:AC14"/>
    <mergeCell ref="AE14:AF14"/>
    <mergeCell ref="AG14:AL14"/>
    <mergeCell ref="AM14:AO14"/>
    <mergeCell ref="AP14:AR14"/>
    <mergeCell ref="AS14:AU14"/>
    <mergeCell ref="AV14:AX14"/>
    <mergeCell ref="AY14:BA14"/>
    <mergeCell ref="BB14:BD14"/>
    <mergeCell ref="BF14:BR14"/>
    <mergeCell ref="AB13:AC13"/>
    <mergeCell ref="AE13:AF13"/>
    <mergeCell ref="AG13:AL13"/>
    <mergeCell ref="AM13:AO13"/>
    <mergeCell ref="AP13:AR13"/>
    <mergeCell ref="AS13:AU13"/>
    <mergeCell ref="AV13:AX13"/>
    <mergeCell ref="AY13:BA13"/>
    <mergeCell ref="BB13:BD13"/>
    <mergeCell ref="BF15:BR15"/>
    <mergeCell ref="AB16:AC16"/>
    <mergeCell ref="AE16:AF16"/>
    <mergeCell ref="AG16:AL16"/>
    <mergeCell ref="AM16:AO16"/>
    <mergeCell ref="AP16:AR16"/>
    <mergeCell ref="AS16:AU16"/>
    <mergeCell ref="AV16:AX16"/>
    <mergeCell ref="AY16:BA16"/>
    <mergeCell ref="BB16:BD16"/>
    <mergeCell ref="BF16:BR16"/>
    <mergeCell ref="AB15:AC15"/>
    <mergeCell ref="AE15:AF15"/>
    <mergeCell ref="AG15:AL15"/>
    <mergeCell ref="AM15:AO15"/>
    <mergeCell ref="AP15:AR15"/>
    <mergeCell ref="AS15:AU15"/>
    <mergeCell ref="AV15:AX15"/>
    <mergeCell ref="AY15:BA15"/>
    <mergeCell ref="BB15:BD15"/>
    <mergeCell ref="BF17:BR17"/>
    <mergeCell ref="AB18:AC18"/>
    <mergeCell ref="AE18:AF18"/>
    <mergeCell ref="AG18:AL18"/>
    <mergeCell ref="AM18:AO18"/>
    <mergeCell ref="AP18:AR18"/>
    <mergeCell ref="AS18:AU18"/>
    <mergeCell ref="AV18:AX18"/>
    <mergeCell ref="AY18:BA18"/>
    <mergeCell ref="BB18:BD18"/>
    <mergeCell ref="BF18:BR18"/>
    <mergeCell ref="AB17:AC17"/>
    <mergeCell ref="AE17:AF17"/>
    <mergeCell ref="AG17:AL17"/>
    <mergeCell ref="AM17:AO17"/>
    <mergeCell ref="AP17:AR17"/>
    <mergeCell ref="AS17:AU17"/>
    <mergeCell ref="AV17:AX17"/>
    <mergeCell ref="AY17:BA17"/>
    <mergeCell ref="BB17:BD17"/>
    <mergeCell ref="BF19:BR19"/>
    <mergeCell ref="AB20:AC20"/>
    <mergeCell ref="AE20:AF20"/>
    <mergeCell ref="AG20:AL20"/>
    <mergeCell ref="AM20:AO20"/>
    <mergeCell ref="AP20:AR20"/>
    <mergeCell ref="AS20:AU20"/>
    <mergeCell ref="AV20:AX20"/>
    <mergeCell ref="AY20:BA20"/>
    <mergeCell ref="BB20:BD20"/>
    <mergeCell ref="BF20:BR20"/>
    <mergeCell ref="AB19:AC19"/>
    <mergeCell ref="AE19:AF19"/>
    <mergeCell ref="AG19:AL19"/>
    <mergeCell ref="AM19:AO19"/>
    <mergeCell ref="AP19:AR19"/>
    <mergeCell ref="AS19:AU19"/>
    <mergeCell ref="AV19:AX19"/>
    <mergeCell ref="AY19:BA19"/>
    <mergeCell ref="BB19:BD19"/>
    <mergeCell ref="BF21:BR21"/>
    <mergeCell ref="AB22:AC22"/>
    <mergeCell ref="AE22:AF22"/>
    <mergeCell ref="AG22:AL22"/>
    <mergeCell ref="AM22:AO22"/>
    <mergeCell ref="AP22:AR22"/>
    <mergeCell ref="AS22:AU22"/>
    <mergeCell ref="AV22:AX22"/>
    <mergeCell ref="AY22:BA22"/>
    <mergeCell ref="BB22:BD22"/>
    <mergeCell ref="BF22:BR22"/>
    <mergeCell ref="AB21:AC21"/>
    <mergeCell ref="AE21:AF21"/>
    <mergeCell ref="AG21:AL21"/>
    <mergeCell ref="AM21:AO21"/>
    <mergeCell ref="AP21:AR21"/>
    <mergeCell ref="AS21:AU21"/>
    <mergeCell ref="AV21:AX21"/>
    <mergeCell ref="AY21:BA21"/>
    <mergeCell ref="BB21:BD21"/>
    <mergeCell ref="BF23:BR23"/>
    <mergeCell ref="AB24:AC24"/>
    <mergeCell ref="AE24:AF24"/>
    <mergeCell ref="AG24:AL24"/>
    <mergeCell ref="AM24:AO24"/>
    <mergeCell ref="AP24:AR24"/>
    <mergeCell ref="AS24:AU24"/>
    <mergeCell ref="AV24:AX24"/>
    <mergeCell ref="AY24:BA24"/>
    <mergeCell ref="BB24:BD24"/>
    <mergeCell ref="BF24:BR24"/>
    <mergeCell ref="AB23:AC23"/>
    <mergeCell ref="AE23:AF23"/>
    <mergeCell ref="AG23:AL23"/>
    <mergeCell ref="AM23:AO23"/>
    <mergeCell ref="AP23:AR23"/>
    <mergeCell ref="AS23:AU23"/>
    <mergeCell ref="AV23:AX23"/>
    <mergeCell ref="AY23:BA23"/>
    <mergeCell ref="BB23:BD23"/>
    <mergeCell ref="BF25:BR25"/>
    <mergeCell ref="AB26:AC26"/>
    <mergeCell ref="AE26:AF26"/>
    <mergeCell ref="AG26:AL26"/>
    <mergeCell ref="AM26:AO26"/>
    <mergeCell ref="AP26:AR26"/>
    <mergeCell ref="AS26:AU26"/>
    <mergeCell ref="AV26:AX26"/>
    <mergeCell ref="AY26:BA26"/>
    <mergeCell ref="BB26:BD26"/>
    <mergeCell ref="BF26:BR26"/>
    <mergeCell ref="AB25:AC25"/>
    <mergeCell ref="AE25:AF25"/>
    <mergeCell ref="AG25:AL25"/>
    <mergeCell ref="AM25:AO25"/>
    <mergeCell ref="AP25:AR25"/>
    <mergeCell ref="AS25:AU25"/>
    <mergeCell ref="AV25:AX25"/>
    <mergeCell ref="AY25:BA25"/>
    <mergeCell ref="BB25:BD25"/>
    <mergeCell ref="BF27:BR27"/>
    <mergeCell ref="AB28:AC28"/>
    <mergeCell ref="AE28:AF28"/>
    <mergeCell ref="AG28:AL28"/>
    <mergeCell ref="AM28:AO28"/>
    <mergeCell ref="AP28:AR28"/>
    <mergeCell ref="AS28:AU28"/>
    <mergeCell ref="AV28:AX28"/>
    <mergeCell ref="AY28:BA28"/>
    <mergeCell ref="BB28:BD28"/>
    <mergeCell ref="BF28:BR28"/>
    <mergeCell ref="AB27:AC27"/>
    <mergeCell ref="AE27:AF27"/>
    <mergeCell ref="AG27:AL27"/>
    <mergeCell ref="AM27:AO27"/>
    <mergeCell ref="AP27:AR27"/>
    <mergeCell ref="AS27:AU27"/>
    <mergeCell ref="AV27:AX27"/>
    <mergeCell ref="AY27:BA27"/>
    <mergeCell ref="BB27:BD27"/>
    <mergeCell ref="BF29:BR29"/>
    <mergeCell ref="AB30:AC30"/>
    <mergeCell ref="AE30:AF30"/>
    <mergeCell ref="AG30:AL30"/>
    <mergeCell ref="AM30:AO30"/>
    <mergeCell ref="AP30:AR30"/>
    <mergeCell ref="AS30:AU30"/>
    <mergeCell ref="AV30:AX30"/>
    <mergeCell ref="AY30:BA30"/>
    <mergeCell ref="BB30:BD30"/>
    <mergeCell ref="BF30:BR30"/>
    <mergeCell ref="AB29:AC29"/>
    <mergeCell ref="AE29:AF29"/>
    <mergeCell ref="AG29:AL29"/>
    <mergeCell ref="AM29:AO29"/>
    <mergeCell ref="AP29:AR29"/>
    <mergeCell ref="AS29:AU29"/>
    <mergeCell ref="AV29:AX29"/>
    <mergeCell ref="AY29:BA29"/>
    <mergeCell ref="BB29:BD29"/>
    <mergeCell ref="BF31:BR31"/>
    <mergeCell ref="AB32:AC32"/>
    <mergeCell ref="AE32:AF32"/>
    <mergeCell ref="AG32:AL32"/>
    <mergeCell ref="AM32:AO32"/>
    <mergeCell ref="AP32:AR32"/>
    <mergeCell ref="AS32:AU32"/>
    <mergeCell ref="AV32:AX32"/>
    <mergeCell ref="AY32:BA32"/>
    <mergeCell ref="BB32:BD32"/>
    <mergeCell ref="BF32:BR32"/>
    <mergeCell ref="AB31:AC31"/>
    <mergeCell ref="AE31:AF31"/>
    <mergeCell ref="AG31:AL31"/>
    <mergeCell ref="AM31:AO31"/>
    <mergeCell ref="AP31:AR31"/>
    <mergeCell ref="AS31:AU31"/>
    <mergeCell ref="AV31:AX31"/>
    <mergeCell ref="AY31:BA31"/>
    <mergeCell ref="BB31:BD31"/>
    <mergeCell ref="BF33:BR33"/>
    <mergeCell ref="AB34:AC34"/>
    <mergeCell ref="AE34:AF34"/>
    <mergeCell ref="AG34:AL34"/>
    <mergeCell ref="AM34:AO34"/>
    <mergeCell ref="AP34:AR34"/>
    <mergeCell ref="AS34:AU34"/>
    <mergeCell ref="AV34:AX34"/>
    <mergeCell ref="AY34:BA34"/>
    <mergeCell ref="BB34:BD34"/>
    <mergeCell ref="BF34:BR34"/>
    <mergeCell ref="AB33:AC33"/>
    <mergeCell ref="AE33:AF33"/>
    <mergeCell ref="AG33:AL33"/>
    <mergeCell ref="AM33:AO33"/>
    <mergeCell ref="AP33:AR33"/>
    <mergeCell ref="AS33:AU33"/>
    <mergeCell ref="AV33:AX33"/>
    <mergeCell ref="AY33:BA33"/>
    <mergeCell ref="BB33:BD33"/>
    <mergeCell ref="BF35:BR35"/>
    <mergeCell ref="AB36:AC36"/>
    <mergeCell ref="AE36:AF36"/>
    <mergeCell ref="AG36:AL36"/>
    <mergeCell ref="AM36:AO36"/>
    <mergeCell ref="AP36:AR36"/>
    <mergeCell ref="AS36:AU36"/>
    <mergeCell ref="AV36:AX36"/>
    <mergeCell ref="AY36:BA36"/>
    <mergeCell ref="BB36:BD36"/>
    <mergeCell ref="BF36:BR36"/>
    <mergeCell ref="AB35:AC35"/>
    <mergeCell ref="AE35:AF35"/>
    <mergeCell ref="AG35:AL35"/>
    <mergeCell ref="AM35:AO35"/>
    <mergeCell ref="AP35:AR35"/>
    <mergeCell ref="AS35:AU35"/>
    <mergeCell ref="AV35:AX35"/>
    <mergeCell ref="AY35:BA35"/>
    <mergeCell ref="BB35:BD35"/>
    <mergeCell ref="BF37:BR37"/>
    <mergeCell ref="AB38:AC38"/>
    <mergeCell ref="AE38:AF38"/>
    <mergeCell ref="AG38:AL38"/>
    <mergeCell ref="AM38:AO38"/>
    <mergeCell ref="AP38:AR38"/>
    <mergeCell ref="AS38:AU38"/>
    <mergeCell ref="AV38:AX38"/>
    <mergeCell ref="AY38:BA38"/>
    <mergeCell ref="BB38:BD38"/>
    <mergeCell ref="BF38:BR38"/>
    <mergeCell ref="AB37:AC37"/>
    <mergeCell ref="AE37:AF37"/>
    <mergeCell ref="AG37:AL37"/>
    <mergeCell ref="AM37:AO37"/>
    <mergeCell ref="AP37:AR37"/>
    <mergeCell ref="AS37:AU37"/>
    <mergeCell ref="AV37:AX37"/>
    <mergeCell ref="AY37:BA37"/>
    <mergeCell ref="BB37:BD37"/>
    <mergeCell ref="BF39:BR39"/>
    <mergeCell ref="AB40:AC40"/>
    <mergeCell ref="AE40:AF40"/>
    <mergeCell ref="AG40:AL40"/>
    <mergeCell ref="AM40:AO40"/>
    <mergeCell ref="AP40:AR40"/>
    <mergeCell ref="AS40:AU40"/>
    <mergeCell ref="AV40:AX40"/>
    <mergeCell ref="AY40:BA40"/>
    <mergeCell ref="BB40:BD40"/>
    <mergeCell ref="BF40:BR40"/>
    <mergeCell ref="AB39:AC39"/>
    <mergeCell ref="AE39:AF39"/>
    <mergeCell ref="AG39:AL39"/>
    <mergeCell ref="AM39:AO39"/>
    <mergeCell ref="AP39:AR39"/>
    <mergeCell ref="AS39:AU39"/>
    <mergeCell ref="AV39:AX39"/>
    <mergeCell ref="AY39:BA39"/>
    <mergeCell ref="BB39:BD39"/>
    <mergeCell ref="BF41:BR41"/>
    <mergeCell ref="AB42:AC42"/>
    <mergeCell ref="AE42:AF42"/>
    <mergeCell ref="AG42:AL42"/>
    <mergeCell ref="AM42:AO42"/>
    <mergeCell ref="AP42:AR42"/>
    <mergeCell ref="AS42:AU42"/>
    <mergeCell ref="AV42:AX42"/>
    <mergeCell ref="AY42:BA42"/>
    <mergeCell ref="BB42:BD42"/>
    <mergeCell ref="BF42:BR42"/>
    <mergeCell ref="AB41:AC41"/>
    <mergeCell ref="AE41:AF41"/>
    <mergeCell ref="AG41:AL41"/>
    <mergeCell ref="AM41:AO41"/>
    <mergeCell ref="AP41:AR41"/>
    <mergeCell ref="AS41:AU41"/>
    <mergeCell ref="AV41:AX41"/>
    <mergeCell ref="AY41:BA41"/>
    <mergeCell ref="BB41:BD41"/>
    <mergeCell ref="BF43:BR43"/>
    <mergeCell ref="AB44:AC44"/>
    <mergeCell ref="AE44:AF44"/>
    <mergeCell ref="AG44:AL44"/>
    <mergeCell ref="AM44:AO44"/>
    <mergeCell ref="AP44:AR44"/>
    <mergeCell ref="AS44:AU44"/>
    <mergeCell ref="AV44:AX44"/>
    <mergeCell ref="AY44:BA44"/>
    <mergeCell ref="BB44:BD44"/>
    <mergeCell ref="BF44:BR44"/>
    <mergeCell ref="AB43:AC43"/>
    <mergeCell ref="AE43:AF43"/>
    <mergeCell ref="AG43:AL43"/>
    <mergeCell ref="AM43:AO43"/>
    <mergeCell ref="AP43:AR43"/>
    <mergeCell ref="AS43:AU43"/>
    <mergeCell ref="AV43:AX43"/>
    <mergeCell ref="AY43:BA43"/>
    <mergeCell ref="BB43:BD43"/>
    <mergeCell ref="L50:N50"/>
    <mergeCell ref="T50:V50"/>
    <mergeCell ref="BF45:BR45"/>
    <mergeCell ref="AB46:AC46"/>
    <mergeCell ref="AE46:AF46"/>
    <mergeCell ref="AG46:AL46"/>
    <mergeCell ref="AM46:AO46"/>
    <mergeCell ref="AP46:AR46"/>
    <mergeCell ref="AS46:AU46"/>
    <mergeCell ref="AV46:AX46"/>
    <mergeCell ref="AY46:BA46"/>
    <mergeCell ref="BB46:BD46"/>
    <mergeCell ref="BF46:BR46"/>
    <mergeCell ref="AB45:AC45"/>
    <mergeCell ref="AE45:AF45"/>
    <mergeCell ref="AG45:AL45"/>
    <mergeCell ref="AM45:AO45"/>
    <mergeCell ref="AP45:AR45"/>
    <mergeCell ref="AS45:AU45"/>
    <mergeCell ref="AV45:AX45"/>
    <mergeCell ref="AY45:BA45"/>
    <mergeCell ref="BB45:BD45"/>
    <mergeCell ref="BB47:BD47"/>
    <mergeCell ref="BF47:BR47"/>
    <mergeCell ref="AB48:AC48"/>
    <mergeCell ref="AE48:AF48"/>
    <mergeCell ref="AG48:AL48"/>
    <mergeCell ref="AM48:AN48"/>
    <mergeCell ref="AP48:AQ48"/>
    <mergeCell ref="AS48:AT48"/>
    <mergeCell ref="AV48:AW48"/>
    <mergeCell ref="BF48:BI48"/>
    <mergeCell ref="AB47:AC47"/>
    <mergeCell ref="AE47:AF47"/>
    <mergeCell ref="AG47:AL47"/>
    <mergeCell ref="AM47:AO47"/>
    <mergeCell ref="AP47:AR47"/>
    <mergeCell ref="AS47:AU47"/>
    <mergeCell ref="AV47:AX47"/>
    <mergeCell ref="AY47:BA47"/>
  </mergeCells>
  <phoneticPr fontId="1"/>
  <dataValidations count="6">
    <dataValidation type="list" allowBlank="1" showInputMessage="1" sqref="X5:X47">
      <formula1>"有,無"</formula1>
    </dataValidation>
    <dataValidation type="list" allowBlank="1" showInputMessage="1" sqref="P5:P47">
      <formula1>"1100,0"</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howInputMessage="1" showErrorMessage="1" sqref="I65518:I65536 IJ65518:IL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Y1:Y2">
      <formula1>"○"</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68"/>
  <sheetViews>
    <sheetView showGridLines="0" view="pageBreakPreview" zoomScaleNormal="87" zoomScaleSheetLayoutView="100" zoomScalePageLayoutView="80" workbookViewId="0">
      <selection activeCell="Q31" sqref="Q31:Y31"/>
    </sheetView>
  </sheetViews>
  <sheetFormatPr defaultColWidth="4.140625" defaultRowHeight="13.5"/>
  <cols>
    <col min="1" max="1" width="8.140625" style="134" customWidth="1"/>
    <col min="2" max="2" width="4.140625" style="761"/>
    <col min="3" max="3" width="10" style="761" customWidth="1"/>
    <col min="4" max="4" width="19.28515625" style="761" customWidth="1"/>
    <col min="5" max="5" width="9" style="761" customWidth="1"/>
    <col min="6" max="6" width="5.28515625" style="761" customWidth="1"/>
    <col min="7" max="7" width="9.7109375" style="761" customWidth="1"/>
    <col min="8" max="8" width="8.85546875" style="761" customWidth="1"/>
    <col min="9" max="9" width="15.5703125" style="761" customWidth="1"/>
    <col min="10" max="10" width="7.7109375" style="761" customWidth="1"/>
    <col min="11" max="11" width="16.85546875" style="761" customWidth="1"/>
    <col min="12" max="12" width="7.7109375" style="761" customWidth="1"/>
    <col min="13" max="13" width="14.85546875" style="761" customWidth="1"/>
    <col min="14" max="14" width="8.140625" style="761" customWidth="1"/>
    <col min="15" max="15" width="10" style="761" customWidth="1"/>
    <col min="16" max="16" width="9" style="761" customWidth="1"/>
    <col min="17" max="17" width="4.140625" style="761"/>
    <col min="18" max="19" width="3.42578125" style="761" customWidth="1"/>
    <col min="20" max="20" width="8.140625" style="761" customWidth="1"/>
    <col min="21" max="240" width="4.140625" style="761"/>
    <col min="241" max="241" width="4.140625" style="761" customWidth="1"/>
    <col min="242" max="16384" width="4.140625" style="761"/>
  </cols>
  <sheetData>
    <row r="1" spans="1:35" ht="9.75" customHeight="1" thickBot="1">
      <c r="AA1" s="142"/>
      <c r="AB1" s="142"/>
      <c r="AC1" s="142"/>
      <c r="AD1" s="142"/>
      <c r="AE1" s="142"/>
      <c r="AF1" s="142"/>
      <c r="AG1" s="142"/>
      <c r="AH1" s="142"/>
      <c r="AI1" s="142"/>
    </row>
    <row r="2" spans="1:35" ht="18" customHeight="1" thickBot="1">
      <c r="A2" s="1081" t="s">
        <v>321</v>
      </c>
      <c r="B2" s="1008"/>
      <c r="C2" s="63"/>
      <c r="D2" s="662" t="s">
        <v>192</v>
      </c>
      <c r="E2" s="753">
        <f>'【様式1-B】'!$C$1</f>
        <v>0</v>
      </c>
      <c r="F2" s="554"/>
      <c r="G2" s="187" t="s">
        <v>70</v>
      </c>
      <c r="H2" s="977">
        <f>'【様式1-B】'!H1</f>
        <v>0</v>
      </c>
      <c r="I2" s="977"/>
      <c r="J2" s="977"/>
      <c r="K2" s="977"/>
      <c r="L2" s="977"/>
      <c r="M2" s="977"/>
      <c r="N2" s="977"/>
      <c r="P2" s="136"/>
      <c r="Q2" s="545" t="s">
        <v>217</v>
      </c>
      <c r="R2" s="1244" t="s">
        <v>74</v>
      </c>
      <c r="S2" s="1245"/>
      <c r="T2" s="1246"/>
      <c r="U2" s="545" t="s">
        <v>217</v>
      </c>
      <c r="V2" s="1247" t="s">
        <v>336</v>
      </c>
      <c r="W2" s="1248"/>
      <c r="X2" s="1248"/>
      <c r="Y2" s="1249"/>
      <c r="AA2" s="1250"/>
      <c r="AB2" s="1250"/>
      <c r="AC2" s="1235"/>
      <c r="AD2" s="1236"/>
      <c r="AE2" s="1235"/>
      <c r="AF2" s="1235"/>
      <c r="AG2" s="1235"/>
      <c r="AH2" s="1237"/>
      <c r="AI2" s="142"/>
    </row>
    <row r="3" spans="1:35" ht="4.7" customHeight="1" thickBot="1">
      <c r="A3" s="137"/>
      <c r="B3" s="138"/>
      <c r="Q3" s="783"/>
      <c r="R3" s="1238"/>
      <c r="S3" s="1238"/>
      <c r="T3" s="1238"/>
      <c r="U3" s="139"/>
      <c r="V3" s="140"/>
      <c r="W3" s="140"/>
      <c r="X3" s="140"/>
      <c r="Y3" s="140"/>
      <c r="AA3" s="1250"/>
      <c r="AB3" s="1250"/>
      <c r="AC3" s="1235"/>
      <c r="AD3" s="1235"/>
      <c r="AE3" s="1235"/>
      <c r="AF3" s="1235"/>
      <c r="AG3" s="1235"/>
      <c r="AH3" s="1237"/>
      <c r="AI3" s="142"/>
    </row>
    <row r="4" spans="1:35" ht="18" customHeight="1">
      <c r="A4" s="1239" t="s">
        <v>261</v>
      </c>
      <c r="B4" s="1239"/>
      <c r="C4" s="1239"/>
      <c r="D4" s="1239"/>
      <c r="E4" s="1239"/>
      <c r="F4" s="1239"/>
      <c r="G4" s="1239"/>
      <c r="H4" s="1239"/>
      <c r="I4" s="1239"/>
      <c r="J4" s="1239"/>
      <c r="K4" s="1239"/>
      <c r="L4" s="1239"/>
      <c r="M4" s="1239"/>
      <c r="N4" s="1239"/>
      <c r="O4" s="1239"/>
      <c r="P4" s="1240"/>
      <c r="Q4" s="142"/>
      <c r="R4" s="1197"/>
      <c r="S4" s="1197"/>
      <c r="T4" s="1197"/>
      <c r="U4" s="546" t="s">
        <v>71</v>
      </c>
      <c r="V4" s="1241" t="s">
        <v>73</v>
      </c>
      <c r="W4" s="1242"/>
      <c r="X4" s="1242"/>
      <c r="Y4" s="1243"/>
      <c r="AA4" s="560"/>
      <c r="AB4" s="760"/>
      <c r="AC4" s="760"/>
      <c r="AD4" s="562"/>
      <c r="AE4" s="760"/>
      <c r="AF4" s="760"/>
      <c r="AG4" s="760"/>
      <c r="AH4" s="563"/>
      <c r="AI4" s="142"/>
    </row>
    <row r="5" spans="1:35" ht="18" customHeight="1">
      <c r="Q5" s="142"/>
      <c r="R5" s="1197"/>
      <c r="S5" s="1197"/>
      <c r="T5" s="1197"/>
      <c r="U5" s="547"/>
      <c r="V5" s="1198" t="s">
        <v>75</v>
      </c>
      <c r="W5" s="1199"/>
      <c r="X5" s="1199"/>
      <c r="Y5" s="1200"/>
      <c r="AA5" s="560"/>
      <c r="AB5" s="760"/>
      <c r="AC5" s="760"/>
      <c r="AD5" s="562"/>
      <c r="AE5" s="760"/>
      <c r="AF5" s="760"/>
      <c r="AG5" s="760"/>
      <c r="AH5" s="564"/>
      <c r="AI5" s="142"/>
    </row>
    <row r="6" spans="1:35" ht="18" customHeight="1" thickBot="1">
      <c r="Q6" s="141"/>
      <c r="R6" s="141"/>
      <c r="S6" s="141"/>
      <c r="T6" s="141"/>
      <c r="U6" s="548"/>
      <c r="V6" s="1201" t="s">
        <v>76</v>
      </c>
      <c r="W6" s="1202"/>
      <c r="X6" s="1202"/>
      <c r="Y6" s="1203"/>
      <c r="AA6" s="560"/>
      <c r="AB6" s="760"/>
      <c r="AC6" s="760"/>
      <c r="AD6" s="562"/>
      <c r="AE6" s="760"/>
      <c r="AF6" s="760"/>
      <c r="AG6" s="760"/>
      <c r="AH6" s="564"/>
      <c r="AI6" s="142"/>
    </row>
    <row r="7" spans="1:35" ht="8.4499999999999993" customHeight="1">
      <c r="Q7" s="141"/>
      <c r="R7" s="141"/>
      <c r="S7" s="141"/>
      <c r="T7" s="141"/>
      <c r="U7" s="141"/>
      <c r="V7" s="142"/>
      <c r="W7" s="142"/>
      <c r="X7" s="142"/>
      <c r="Y7" s="756"/>
      <c r="AA7" s="142"/>
      <c r="AB7" s="142"/>
      <c r="AC7" s="142"/>
      <c r="AD7" s="142"/>
      <c r="AE7" s="142"/>
      <c r="AF7" s="142"/>
      <c r="AG7" s="142"/>
      <c r="AH7" s="142"/>
      <c r="AI7" s="142"/>
    </row>
    <row r="8" spans="1:35" ht="18" customHeight="1">
      <c r="A8" s="1204" t="s">
        <v>77</v>
      </c>
      <c r="B8" s="1205"/>
      <c r="C8" s="1205"/>
      <c r="D8" s="1206"/>
      <c r="E8" s="566"/>
      <c r="F8" s="566"/>
      <c r="G8" s="566"/>
      <c r="H8" s="566"/>
      <c r="I8" s="661" t="s">
        <v>304</v>
      </c>
      <c r="J8" s="566" t="s">
        <v>302</v>
      </c>
      <c r="K8" s="566"/>
      <c r="L8" s="566"/>
      <c r="M8" s="566"/>
      <c r="N8" s="566"/>
      <c r="O8" s="566"/>
      <c r="P8" s="566"/>
      <c r="Q8" s="566"/>
      <c r="R8" s="569"/>
      <c r="S8" s="566"/>
      <c r="T8" s="566"/>
      <c r="U8" s="566"/>
      <c r="V8" s="566"/>
      <c r="W8" s="566"/>
      <c r="X8" s="566"/>
      <c r="Y8" s="566"/>
      <c r="AA8" s="142"/>
      <c r="AB8" s="142"/>
      <c r="AC8" s="142"/>
      <c r="AD8" s="142"/>
      <c r="AE8" s="142"/>
      <c r="AF8" s="142"/>
      <c r="AG8" s="142"/>
      <c r="AH8" s="142"/>
      <c r="AI8" s="142"/>
    </row>
    <row r="9" spans="1:35" s="143" customFormat="1" ht="18" customHeight="1">
      <c r="A9" s="1207" t="s">
        <v>43</v>
      </c>
      <c r="B9" s="1209" t="s">
        <v>44</v>
      </c>
      <c r="C9" s="1211" t="s">
        <v>45</v>
      </c>
      <c r="D9" s="1213" t="s">
        <v>46</v>
      </c>
      <c r="E9" s="1211" t="s">
        <v>47</v>
      </c>
      <c r="F9" s="1215"/>
      <c r="G9" s="1215"/>
      <c r="H9" s="1216" t="s">
        <v>49</v>
      </c>
      <c r="I9" s="1233" t="s">
        <v>78</v>
      </c>
      <c r="J9" s="1220" t="s">
        <v>79</v>
      </c>
      <c r="K9" s="1222" t="s">
        <v>80</v>
      </c>
      <c r="L9" s="1220" t="s">
        <v>79</v>
      </c>
      <c r="M9" s="1222" t="s">
        <v>81</v>
      </c>
      <c r="N9" s="1220" t="s">
        <v>53</v>
      </c>
      <c r="O9" s="1218" t="s">
        <v>251</v>
      </c>
      <c r="P9" s="1220" t="s">
        <v>252</v>
      </c>
      <c r="Q9" s="1222" t="s">
        <v>281</v>
      </c>
      <c r="R9" s="1222"/>
      <c r="S9" s="1222"/>
      <c r="T9" s="1222"/>
      <c r="U9" s="1223"/>
      <c r="V9" s="1226" t="s">
        <v>253</v>
      </c>
      <c r="W9" s="1227"/>
      <c r="X9" s="1227"/>
      <c r="Y9" s="1228"/>
      <c r="Z9" s="565"/>
      <c r="AA9" s="565"/>
      <c r="AB9" s="565"/>
      <c r="AC9" s="565"/>
      <c r="AD9" s="565"/>
      <c r="AE9" s="565"/>
    </row>
    <row r="10" spans="1:35" s="143" customFormat="1" ht="18" customHeight="1">
      <c r="A10" s="1208"/>
      <c r="B10" s="1210"/>
      <c r="C10" s="1212"/>
      <c r="D10" s="1214"/>
      <c r="E10" s="1212"/>
      <c r="F10" s="1214"/>
      <c r="G10" s="1214"/>
      <c r="H10" s="1217"/>
      <c r="I10" s="1224"/>
      <c r="J10" s="1234"/>
      <c r="K10" s="1224"/>
      <c r="L10" s="1234"/>
      <c r="M10" s="1224"/>
      <c r="N10" s="1234"/>
      <c r="O10" s="1219"/>
      <c r="P10" s="1221"/>
      <c r="Q10" s="1224"/>
      <c r="R10" s="1224"/>
      <c r="S10" s="1224"/>
      <c r="T10" s="1224"/>
      <c r="U10" s="1225"/>
      <c r="V10" s="1229" t="s">
        <v>254</v>
      </c>
      <c r="W10" s="1230"/>
      <c r="X10" s="1231" t="s">
        <v>255</v>
      </c>
      <c r="Y10" s="1232"/>
      <c r="Z10" s="565"/>
      <c r="AA10" s="565"/>
      <c r="AB10" s="565"/>
      <c r="AC10" s="565"/>
      <c r="AD10" s="565"/>
      <c r="AE10" s="565"/>
    </row>
    <row r="11" spans="1:35" ht="18" customHeight="1">
      <c r="A11" s="144"/>
      <c r="B11" s="145" t="str">
        <f t="shared" ref="B11:B27" si="0">IF(A11,TEXT(A11,"aaa"),"")</f>
        <v/>
      </c>
      <c r="C11" s="147"/>
      <c r="D11" s="147"/>
      <c r="E11" s="146"/>
      <c r="F11" s="537"/>
      <c r="G11" s="147"/>
      <c r="H11" s="555"/>
      <c r="I11" s="385"/>
      <c r="J11" s="657"/>
      <c r="K11" s="385"/>
      <c r="L11" s="657"/>
      <c r="M11" s="385"/>
      <c r="N11" s="657"/>
      <c r="O11" s="549"/>
      <c r="P11" s="653"/>
      <c r="Q11" s="1191"/>
      <c r="R11" s="1191"/>
      <c r="S11" s="1191"/>
      <c r="T11" s="1191"/>
      <c r="U11" s="1192"/>
      <c r="V11" s="1193"/>
      <c r="W11" s="1194"/>
      <c r="X11" s="1195">
        <f>V11*1070</f>
        <v>0</v>
      </c>
      <c r="Y11" s="1196"/>
      <c r="Z11" s="142"/>
      <c r="AA11" s="142"/>
      <c r="AB11" s="142"/>
      <c r="AC11" s="142"/>
      <c r="AD11" s="142"/>
      <c r="AE11" s="142"/>
    </row>
    <row r="12" spans="1:35" ht="18" customHeight="1">
      <c r="A12" s="149"/>
      <c r="B12" s="145" t="str">
        <f t="shared" si="0"/>
        <v/>
      </c>
      <c r="C12" s="151"/>
      <c r="D12" s="151"/>
      <c r="E12" s="150"/>
      <c r="F12" s="537"/>
      <c r="G12" s="151"/>
      <c r="H12" s="556"/>
      <c r="I12" s="152"/>
      <c r="J12" s="658"/>
      <c r="K12" s="385"/>
      <c r="L12" s="658"/>
      <c r="M12" s="152"/>
      <c r="N12" s="658"/>
      <c r="O12" s="550"/>
      <c r="P12" s="654"/>
      <c r="Q12" s="1185"/>
      <c r="R12" s="1185"/>
      <c r="S12" s="1185"/>
      <c r="T12" s="1185"/>
      <c r="U12" s="1186"/>
      <c r="V12" s="1187"/>
      <c r="W12" s="1188"/>
      <c r="X12" s="1189">
        <f t="shared" ref="X12:X27" si="1">V12*1070</f>
        <v>0</v>
      </c>
      <c r="Y12" s="1190"/>
      <c r="Z12" s="142"/>
      <c r="AA12" s="142"/>
      <c r="AB12" s="142"/>
      <c r="AC12" s="142"/>
      <c r="AD12" s="142"/>
      <c r="AE12" s="142"/>
    </row>
    <row r="13" spans="1:35" ht="18" customHeight="1">
      <c r="A13" s="149"/>
      <c r="B13" s="145" t="str">
        <f t="shared" si="0"/>
        <v/>
      </c>
      <c r="C13" s="151"/>
      <c r="D13" s="151"/>
      <c r="E13" s="150"/>
      <c r="F13" s="537"/>
      <c r="G13" s="151"/>
      <c r="H13" s="556"/>
      <c r="I13" s="152"/>
      <c r="J13" s="658"/>
      <c r="K13" s="385"/>
      <c r="L13" s="658"/>
      <c r="M13" s="152"/>
      <c r="N13" s="658"/>
      <c r="O13" s="550"/>
      <c r="P13" s="654"/>
      <c r="Q13" s="1185"/>
      <c r="R13" s="1185"/>
      <c r="S13" s="1185"/>
      <c r="T13" s="1185"/>
      <c r="U13" s="1186"/>
      <c r="V13" s="1187"/>
      <c r="W13" s="1188"/>
      <c r="X13" s="1189">
        <f t="shared" si="1"/>
        <v>0</v>
      </c>
      <c r="Y13" s="1190"/>
      <c r="Z13" s="142"/>
      <c r="AA13" s="142"/>
      <c r="AB13" s="142"/>
      <c r="AC13" s="142"/>
      <c r="AD13" s="142"/>
      <c r="AE13" s="142"/>
    </row>
    <row r="14" spans="1:35" ht="18" customHeight="1">
      <c r="A14" s="149"/>
      <c r="B14" s="145" t="str">
        <f t="shared" si="0"/>
        <v/>
      </c>
      <c r="C14" s="151"/>
      <c r="D14" s="151"/>
      <c r="E14" s="150"/>
      <c r="F14" s="537"/>
      <c r="G14" s="151"/>
      <c r="H14" s="556"/>
      <c r="I14" s="152"/>
      <c r="J14" s="658"/>
      <c r="K14" s="385"/>
      <c r="L14" s="658"/>
      <c r="M14" s="152"/>
      <c r="N14" s="658"/>
      <c r="O14" s="550"/>
      <c r="P14" s="654"/>
      <c r="Q14" s="1185"/>
      <c r="R14" s="1185"/>
      <c r="S14" s="1185"/>
      <c r="T14" s="1185"/>
      <c r="U14" s="1186"/>
      <c r="V14" s="1187"/>
      <c r="W14" s="1188"/>
      <c r="X14" s="1189">
        <f t="shared" si="1"/>
        <v>0</v>
      </c>
      <c r="Y14" s="1190"/>
      <c r="Z14" s="142"/>
      <c r="AA14" s="142"/>
      <c r="AB14" s="142"/>
      <c r="AC14" s="142"/>
      <c r="AD14" s="142"/>
      <c r="AE14" s="142"/>
    </row>
    <row r="15" spans="1:35" ht="18" customHeight="1">
      <c r="A15" s="149"/>
      <c r="B15" s="145" t="str">
        <f t="shared" si="0"/>
        <v/>
      </c>
      <c r="C15" s="151"/>
      <c r="D15" s="151"/>
      <c r="E15" s="150"/>
      <c r="F15" s="537"/>
      <c r="G15" s="151"/>
      <c r="H15" s="556"/>
      <c r="I15" s="152"/>
      <c r="J15" s="658"/>
      <c r="K15" s="385"/>
      <c r="L15" s="658"/>
      <c r="M15" s="152"/>
      <c r="N15" s="658"/>
      <c r="O15" s="550"/>
      <c r="P15" s="654"/>
      <c r="Q15" s="1185"/>
      <c r="R15" s="1185"/>
      <c r="S15" s="1185"/>
      <c r="T15" s="1185"/>
      <c r="U15" s="1186"/>
      <c r="V15" s="1187"/>
      <c r="W15" s="1188"/>
      <c r="X15" s="1189">
        <f t="shared" si="1"/>
        <v>0</v>
      </c>
      <c r="Y15" s="1190"/>
      <c r="Z15" s="142"/>
      <c r="AA15" s="142"/>
      <c r="AB15" s="142"/>
      <c r="AC15" s="142"/>
      <c r="AD15" s="142"/>
      <c r="AE15" s="142"/>
    </row>
    <row r="16" spans="1:35" ht="18" customHeight="1">
      <c r="A16" s="149"/>
      <c r="B16" s="145" t="str">
        <f t="shared" si="0"/>
        <v/>
      </c>
      <c r="C16" s="151"/>
      <c r="D16" s="151"/>
      <c r="E16" s="150"/>
      <c r="F16" s="537"/>
      <c r="G16" s="151"/>
      <c r="H16" s="556"/>
      <c r="I16" s="152"/>
      <c r="J16" s="658"/>
      <c r="K16" s="385"/>
      <c r="L16" s="658"/>
      <c r="M16" s="152"/>
      <c r="N16" s="658"/>
      <c r="O16" s="550"/>
      <c r="P16" s="654"/>
      <c r="Q16" s="1185"/>
      <c r="R16" s="1185"/>
      <c r="S16" s="1185"/>
      <c r="T16" s="1185"/>
      <c r="U16" s="1186"/>
      <c r="V16" s="1187"/>
      <c r="W16" s="1188"/>
      <c r="X16" s="1189">
        <f t="shared" si="1"/>
        <v>0</v>
      </c>
      <c r="Y16" s="1190"/>
      <c r="Z16" s="142"/>
      <c r="AA16" s="142"/>
      <c r="AB16" s="142"/>
      <c r="AC16" s="142"/>
      <c r="AD16" s="142"/>
      <c r="AE16" s="142"/>
    </row>
    <row r="17" spans="1:34" ht="18" customHeight="1">
      <c r="A17" s="149"/>
      <c r="B17" s="145" t="str">
        <f t="shared" si="0"/>
        <v/>
      </c>
      <c r="C17" s="151"/>
      <c r="D17" s="151"/>
      <c r="E17" s="150"/>
      <c r="F17" s="537"/>
      <c r="G17" s="151"/>
      <c r="H17" s="556"/>
      <c r="I17" s="152"/>
      <c r="J17" s="658"/>
      <c r="K17" s="385"/>
      <c r="L17" s="658"/>
      <c r="M17" s="152"/>
      <c r="N17" s="658"/>
      <c r="O17" s="550"/>
      <c r="P17" s="654"/>
      <c r="Q17" s="1185"/>
      <c r="R17" s="1185"/>
      <c r="S17" s="1185"/>
      <c r="T17" s="1185"/>
      <c r="U17" s="1186"/>
      <c r="V17" s="1187"/>
      <c r="W17" s="1188"/>
      <c r="X17" s="1189">
        <f t="shared" si="1"/>
        <v>0</v>
      </c>
      <c r="Y17" s="1190"/>
      <c r="Z17" s="142"/>
      <c r="AA17" s="142"/>
      <c r="AB17" s="142"/>
      <c r="AC17" s="142"/>
      <c r="AD17" s="142"/>
      <c r="AE17" s="142"/>
    </row>
    <row r="18" spans="1:34" ht="18" customHeight="1">
      <c r="A18" s="149"/>
      <c r="B18" s="145" t="str">
        <f t="shared" si="0"/>
        <v/>
      </c>
      <c r="C18" s="151"/>
      <c r="D18" s="151"/>
      <c r="E18" s="150"/>
      <c r="F18" s="537"/>
      <c r="G18" s="151"/>
      <c r="H18" s="556"/>
      <c r="I18" s="152"/>
      <c r="J18" s="658"/>
      <c r="K18" s="385"/>
      <c r="L18" s="658"/>
      <c r="M18" s="152"/>
      <c r="N18" s="658"/>
      <c r="O18" s="550"/>
      <c r="P18" s="654"/>
      <c r="Q18" s="1185"/>
      <c r="R18" s="1185"/>
      <c r="S18" s="1185"/>
      <c r="T18" s="1185"/>
      <c r="U18" s="1186"/>
      <c r="V18" s="1187"/>
      <c r="W18" s="1188"/>
      <c r="X18" s="1189">
        <f t="shared" si="1"/>
        <v>0</v>
      </c>
      <c r="Y18" s="1190"/>
      <c r="Z18" s="142"/>
      <c r="AA18" s="142"/>
      <c r="AB18" s="142"/>
      <c r="AC18" s="142"/>
      <c r="AD18" s="142"/>
      <c r="AE18" s="142"/>
    </row>
    <row r="19" spans="1:34" ht="18" customHeight="1">
      <c r="A19" s="149"/>
      <c r="B19" s="145" t="str">
        <f t="shared" si="0"/>
        <v/>
      </c>
      <c r="C19" s="151"/>
      <c r="D19" s="151"/>
      <c r="E19" s="150"/>
      <c r="F19" s="537"/>
      <c r="G19" s="151"/>
      <c r="H19" s="556"/>
      <c r="I19" s="152"/>
      <c r="J19" s="658"/>
      <c r="K19" s="385"/>
      <c r="L19" s="658"/>
      <c r="M19" s="152"/>
      <c r="N19" s="658"/>
      <c r="O19" s="550"/>
      <c r="P19" s="654"/>
      <c r="Q19" s="1185"/>
      <c r="R19" s="1185"/>
      <c r="S19" s="1185"/>
      <c r="T19" s="1185"/>
      <c r="U19" s="1186"/>
      <c r="V19" s="1187"/>
      <c r="W19" s="1188"/>
      <c r="X19" s="1189">
        <f t="shared" si="1"/>
        <v>0</v>
      </c>
      <c r="Y19" s="1190"/>
      <c r="Z19" s="142"/>
      <c r="AA19" s="142"/>
      <c r="AB19" s="142"/>
      <c r="AC19" s="142"/>
      <c r="AD19" s="142"/>
      <c r="AE19" s="142"/>
    </row>
    <row r="20" spans="1:34" ht="18" customHeight="1">
      <c r="A20" s="149"/>
      <c r="B20" s="145" t="str">
        <f t="shared" si="0"/>
        <v/>
      </c>
      <c r="C20" s="151"/>
      <c r="D20" s="151"/>
      <c r="E20" s="150"/>
      <c r="F20" s="537"/>
      <c r="G20" s="151"/>
      <c r="H20" s="556"/>
      <c r="I20" s="152"/>
      <c r="J20" s="658"/>
      <c r="K20" s="385"/>
      <c r="L20" s="658"/>
      <c r="M20" s="152"/>
      <c r="N20" s="658"/>
      <c r="O20" s="550"/>
      <c r="P20" s="654"/>
      <c r="Q20" s="1185"/>
      <c r="R20" s="1185"/>
      <c r="S20" s="1185"/>
      <c r="T20" s="1185"/>
      <c r="U20" s="1186"/>
      <c r="V20" s="1187"/>
      <c r="W20" s="1188"/>
      <c r="X20" s="1189">
        <f t="shared" si="1"/>
        <v>0</v>
      </c>
      <c r="Y20" s="1190"/>
      <c r="Z20" s="142"/>
      <c r="AA20" s="142"/>
      <c r="AB20" s="142"/>
      <c r="AC20" s="142"/>
      <c r="AD20" s="142"/>
      <c r="AE20" s="142"/>
    </row>
    <row r="21" spans="1:34" ht="18" customHeight="1">
      <c r="A21" s="149"/>
      <c r="B21" s="145" t="str">
        <f t="shared" si="0"/>
        <v/>
      </c>
      <c r="C21" s="151"/>
      <c r="D21" s="151"/>
      <c r="E21" s="150"/>
      <c r="F21" s="537"/>
      <c r="G21" s="151"/>
      <c r="H21" s="556"/>
      <c r="I21" s="152"/>
      <c r="J21" s="658"/>
      <c r="K21" s="385"/>
      <c r="L21" s="658"/>
      <c r="M21" s="152"/>
      <c r="N21" s="658"/>
      <c r="O21" s="550"/>
      <c r="P21" s="654"/>
      <c r="Q21" s="1185"/>
      <c r="R21" s="1185"/>
      <c r="S21" s="1185"/>
      <c r="T21" s="1185"/>
      <c r="U21" s="1186"/>
      <c r="V21" s="1187"/>
      <c r="W21" s="1188"/>
      <c r="X21" s="1189">
        <f t="shared" si="1"/>
        <v>0</v>
      </c>
      <c r="Y21" s="1190"/>
      <c r="Z21" s="142"/>
      <c r="AA21" s="142"/>
      <c r="AB21" s="142"/>
      <c r="AC21" s="142"/>
      <c r="AD21" s="142"/>
      <c r="AE21" s="142"/>
    </row>
    <row r="22" spans="1:34" ht="18" customHeight="1">
      <c r="A22" s="149"/>
      <c r="B22" s="145" t="str">
        <f t="shared" si="0"/>
        <v/>
      </c>
      <c r="C22" s="151"/>
      <c r="D22" s="151"/>
      <c r="E22" s="150"/>
      <c r="F22" s="537"/>
      <c r="G22" s="151"/>
      <c r="H22" s="556"/>
      <c r="I22" s="152"/>
      <c r="J22" s="658"/>
      <c r="K22" s="385"/>
      <c r="L22" s="658"/>
      <c r="M22" s="152"/>
      <c r="N22" s="658"/>
      <c r="O22" s="550"/>
      <c r="P22" s="654"/>
      <c r="Q22" s="1185"/>
      <c r="R22" s="1185"/>
      <c r="S22" s="1185"/>
      <c r="T22" s="1185"/>
      <c r="U22" s="1186"/>
      <c r="V22" s="1187"/>
      <c r="W22" s="1188"/>
      <c r="X22" s="1189">
        <f t="shared" si="1"/>
        <v>0</v>
      </c>
      <c r="Y22" s="1190"/>
      <c r="Z22" s="142"/>
      <c r="AA22" s="142"/>
      <c r="AB22" s="142"/>
      <c r="AC22" s="142"/>
      <c r="AD22" s="142"/>
      <c r="AE22" s="142"/>
    </row>
    <row r="23" spans="1:34" ht="18" customHeight="1">
      <c r="A23" s="149"/>
      <c r="B23" s="145" t="str">
        <f t="shared" si="0"/>
        <v/>
      </c>
      <c r="C23" s="151"/>
      <c r="D23" s="151"/>
      <c r="E23" s="150"/>
      <c r="F23" s="537"/>
      <c r="G23" s="151"/>
      <c r="H23" s="556"/>
      <c r="I23" s="152"/>
      <c r="J23" s="658"/>
      <c r="K23" s="385"/>
      <c r="L23" s="658"/>
      <c r="M23" s="152"/>
      <c r="N23" s="658"/>
      <c r="O23" s="550"/>
      <c r="P23" s="654"/>
      <c r="Q23" s="1185"/>
      <c r="R23" s="1185"/>
      <c r="S23" s="1185"/>
      <c r="T23" s="1185"/>
      <c r="U23" s="1186"/>
      <c r="V23" s="1187"/>
      <c r="W23" s="1188"/>
      <c r="X23" s="1189">
        <f t="shared" si="1"/>
        <v>0</v>
      </c>
      <c r="Y23" s="1190"/>
      <c r="Z23" s="142"/>
      <c r="AA23" s="142"/>
      <c r="AB23" s="142"/>
      <c r="AC23" s="142"/>
      <c r="AD23" s="142"/>
      <c r="AE23" s="142"/>
    </row>
    <row r="24" spans="1:34" ht="18" customHeight="1">
      <c r="A24" s="149"/>
      <c r="B24" s="145" t="str">
        <f t="shared" si="0"/>
        <v/>
      </c>
      <c r="C24" s="151"/>
      <c r="D24" s="151"/>
      <c r="E24" s="150"/>
      <c r="F24" s="537"/>
      <c r="G24" s="151"/>
      <c r="H24" s="556"/>
      <c r="I24" s="152"/>
      <c r="J24" s="658"/>
      <c r="K24" s="385"/>
      <c r="L24" s="658"/>
      <c r="M24" s="152"/>
      <c r="N24" s="658"/>
      <c r="O24" s="550"/>
      <c r="P24" s="654"/>
      <c r="Q24" s="1185"/>
      <c r="R24" s="1185"/>
      <c r="S24" s="1185"/>
      <c r="T24" s="1185"/>
      <c r="U24" s="1186"/>
      <c r="V24" s="1187"/>
      <c r="W24" s="1188"/>
      <c r="X24" s="1189">
        <f t="shared" si="1"/>
        <v>0</v>
      </c>
      <c r="Y24" s="1190"/>
      <c r="Z24" s="142"/>
      <c r="AA24" s="142"/>
      <c r="AB24" s="142"/>
      <c r="AC24" s="142"/>
      <c r="AD24" s="142"/>
      <c r="AE24" s="142"/>
    </row>
    <row r="25" spans="1:34" ht="18" customHeight="1">
      <c r="A25" s="149"/>
      <c r="B25" s="145" t="str">
        <f t="shared" si="0"/>
        <v/>
      </c>
      <c r="C25" s="151"/>
      <c r="D25" s="151"/>
      <c r="E25" s="150"/>
      <c r="F25" s="537"/>
      <c r="G25" s="151"/>
      <c r="H25" s="556"/>
      <c r="I25" s="152"/>
      <c r="J25" s="658"/>
      <c r="K25" s="385"/>
      <c r="L25" s="658"/>
      <c r="M25" s="152"/>
      <c r="N25" s="658"/>
      <c r="O25" s="550"/>
      <c r="P25" s="654"/>
      <c r="Q25" s="1185"/>
      <c r="R25" s="1185"/>
      <c r="S25" s="1185"/>
      <c r="T25" s="1185"/>
      <c r="U25" s="1186"/>
      <c r="V25" s="1187"/>
      <c r="W25" s="1188"/>
      <c r="X25" s="1189">
        <f t="shared" si="1"/>
        <v>0</v>
      </c>
      <c r="Y25" s="1190"/>
      <c r="Z25" s="142"/>
      <c r="AA25" s="142"/>
      <c r="AB25" s="142"/>
      <c r="AC25" s="142"/>
      <c r="AD25" s="142"/>
      <c r="AE25" s="142"/>
    </row>
    <row r="26" spans="1:34" ht="18" customHeight="1">
      <c r="A26" s="149"/>
      <c r="B26" s="145" t="str">
        <f t="shared" si="0"/>
        <v/>
      </c>
      <c r="C26" s="151"/>
      <c r="D26" s="151"/>
      <c r="E26" s="150"/>
      <c r="F26" s="537"/>
      <c r="G26" s="151"/>
      <c r="H26" s="556"/>
      <c r="I26" s="152"/>
      <c r="J26" s="658"/>
      <c r="K26" s="385"/>
      <c r="L26" s="658"/>
      <c r="M26" s="152"/>
      <c r="N26" s="658"/>
      <c r="O26" s="550"/>
      <c r="P26" s="654"/>
      <c r="Q26" s="1185"/>
      <c r="R26" s="1185"/>
      <c r="S26" s="1185"/>
      <c r="T26" s="1185"/>
      <c r="U26" s="1186"/>
      <c r="V26" s="1187"/>
      <c r="W26" s="1188"/>
      <c r="X26" s="1189">
        <f t="shared" si="1"/>
        <v>0</v>
      </c>
      <c r="Y26" s="1190"/>
      <c r="Z26" s="142"/>
      <c r="AA26" s="142"/>
      <c r="AB26" s="142"/>
      <c r="AC26" s="142"/>
      <c r="AD26" s="142"/>
      <c r="AE26" s="142"/>
    </row>
    <row r="27" spans="1:34" ht="18" customHeight="1" thickBot="1">
      <c r="A27" s="153"/>
      <c r="B27" s="154" t="str">
        <f t="shared" si="0"/>
        <v/>
      </c>
      <c r="C27" s="156"/>
      <c r="D27" s="156"/>
      <c r="E27" s="155"/>
      <c r="F27" s="538"/>
      <c r="G27" s="156"/>
      <c r="H27" s="557"/>
      <c r="I27" s="389"/>
      <c r="J27" s="659"/>
      <c r="K27" s="361"/>
      <c r="L27" s="659"/>
      <c r="M27" s="389"/>
      <c r="N27" s="659"/>
      <c r="O27" s="551"/>
      <c r="P27" s="655"/>
      <c r="Q27" s="1172"/>
      <c r="R27" s="1172"/>
      <c r="S27" s="1172"/>
      <c r="T27" s="1172"/>
      <c r="U27" s="1173"/>
      <c r="V27" s="1174"/>
      <c r="W27" s="1175"/>
      <c r="X27" s="1176">
        <f t="shared" si="1"/>
        <v>0</v>
      </c>
      <c r="Y27" s="1177"/>
      <c r="Z27" s="142"/>
      <c r="AA27" s="142"/>
      <c r="AB27" s="142"/>
      <c r="AC27" s="142"/>
      <c r="AD27" s="142"/>
      <c r="AE27" s="142"/>
    </row>
    <row r="28" spans="1:34" ht="18" customHeight="1" thickTop="1" thickBot="1">
      <c r="A28" s="158"/>
      <c r="B28" s="159"/>
      <c r="C28" s="1178"/>
      <c r="D28" s="1178"/>
      <c r="E28" s="160"/>
      <c r="F28" s="553"/>
      <c r="G28" s="161"/>
      <c r="H28" s="558">
        <f>ROUNDDOWN(SUM(H11:H27),0)</f>
        <v>0</v>
      </c>
      <c r="I28" s="386">
        <f>SUM(I11:I27)</f>
        <v>0</v>
      </c>
      <c r="J28" s="656"/>
      <c r="K28" s="386">
        <f>SUM(K11:K27)</f>
        <v>0</v>
      </c>
      <c r="L28" s="656"/>
      <c r="M28" s="386">
        <f>SUM(M11:M27)</f>
        <v>0</v>
      </c>
      <c r="N28" s="656"/>
      <c r="O28" s="386">
        <f>SUM(O11:O27)</f>
        <v>0</v>
      </c>
      <c r="P28" s="656"/>
      <c r="Q28" s="1179"/>
      <c r="R28" s="1180"/>
      <c r="S28" s="1180"/>
      <c r="T28" s="1180"/>
      <c r="U28" s="1181"/>
      <c r="V28" s="1182">
        <f>SUM(X11:Y27)</f>
        <v>0</v>
      </c>
      <c r="W28" s="1183"/>
      <c r="X28" s="1183"/>
      <c r="Y28" s="1184"/>
      <c r="Z28" s="142"/>
      <c r="AA28" s="142"/>
      <c r="AB28" s="142"/>
      <c r="AC28" s="142"/>
      <c r="AD28" s="142"/>
      <c r="AE28" s="142"/>
    </row>
    <row r="29" spans="1:34" ht="25.5" customHeight="1" thickBot="1">
      <c r="Q29" s="142"/>
      <c r="R29" s="567"/>
      <c r="S29" s="567"/>
      <c r="T29" s="567"/>
      <c r="U29" s="568" t="s">
        <v>256</v>
      </c>
      <c r="V29" s="1152">
        <f>SUM(I28:M28,O28,V28)</f>
        <v>0</v>
      </c>
      <c r="W29" s="1153"/>
      <c r="X29" s="1153"/>
      <c r="Y29" s="1154"/>
      <c r="Z29" s="142"/>
      <c r="AA29" s="142"/>
      <c r="AB29" s="142"/>
      <c r="AC29" s="142"/>
      <c r="AD29" s="142"/>
      <c r="AE29" s="142"/>
    </row>
    <row r="30" spans="1:34" ht="18" customHeight="1" thickBot="1">
      <c r="Q30" s="163"/>
      <c r="R30" s="46"/>
      <c r="S30" s="163"/>
      <c r="T30" s="164"/>
      <c r="U30" s="165"/>
      <c r="V30" s="165"/>
      <c r="W30" s="165"/>
      <c r="X30" s="165"/>
      <c r="Z30" s="142"/>
      <c r="AA30" s="142"/>
      <c r="AB30" s="142"/>
      <c r="AC30" s="142"/>
      <c r="AD30" s="142"/>
      <c r="AE30" s="142"/>
      <c r="AF30" s="142"/>
      <c r="AG30" s="142"/>
      <c r="AH30" s="142"/>
    </row>
    <row r="31" spans="1:34" ht="18" customHeight="1" thickBot="1">
      <c r="A31" s="1155" t="s">
        <v>82</v>
      </c>
      <c r="B31" s="975"/>
      <c r="C31" s="975"/>
      <c r="D31" s="975"/>
      <c r="E31" s="975"/>
      <c r="F31" s="975"/>
      <c r="G31" s="975"/>
      <c r="H31" s="975"/>
      <c r="I31" s="975"/>
      <c r="J31" s="975"/>
      <c r="K31" s="975"/>
      <c r="L31" s="975"/>
      <c r="M31" s="976"/>
      <c r="Q31" s="1156" t="s">
        <v>312</v>
      </c>
      <c r="R31" s="1157"/>
      <c r="S31" s="1157"/>
      <c r="T31" s="1157"/>
      <c r="U31" s="1158"/>
      <c r="V31" s="1159"/>
      <c r="W31" s="1160"/>
      <c r="X31" s="1160"/>
      <c r="Y31" s="1161"/>
    </row>
    <row r="32" spans="1:34" s="166" customFormat="1" ht="18" customHeight="1">
      <c r="A32" s="1162" t="s">
        <v>83</v>
      </c>
      <c r="B32" s="1163"/>
      <c r="C32" s="1163"/>
      <c r="D32" s="1164"/>
      <c r="E32" s="762" t="s">
        <v>84</v>
      </c>
      <c r="F32" s="1165" t="s">
        <v>85</v>
      </c>
      <c r="G32" s="1166"/>
      <c r="H32" s="1167" t="s">
        <v>83</v>
      </c>
      <c r="I32" s="1168"/>
      <c r="J32" s="1169"/>
      <c r="K32" s="763" t="s">
        <v>84</v>
      </c>
      <c r="L32" s="1170" t="s">
        <v>85</v>
      </c>
      <c r="M32" s="1171"/>
      <c r="S32" s="163"/>
      <c r="U32" s="167"/>
    </row>
    <row r="33" spans="1:23" ht="18" customHeight="1">
      <c r="A33" s="1134">
        <v>1</v>
      </c>
      <c r="B33" s="1135"/>
      <c r="C33" s="1136"/>
      <c r="D33" s="1137"/>
      <c r="E33" s="643">
        <f ca="1">SUMIF(Q:U,C33,V:W)</f>
        <v>0</v>
      </c>
      <c r="F33" s="1138">
        <f ca="1">E33*1070</f>
        <v>0</v>
      </c>
      <c r="G33" s="1139"/>
      <c r="H33" s="168">
        <v>4</v>
      </c>
      <c r="I33" s="1140"/>
      <c r="J33" s="1141"/>
      <c r="K33" s="644">
        <f ca="1">SUMIF(Q:U,I33,V:W)</f>
        <v>0</v>
      </c>
      <c r="L33" s="1142">
        <f ca="1">K33*1070</f>
        <v>0</v>
      </c>
      <c r="M33" s="1139"/>
      <c r="U33" s="142"/>
    </row>
    <row r="34" spans="1:23" ht="18" customHeight="1">
      <c r="A34" s="1143">
        <v>2</v>
      </c>
      <c r="B34" s="1144"/>
      <c r="C34" s="1145"/>
      <c r="D34" s="1146"/>
      <c r="E34" s="614">
        <f t="shared" ref="E34:E35" ca="1" si="2">SUMIF(Q:U,C34,V:W)</f>
        <v>0</v>
      </c>
      <c r="F34" s="1147">
        <f ca="1">E34*1070</f>
        <v>0</v>
      </c>
      <c r="G34" s="1148"/>
      <c r="H34" s="169">
        <v>5</v>
      </c>
      <c r="I34" s="1149"/>
      <c r="J34" s="1150"/>
      <c r="K34" s="645">
        <f t="shared" ref="K34:K35" ca="1" si="3">SUMIF(Q:U,I34,V:W)</f>
        <v>0</v>
      </c>
      <c r="L34" s="1151">
        <f ca="1">K34*1070</f>
        <v>0</v>
      </c>
      <c r="M34" s="1148"/>
      <c r="U34" s="142"/>
      <c r="W34" s="142"/>
    </row>
    <row r="35" spans="1:23" ht="18" customHeight="1">
      <c r="A35" s="1124">
        <v>3</v>
      </c>
      <c r="B35" s="1125"/>
      <c r="C35" s="1126"/>
      <c r="D35" s="1127"/>
      <c r="E35" s="615">
        <f t="shared" ca="1" si="2"/>
        <v>0</v>
      </c>
      <c r="F35" s="1128">
        <f ca="1">E35*1070</f>
        <v>0</v>
      </c>
      <c r="G35" s="1129"/>
      <c r="H35" s="170">
        <v>6</v>
      </c>
      <c r="I35" s="1130"/>
      <c r="J35" s="1131"/>
      <c r="K35" s="646">
        <f t="shared" ca="1" si="3"/>
        <v>0</v>
      </c>
      <c r="L35" s="1132">
        <f ca="1">K35*1070</f>
        <v>0</v>
      </c>
      <c r="M35" s="1129"/>
      <c r="U35" s="142"/>
    </row>
    <row r="36" spans="1:23" ht="18" customHeight="1">
      <c r="G36" s="142"/>
      <c r="J36" s="142"/>
      <c r="K36" s="142"/>
      <c r="L36" s="142"/>
      <c r="M36" s="142"/>
    </row>
    <row r="37" spans="1:23" ht="18" customHeight="1">
      <c r="A37" s="171" t="s">
        <v>86</v>
      </c>
    </row>
    <row r="38" spans="1:23">
      <c r="A38" s="1133" t="s">
        <v>175</v>
      </c>
      <c r="B38" s="1133"/>
      <c r="C38" s="1133"/>
      <c r="D38" s="1133"/>
      <c r="E38" s="1133"/>
      <c r="F38" s="1133"/>
      <c r="G38" s="1133"/>
    </row>
    <row r="39" spans="1:23">
      <c r="A39" s="761"/>
    </row>
    <row r="40" spans="1:23">
      <c r="A40" s="761"/>
    </row>
    <row r="41" spans="1:23">
      <c r="A41" s="761"/>
    </row>
    <row r="42" spans="1:23">
      <c r="A42" s="761"/>
    </row>
    <row r="43" spans="1:23">
      <c r="A43" s="761"/>
    </row>
    <row r="44" spans="1:23">
      <c r="A44" s="761"/>
    </row>
    <row r="45" spans="1:23">
      <c r="A45" s="761"/>
    </row>
    <row r="46" spans="1:23">
      <c r="A46" s="761"/>
    </row>
    <row r="47" spans="1:23">
      <c r="A47" s="761"/>
    </row>
    <row r="48" spans="1:23">
      <c r="A48" s="761"/>
    </row>
    <row r="49" spans="1:18">
      <c r="A49" s="761"/>
    </row>
    <row r="50" spans="1:18">
      <c r="A50" s="761"/>
    </row>
    <row r="51" spans="1:18">
      <c r="A51" s="761"/>
    </row>
    <row r="52" spans="1:18">
      <c r="A52" s="761"/>
    </row>
    <row r="53" spans="1:18">
      <c r="A53" s="761"/>
    </row>
    <row r="54" spans="1:18">
      <c r="A54" s="761"/>
    </row>
    <row r="55" spans="1:18">
      <c r="A55" s="761"/>
    </row>
    <row r="56" spans="1:18">
      <c r="A56" s="761"/>
    </row>
    <row r="57" spans="1:18">
      <c r="A57" s="761"/>
    </row>
    <row r="58" spans="1:18">
      <c r="A58" s="761"/>
    </row>
    <row r="59" spans="1:18">
      <c r="A59" s="761"/>
    </row>
    <row r="60" spans="1:18">
      <c r="A60" s="761"/>
    </row>
    <row r="61" spans="1:18">
      <c r="A61" s="761"/>
    </row>
    <row r="62" spans="1:18">
      <c r="A62" s="761"/>
    </row>
    <row r="63" spans="1:18">
      <c r="J63" s="1123"/>
      <c r="K63" s="1123"/>
      <c r="L63" s="1123"/>
    </row>
    <row r="64" spans="1:18">
      <c r="J64" s="1123"/>
      <c r="K64" s="1123"/>
      <c r="L64" s="1123"/>
      <c r="M64" s="1123"/>
      <c r="N64" s="1123"/>
      <c r="O64" s="1123"/>
      <c r="P64" s="1123"/>
      <c r="Q64" s="1123"/>
      <c r="R64" s="1123"/>
    </row>
    <row r="65" spans="10:18">
      <c r="J65" s="1123"/>
      <c r="K65" s="1123"/>
      <c r="L65" s="1123"/>
      <c r="M65" s="1123"/>
      <c r="N65" s="1123"/>
      <c r="O65" s="1123"/>
      <c r="P65" s="1123"/>
      <c r="Q65" s="1123"/>
      <c r="R65" s="1123"/>
    </row>
    <row r="66" spans="10:18">
      <c r="J66" s="1123"/>
      <c r="K66" s="1123"/>
      <c r="L66" s="1123"/>
      <c r="M66" s="1123"/>
      <c r="N66" s="1123"/>
      <c r="O66" s="1123"/>
      <c r="P66" s="1123"/>
      <c r="Q66" s="1123"/>
      <c r="R66" s="1123"/>
    </row>
    <row r="67" spans="10:18">
      <c r="J67" s="1123"/>
      <c r="K67" s="1123"/>
      <c r="L67" s="1123"/>
      <c r="M67" s="1123"/>
      <c r="N67" s="1123"/>
      <c r="O67" s="1123"/>
      <c r="P67" s="1123"/>
      <c r="Q67" s="1123"/>
      <c r="R67" s="1123"/>
    </row>
    <row r="68" spans="10:18">
      <c r="J68" s="1123"/>
      <c r="K68" s="1123"/>
      <c r="L68" s="1123"/>
      <c r="M68" s="1123"/>
      <c r="N68" s="1123"/>
      <c r="O68" s="1123"/>
      <c r="P68" s="1123"/>
      <c r="Q68" s="1123"/>
      <c r="R68" s="1123"/>
    </row>
  </sheetData>
  <mergeCells count="120">
    <mergeCell ref="AC2:AC3"/>
    <mergeCell ref="AD2:AD3"/>
    <mergeCell ref="AE2:AG3"/>
    <mergeCell ref="AH2:AH3"/>
    <mergeCell ref="R3:T3"/>
    <mergeCell ref="A4:P4"/>
    <mergeCell ref="R4:T4"/>
    <mergeCell ref="V4:Y4"/>
    <mergeCell ref="A2:B2"/>
    <mergeCell ref="H2:N2"/>
    <mergeCell ref="R2:T2"/>
    <mergeCell ref="V2:Y2"/>
    <mergeCell ref="AA2:AA3"/>
    <mergeCell ref="AB2:AB3"/>
    <mergeCell ref="R5:T5"/>
    <mergeCell ref="V5:Y5"/>
    <mergeCell ref="V6:Y6"/>
    <mergeCell ref="A8:D8"/>
    <mergeCell ref="A9:A10"/>
    <mergeCell ref="B9:B10"/>
    <mergeCell ref="C9:C10"/>
    <mergeCell ref="D9:D10"/>
    <mergeCell ref="E9:G10"/>
    <mergeCell ref="H9:H10"/>
    <mergeCell ref="O9:O10"/>
    <mergeCell ref="P9:P10"/>
    <mergeCell ref="Q9:U10"/>
    <mergeCell ref="V9:Y9"/>
    <mergeCell ref="V10:W10"/>
    <mergeCell ref="X10:Y10"/>
    <mergeCell ref="I9:I10"/>
    <mergeCell ref="J9:J10"/>
    <mergeCell ref="K9:K10"/>
    <mergeCell ref="L9:L10"/>
    <mergeCell ref="M9:M10"/>
    <mergeCell ref="N9:N10"/>
    <mergeCell ref="Q13:U13"/>
    <mergeCell ref="V13:W13"/>
    <mergeCell ref="X13:Y13"/>
    <mergeCell ref="Q14:U14"/>
    <mergeCell ref="V14:W14"/>
    <mergeCell ref="X14:Y14"/>
    <mergeCell ref="Q11:U11"/>
    <mergeCell ref="V11:W11"/>
    <mergeCell ref="X11:Y11"/>
    <mergeCell ref="Q12:U12"/>
    <mergeCell ref="V12:W12"/>
    <mergeCell ref="X12:Y12"/>
    <mergeCell ref="Q17:U17"/>
    <mergeCell ref="V17:W17"/>
    <mergeCell ref="X17:Y17"/>
    <mergeCell ref="Q18:U18"/>
    <mergeCell ref="V18:W18"/>
    <mergeCell ref="X18:Y18"/>
    <mergeCell ref="Q15:U15"/>
    <mergeCell ref="V15:W15"/>
    <mergeCell ref="X15:Y15"/>
    <mergeCell ref="Q16:U16"/>
    <mergeCell ref="V16:W16"/>
    <mergeCell ref="X16:Y16"/>
    <mergeCell ref="Q21:U21"/>
    <mergeCell ref="V21:W21"/>
    <mergeCell ref="X21:Y21"/>
    <mergeCell ref="Q22:U22"/>
    <mergeCell ref="V22:W22"/>
    <mergeCell ref="X22:Y22"/>
    <mergeCell ref="Q19:U19"/>
    <mergeCell ref="V19:W19"/>
    <mergeCell ref="X19:Y19"/>
    <mergeCell ref="Q20:U20"/>
    <mergeCell ref="V20:W20"/>
    <mergeCell ref="X20:Y20"/>
    <mergeCell ref="Q25:U25"/>
    <mergeCell ref="V25:W25"/>
    <mergeCell ref="X25:Y25"/>
    <mergeCell ref="Q26:U26"/>
    <mergeCell ref="V26:W26"/>
    <mergeCell ref="X26:Y26"/>
    <mergeCell ref="Q23:U23"/>
    <mergeCell ref="V23:W23"/>
    <mergeCell ref="X23:Y23"/>
    <mergeCell ref="Q24:U24"/>
    <mergeCell ref="V24:W24"/>
    <mergeCell ref="X24:Y24"/>
    <mergeCell ref="V29:Y29"/>
    <mergeCell ref="A31:M31"/>
    <mergeCell ref="Q31:U31"/>
    <mergeCell ref="V31:Y31"/>
    <mergeCell ref="A32:D32"/>
    <mergeCell ref="F32:G32"/>
    <mergeCell ref="H32:J32"/>
    <mergeCell ref="L32:M32"/>
    <mergeCell ref="Q27:U27"/>
    <mergeCell ref="V27:W27"/>
    <mergeCell ref="X27:Y27"/>
    <mergeCell ref="C28:D28"/>
    <mergeCell ref="Q28:U28"/>
    <mergeCell ref="V28:Y28"/>
    <mergeCell ref="A33:B33"/>
    <mergeCell ref="C33:D33"/>
    <mergeCell ref="F33:G33"/>
    <mergeCell ref="I33:J33"/>
    <mergeCell ref="L33:M33"/>
    <mergeCell ref="A34:B34"/>
    <mergeCell ref="C34:D34"/>
    <mergeCell ref="F34:G34"/>
    <mergeCell ref="I34:J34"/>
    <mergeCell ref="L34:M34"/>
    <mergeCell ref="J63:L63"/>
    <mergeCell ref="J64:R64"/>
    <mergeCell ref="J65:R65"/>
    <mergeCell ref="J66:R66"/>
    <mergeCell ref="J67:R67"/>
    <mergeCell ref="J68:R68"/>
    <mergeCell ref="A35:B35"/>
    <mergeCell ref="C35:D35"/>
    <mergeCell ref="F35:G35"/>
    <mergeCell ref="I35:J35"/>
    <mergeCell ref="L35:M35"/>
    <mergeCell ref="A38:G38"/>
  </mergeCells>
  <phoneticPr fontId="1"/>
  <conditionalFormatting sqref="K11:K27">
    <cfRule type="expression" dxfId="7" priority="2">
      <formula>FIND("○",$U$6)</formula>
    </cfRule>
  </conditionalFormatting>
  <conditionalFormatting sqref="V11:V27">
    <cfRule type="expression" dxfId="6" priority="1">
      <formula>FIND("○",$U$6)</formula>
    </cfRule>
  </conditionalFormatting>
  <dataValidations count="3">
    <dataValidation type="list" allowBlank="1" showInputMessage="1" showErrorMessage="1" sqref="I8">
      <formula1>"✓,　"</formula1>
    </dataValidation>
    <dataValidation type="list" allowBlank="1" sqref="AF4:AF6 F11:F27">
      <formula1>"⇒,⇔,－"</formula1>
    </dataValidation>
    <dataValidation type="list" showInputMessage="1" showErrorMessage="1" sqref="Q2 U2 Q4:Q5 U4:U6">
      <formula1>"　　,○"</formula1>
    </dataValidation>
  </dataValidation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50"/>
  <sheetViews>
    <sheetView showGridLines="0" view="pageBreakPreview" zoomScale="85" zoomScaleNormal="50" zoomScaleSheetLayoutView="85" workbookViewId="0">
      <selection activeCell="Q31" sqref="Q31:Y31"/>
    </sheetView>
  </sheetViews>
  <sheetFormatPr defaultColWidth="4.42578125" defaultRowHeight="13.5"/>
  <cols>
    <col min="1" max="1" width="8.7109375" style="56" customWidth="1"/>
    <col min="2" max="2" width="4.42578125" style="56" customWidth="1"/>
    <col min="3" max="3" width="9.140625" style="56" customWidth="1"/>
    <col min="4" max="4" width="26.7109375" style="63" customWidth="1"/>
    <col min="5" max="5" width="8.5703125" style="63" customWidth="1"/>
    <col min="6" max="6" width="4.42578125" style="63" customWidth="1"/>
    <col min="7" max="7" width="9" style="63" customWidth="1"/>
    <col min="8" max="8" width="8.85546875" style="129" customWidth="1"/>
    <col min="9" max="9" width="13.5703125" style="63" customWidth="1"/>
    <col min="10" max="10" width="11" style="56" customWidth="1"/>
    <col min="11" max="11" width="6.28515625" style="130" customWidth="1"/>
    <col min="12" max="12" width="9.140625" style="131" customWidth="1"/>
    <col min="13" max="13" width="4.42578125" style="131" customWidth="1"/>
    <col min="14" max="14" width="12.7109375" style="131" customWidth="1"/>
    <col min="15" max="15" width="10.28515625" style="131" customWidth="1"/>
    <col min="16" max="16" width="8.85546875" style="52" customWidth="1"/>
    <col min="17" max="17" width="4.42578125" style="132" customWidth="1"/>
    <col min="18" max="18" width="10.140625" style="132" customWidth="1"/>
    <col min="19" max="19" width="8.7109375" style="63" customWidth="1"/>
    <col min="20" max="20" width="8.7109375" style="52" customWidth="1"/>
    <col min="21" max="21" width="4.42578125" style="52" customWidth="1"/>
    <col min="22" max="22" width="10" style="52" customWidth="1"/>
    <col min="23" max="23" width="9" style="131" customWidth="1"/>
    <col min="24" max="24" width="11" style="131" customWidth="1"/>
    <col min="25" max="25" width="22.28515625" style="131" customWidth="1"/>
    <col min="26" max="26" width="22.140625" style="131" customWidth="1"/>
    <col min="27" max="27" width="19" style="131" customWidth="1"/>
    <col min="28" max="29" width="4.7109375" style="133" customWidth="1"/>
    <col min="30" max="38" width="4.7109375" style="56" customWidth="1"/>
    <col min="39" max="56" width="3.85546875" style="56" customWidth="1"/>
    <col min="57" max="57" width="12.140625" style="56" customWidth="1"/>
    <col min="58" max="61" width="4.7109375" style="56" customWidth="1"/>
    <col min="62" max="16384" width="4.42578125" style="56"/>
  </cols>
  <sheetData>
    <row r="1" spans="1:73" ht="18" customHeight="1">
      <c r="A1" s="1081" t="s">
        <v>320</v>
      </c>
      <c r="B1" s="1008"/>
      <c r="C1" s="662" t="s">
        <v>192</v>
      </c>
      <c r="D1" s="716">
        <f>'【様式1-B】'!$C$1</f>
        <v>0</v>
      </c>
      <c r="F1" s="187" t="s">
        <v>70</v>
      </c>
      <c r="G1" s="977">
        <f>'【様式1-B】'!H1</f>
        <v>0</v>
      </c>
      <c r="H1" s="977"/>
      <c r="I1" s="977"/>
      <c r="J1" s="977"/>
      <c r="K1" s="977"/>
      <c r="L1" s="977"/>
      <c r="M1" s="977"/>
      <c r="N1" s="977"/>
      <c r="O1" s="977"/>
      <c r="Q1" s="53"/>
      <c r="R1" s="53"/>
      <c r="S1" s="53"/>
      <c r="T1" s="53"/>
      <c r="U1" s="53"/>
      <c r="V1" s="53"/>
      <c r="W1" s="53"/>
      <c r="X1" s="53"/>
      <c r="Y1" s="543"/>
      <c r="Z1" s="1254" t="s">
        <v>39</v>
      </c>
      <c r="AA1" s="1254"/>
      <c r="AB1" s="1081" t="s">
        <v>40</v>
      </c>
      <c r="AC1" s="1081"/>
      <c r="AD1" s="1008"/>
      <c r="AE1" s="1082" t="s">
        <v>0</v>
      </c>
      <c r="AF1" s="1082"/>
      <c r="AG1" s="1082"/>
      <c r="AH1" s="1082"/>
      <c r="AI1" s="1083">
        <f>G1</f>
        <v>0</v>
      </c>
      <c r="AJ1" s="1083"/>
      <c r="AK1" s="1083"/>
      <c r="AL1" s="1083"/>
      <c r="AM1" s="1083"/>
      <c r="AN1" s="1083"/>
      <c r="AO1" s="1083"/>
      <c r="AP1" s="1083"/>
      <c r="AQ1" s="1083"/>
      <c r="AR1" s="1083"/>
      <c r="AS1" s="1083"/>
      <c r="AT1" s="1083"/>
      <c r="AU1" s="1083"/>
      <c r="AV1" s="54"/>
      <c r="AW1" s="55"/>
      <c r="AX1" s="55"/>
      <c r="AY1" s="55"/>
      <c r="AZ1" s="55"/>
      <c r="BA1" s="55"/>
      <c r="BB1" s="55"/>
      <c r="BC1" s="55"/>
      <c r="BD1" s="55"/>
      <c r="BE1" s="55"/>
      <c r="BG1" s="53"/>
      <c r="BH1" s="53"/>
      <c r="BI1" s="53"/>
      <c r="BJ1" s="53"/>
      <c r="BK1" s="53"/>
      <c r="BL1" s="53"/>
      <c r="BM1" s="1075" t="s">
        <v>41</v>
      </c>
      <c r="BN1" s="1075"/>
      <c r="BO1" s="1075"/>
      <c r="BP1" s="1075"/>
      <c r="BQ1" s="1075"/>
      <c r="BR1" s="1075"/>
      <c r="BS1" s="53"/>
      <c r="BT1" s="53"/>
      <c r="BU1" s="53"/>
    </row>
    <row r="2" spans="1:73" ht="18" customHeight="1">
      <c r="A2" s="60" t="s">
        <v>260</v>
      </c>
      <c r="B2" s="60"/>
      <c r="C2" s="60"/>
      <c r="D2" s="60"/>
      <c r="E2" s="60"/>
      <c r="F2" s="60"/>
      <c r="G2" s="60"/>
      <c r="H2" s="60"/>
      <c r="I2" s="60"/>
      <c r="J2" s="60"/>
      <c r="K2" s="60"/>
      <c r="L2" s="60"/>
      <c r="M2" s="60"/>
      <c r="N2" s="60"/>
      <c r="O2" s="60"/>
      <c r="P2" s="60"/>
      <c r="Q2" s="60"/>
      <c r="R2" s="60"/>
      <c r="S2" s="57"/>
      <c r="T2" s="58"/>
      <c r="U2" s="58"/>
      <c r="V2" s="58"/>
      <c r="W2" s="57"/>
      <c r="X2" s="57"/>
      <c r="Y2" s="544"/>
      <c r="Z2" s="1076" t="s">
        <v>42</v>
      </c>
      <c r="AA2" s="1077"/>
      <c r="AB2" s="59" t="str">
        <f>A2</f>
        <v>令和４年度文化芸術による子供育成推進事業―巡回公演事業―旅費算定基礎表</v>
      </c>
      <c r="AC2" s="60"/>
      <c r="AD2" s="60"/>
      <c r="AE2" s="60"/>
      <c r="AF2" s="60"/>
      <c r="AG2" s="60"/>
      <c r="AH2" s="60"/>
      <c r="AI2" s="60"/>
      <c r="AJ2" s="60"/>
      <c r="AK2" s="60"/>
      <c r="AL2" s="60"/>
      <c r="AM2" s="60"/>
      <c r="AN2" s="60"/>
      <c r="AO2" s="60"/>
      <c r="AP2" s="60"/>
      <c r="AQ2" s="60"/>
      <c r="AR2" s="60"/>
      <c r="AS2" s="60"/>
      <c r="AT2" s="60"/>
      <c r="AU2" s="60"/>
      <c r="BF2" s="61">
        <f>Y1</f>
        <v>0</v>
      </c>
      <c r="BG2" s="1251" t="s">
        <v>26</v>
      </c>
      <c r="BH2" s="1252"/>
      <c r="BI2" s="1252"/>
      <c r="BJ2" s="1252"/>
      <c r="BK2" s="1253"/>
      <c r="BL2" s="61">
        <f>Y2</f>
        <v>0</v>
      </c>
      <c r="BM2" s="1080" t="s">
        <v>42</v>
      </c>
      <c r="BN2" s="1080"/>
      <c r="BO2" s="1080"/>
      <c r="BP2" s="1080"/>
      <c r="BQ2" s="1080"/>
      <c r="BR2" s="1080"/>
    </row>
    <row r="3" spans="1:73" s="63" customFormat="1" ht="18" customHeight="1">
      <c r="A3" s="1105" t="s">
        <v>43</v>
      </c>
      <c r="B3" s="1092" t="s">
        <v>44</v>
      </c>
      <c r="C3" s="1094" t="s">
        <v>45</v>
      </c>
      <c r="D3" s="1098" t="s">
        <v>46</v>
      </c>
      <c r="E3" s="1094" t="s">
        <v>47</v>
      </c>
      <c r="F3" s="1095"/>
      <c r="G3" s="1095"/>
      <c r="H3" s="1107" t="s">
        <v>49</v>
      </c>
      <c r="I3" s="1110" t="s">
        <v>48</v>
      </c>
      <c r="J3" s="1112" t="s">
        <v>50</v>
      </c>
      <c r="K3" s="1095"/>
      <c r="L3" s="1113" t="s">
        <v>51</v>
      </c>
      <c r="M3" s="1113"/>
      <c r="N3" s="1113" t="s">
        <v>52</v>
      </c>
      <c r="O3" s="1115" t="s">
        <v>53</v>
      </c>
      <c r="P3" s="1117" t="s">
        <v>54</v>
      </c>
      <c r="Q3" s="1118"/>
      <c r="R3" s="1113" t="s">
        <v>55</v>
      </c>
      <c r="S3" s="62" t="s">
        <v>56</v>
      </c>
      <c r="T3" s="1118" t="s">
        <v>57</v>
      </c>
      <c r="U3" s="1118"/>
      <c r="V3" s="1113" t="s">
        <v>58</v>
      </c>
      <c r="W3" s="1115" t="s">
        <v>53</v>
      </c>
      <c r="X3" s="1119" t="s">
        <v>59</v>
      </c>
      <c r="Y3" s="1121" t="s">
        <v>279</v>
      </c>
      <c r="Z3" s="1084" t="s">
        <v>278</v>
      </c>
      <c r="AA3" s="1086" t="s">
        <v>60</v>
      </c>
      <c r="AB3" s="1088" t="s">
        <v>43</v>
      </c>
      <c r="AC3" s="1089"/>
      <c r="AD3" s="1092" t="s">
        <v>44</v>
      </c>
      <c r="AE3" s="1094" t="s">
        <v>45</v>
      </c>
      <c r="AF3" s="1095"/>
      <c r="AG3" s="1098" t="s">
        <v>46</v>
      </c>
      <c r="AH3" s="1095"/>
      <c r="AI3" s="1095"/>
      <c r="AJ3" s="1095"/>
      <c r="AK3" s="1095"/>
      <c r="AL3" s="1099"/>
      <c r="AM3" s="1069" t="s">
        <v>61</v>
      </c>
      <c r="AN3" s="1070"/>
      <c r="AO3" s="1071"/>
      <c r="AP3" s="1069" t="s">
        <v>62</v>
      </c>
      <c r="AQ3" s="1070"/>
      <c r="AR3" s="1071"/>
      <c r="AS3" s="1069" t="s">
        <v>63</v>
      </c>
      <c r="AT3" s="1070"/>
      <c r="AU3" s="1071"/>
      <c r="AV3" s="1069" t="s">
        <v>64</v>
      </c>
      <c r="AW3" s="1070"/>
      <c r="AX3" s="1071"/>
      <c r="AY3" s="1069" t="s">
        <v>65</v>
      </c>
      <c r="AZ3" s="1070"/>
      <c r="BA3" s="1071"/>
      <c r="BB3" s="1069" t="s">
        <v>66</v>
      </c>
      <c r="BC3" s="1070"/>
      <c r="BD3" s="1071"/>
      <c r="BE3" s="1101" t="s">
        <v>280</v>
      </c>
      <c r="BF3" s="1069" t="s">
        <v>67</v>
      </c>
      <c r="BG3" s="1070"/>
      <c r="BH3" s="1070"/>
      <c r="BI3" s="1070"/>
      <c r="BJ3" s="1070"/>
      <c r="BK3" s="1070"/>
      <c r="BL3" s="1070"/>
      <c r="BM3" s="1070"/>
      <c r="BN3" s="1070"/>
      <c r="BO3" s="1070"/>
      <c r="BP3" s="1070"/>
      <c r="BQ3" s="1070"/>
      <c r="BR3" s="1071"/>
    </row>
    <row r="4" spans="1:73" s="63" customFormat="1" ht="35.450000000000003" customHeight="1">
      <c r="A4" s="1106"/>
      <c r="B4" s="1093"/>
      <c r="C4" s="1096"/>
      <c r="D4" s="1097"/>
      <c r="E4" s="1096"/>
      <c r="F4" s="1097"/>
      <c r="G4" s="1097"/>
      <c r="H4" s="1108"/>
      <c r="I4" s="1111"/>
      <c r="J4" s="64" t="s">
        <v>6</v>
      </c>
      <c r="K4" s="65" t="s">
        <v>68</v>
      </c>
      <c r="L4" s="66" t="s">
        <v>6</v>
      </c>
      <c r="M4" s="66" t="s">
        <v>4</v>
      </c>
      <c r="N4" s="1114"/>
      <c r="O4" s="1116"/>
      <c r="P4" s="67" t="s">
        <v>6</v>
      </c>
      <c r="Q4" s="66" t="s">
        <v>4</v>
      </c>
      <c r="R4" s="1114"/>
      <c r="S4" s="68" t="s">
        <v>69</v>
      </c>
      <c r="T4" s="66" t="s">
        <v>6</v>
      </c>
      <c r="U4" s="66" t="s">
        <v>4</v>
      </c>
      <c r="V4" s="1114"/>
      <c r="W4" s="1116"/>
      <c r="X4" s="1120"/>
      <c r="Y4" s="1122"/>
      <c r="Z4" s="1085"/>
      <c r="AA4" s="1087"/>
      <c r="AB4" s="1090"/>
      <c r="AC4" s="1091"/>
      <c r="AD4" s="1093"/>
      <c r="AE4" s="1096"/>
      <c r="AF4" s="1097"/>
      <c r="AG4" s="1097"/>
      <c r="AH4" s="1097"/>
      <c r="AI4" s="1097"/>
      <c r="AJ4" s="1097"/>
      <c r="AK4" s="1097"/>
      <c r="AL4" s="1100"/>
      <c r="AM4" s="1072"/>
      <c r="AN4" s="1073"/>
      <c r="AO4" s="1074"/>
      <c r="AP4" s="1072"/>
      <c r="AQ4" s="1073"/>
      <c r="AR4" s="1074"/>
      <c r="AS4" s="1072"/>
      <c r="AT4" s="1073"/>
      <c r="AU4" s="1074"/>
      <c r="AV4" s="1072"/>
      <c r="AW4" s="1073"/>
      <c r="AX4" s="1074"/>
      <c r="AY4" s="1072"/>
      <c r="AZ4" s="1073"/>
      <c r="BA4" s="1074"/>
      <c r="BB4" s="1072"/>
      <c r="BC4" s="1073"/>
      <c r="BD4" s="1074"/>
      <c r="BE4" s="1102"/>
      <c r="BF4" s="1072"/>
      <c r="BG4" s="1073"/>
      <c r="BH4" s="1073"/>
      <c r="BI4" s="1073"/>
      <c r="BJ4" s="1073"/>
      <c r="BK4" s="1073"/>
      <c r="BL4" s="1073"/>
      <c r="BM4" s="1073"/>
      <c r="BN4" s="1073"/>
      <c r="BO4" s="1073"/>
      <c r="BP4" s="1073"/>
      <c r="BQ4" s="1073"/>
      <c r="BR4" s="1074"/>
    </row>
    <row r="5" spans="1:73" s="80" customFormat="1" ht="18" customHeight="1">
      <c r="A5" s="69"/>
      <c r="B5" s="70" t="str">
        <f t="shared" ref="B5:B47" si="0">IF(A5,TEXT(A5,"aaa"),"")</f>
        <v/>
      </c>
      <c r="C5" s="71"/>
      <c r="D5" s="72"/>
      <c r="E5" s="71"/>
      <c r="F5" s="537"/>
      <c r="G5" s="73"/>
      <c r="H5" s="74"/>
      <c r="I5" s="724"/>
      <c r="J5" s="75"/>
      <c r="K5" s="75"/>
      <c r="L5" s="75"/>
      <c r="M5" s="75"/>
      <c r="N5" s="76">
        <f t="shared" ref="N5:N47" si="1">(J5*K5)+(L5*M5)</f>
        <v>0</v>
      </c>
      <c r="O5" s="647"/>
      <c r="P5" s="531"/>
      <c r="Q5" s="75"/>
      <c r="R5" s="76">
        <f t="shared" ref="R5:R47" si="2">P5*Q5</f>
        <v>0</v>
      </c>
      <c r="S5" s="71"/>
      <c r="T5" s="75"/>
      <c r="U5" s="75"/>
      <c r="V5" s="76">
        <f t="shared" ref="V5:V47" si="3">T5*U5</f>
        <v>0</v>
      </c>
      <c r="W5" s="651"/>
      <c r="X5" s="534" t="s">
        <v>282</v>
      </c>
      <c r="Y5" s="532"/>
      <c r="Z5" s="77"/>
      <c r="AA5" s="78"/>
      <c r="AB5" s="1067">
        <f t="shared" ref="AB5:AB47" si="4">A5</f>
        <v>0</v>
      </c>
      <c r="AC5" s="1068"/>
      <c r="AD5" s="79" t="str">
        <f t="shared" ref="AD5:AD47" si="5">B5</f>
        <v/>
      </c>
      <c r="AE5" s="1057">
        <f t="shared" ref="AE5:AE47" si="6">C5</f>
        <v>0</v>
      </c>
      <c r="AF5" s="1058"/>
      <c r="AG5" s="1059">
        <f t="shared" ref="AG5:AG47" si="7">D5</f>
        <v>0</v>
      </c>
      <c r="AH5" s="1059"/>
      <c r="AI5" s="1059"/>
      <c r="AJ5" s="1059"/>
      <c r="AK5" s="1059"/>
      <c r="AL5" s="1060"/>
      <c r="AM5" s="1061"/>
      <c r="AN5" s="1062"/>
      <c r="AO5" s="1063"/>
      <c r="AP5" s="1061"/>
      <c r="AQ5" s="1062"/>
      <c r="AR5" s="1063"/>
      <c r="AS5" s="1061"/>
      <c r="AT5" s="1062"/>
      <c r="AU5" s="1063"/>
      <c r="AV5" s="1061"/>
      <c r="AW5" s="1062"/>
      <c r="AX5" s="1063"/>
      <c r="AY5" s="1061"/>
      <c r="AZ5" s="1062"/>
      <c r="BA5" s="1063"/>
      <c r="BB5" s="1061"/>
      <c r="BC5" s="1062"/>
      <c r="BD5" s="1063"/>
      <c r="BE5" s="540">
        <f>AV5-AS5</f>
        <v>0</v>
      </c>
      <c r="BF5" s="1064"/>
      <c r="BG5" s="1065"/>
      <c r="BH5" s="1065"/>
      <c r="BI5" s="1065"/>
      <c r="BJ5" s="1065"/>
      <c r="BK5" s="1065"/>
      <c r="BL5" s="1065"/>
      <c r="BM5" s="1065"/>
      <c r="BN5" s="1065"/>
      <c r="BO5" s="1065"/>
      <c r="BP5" s="1065"/>
      <c r="BQ5" s="1065"/>
      <c r="BR5" s="1066"/>
    </row>
    <row r="6" spans="1:73" ht="18" customHeight="1">
      <c r="A6" s="81"/>
      <c r="B6" s="70" t="str">
        <f t="shared" si="0"/>
        <v/>
      </c>
      <c r="C6" s="82"/>
      <c r="D6" s="83"/>
      <c r="E6" s="82"/>
      <c r="F6" s="537"/>
      <c r="G6" s="84"/>
      <c r="H6" s="85"/>
      <c r="I6" s="724"/>
      <c r="J6" s="86"/>
      <c r="K6" s="86"/>
      <c r="L6" s="86"/>
      <c r="M6" s="86"/>
      <c r="N6" s="87">
        <f t="shared" si="1"/>
        <v>0</v>
      </c>
      <c r="O6" s="648"/>
      <c r="P6" s="531"/>
      <c r="Q6" s="86"/>
      <c r="R6" s="87">
        <f t="shared" si="2"/>
        <v>0</v>
      </c>
      <c r="S6" s="82"/>
      <c r="T6" s="86"/>
      <c r="U6" s="86"/>
      <c r="V6" s="87">
        <f t="shared" si="3"/>
        <v>0</v>
      </c>
      <c r="W6" s="648"/>
      <c r="X6" s="535"/>
      <c r="Y6" s="89"/>
      <c r="Z6" s="88"/>
      <c r="AA6" s="90"/>
      <c r="AB6" s="1041">
        <f t="shared" si="4"/>
        <v>0</v>
      </c>
      <c r="AC6" s="1056"/>
      <c r="AD6" s="79" t="str">
        <f t="shared" si="5"/>
        <v/>
      </c>
      <c r="AE6" s="1057">
        <f t="shared" si="6"/>
        <v>0</v>
      </c>
      <c r="AF6" s="1058"/>
      <c r="AG6" s="1059">
        <f t="shared" si="7"/>
        <v>0</v>
      </c>
      <c r="AH6" s="1059"/>
      <c r="AI6" s="1059"/>
      <c r="AJ6" s="1059"/>
      <c r="AK6" s="1059"/>
      <c r="AL6" s="1060"/>
      <c r="AM6" s="1047"/>
      <c r="AN6" s="1048"/>
      <c r="AO6" s="1049"/>
      <c r="AP6" s="1047"/>
      <c r="AQ6" s="1048"/>
      <c r="AR6" s="1049"/>
      <c r="AS6" s="1047"/>
      <c r="AT6" s="1048"/>
      <c r="AU6" s="1049"/>
      <c r="AV6" s="1047"/>
      <c r="AW6" s="1048"/>
      <c r="AX6" s="1049"/>
      <c r="AY6" s="1047"/>
      <c r="AZ6" s="1048"/>
      <c r="BA6" s="1049"/>
      <c r="BB6" s="1047"/>
      <c r="BC6" s="1048"/>
      <c r="BD6" s="1049"/>
      <c r="BE6" s="541">
        <f t="shared" ref="BE6:BE10" si="8">AV6-AS6</f>
        <v>0</v>
      </c>
      <c r="BF6" s="1053"/>
      <c r="BG6" s="1054"/>
      <c r="BH6" s="1054"/>
      <c r="BI6" s="1054"/>
      <c r="BJ6" s="1054"/>
      <c r="BK6" s="1054"/>
      <c r="BL6" s="1054"/>
      <c r="BM6" s="1054"/>
      <c r="BN6" s="1054"/>
      <c r="BO6" s="1054"/>
      <c r="BP6" s="1054"/>
      <c r="BQ6" s="1054"/>
      <c r="BR6" s="1055"/>
    </row>
    <row r="7" spans="1:73" ht="18" customHeight="1">
      <c r="A7" s="81"/>
      <c r="B7" s="70" t="str">
        <f t="shared" si="0"/>
        <v/>
      </c>
      <c r="C7" s="82"/>
      <c r="D7" s="83"/>
      <c r="E7" s="82"/>
      <c r="F7" s="537"/>
      <c r="G7" s="84"/>
      <c r="H7" s="85"/>
      <c r="I7" s="724"/>
      <c r="J7" s="86"/>
      <c r="K7" s="86"/>
      <c r="L7" s="86"/>
      <c r="M7" s="86"/>
      <c r="N7" s="87">
        <f t="shared" si="1"/>
        <v>0</v>
      </c>
      <c r="O7" s="648"/>
      <c r="P7" s="531"/>
      <c r="Q7" s="86"/>
      <c r="R7" s="87">
        <f t="shared" si="2"/>
        <v>0</v>
      </c>
      <c r="S7" s="82"/>
      <c r="T7" s="86"/>
      <c r="U7" s="86"/>
      <c r="V7" s="87">
        <f t="shared" si="3"/>
        <v>0</v>
      </c>
      <c r="W7" s="648"/>
      <c r="X7" s="535"/>
      <c r="Y7" s="89"/>
      <c r="Z7" s="89"/>
      <c r="AA7" s="90"/>
      <c r="AB7" s="1041">
        <f t="shared" si="4"/>
        <v>0</v>
      </c>
      <c r="AC7" s="1056"/>
      <c r="AD7" s="79" t="str">
        <f t="shared" si="5"/>
        <v/>
      </c>
      <c r="AE7" s="1057">
        <f t="shared" si="6"/>
        <v>0</v>
      </c>
      <c r="AF7" s="1058"/>
      <c r="AG7" s="1059">
        <f t="shared" si="7"/>
        <v>0</v>
      </c>
      <c r="AH7" s="1059"/>
      <c r="AI7" s="1059"/>
      <c r="AJ7" s="1059"/>
      <c r="AK7" s="1059"/>
      <c r="AL7" s="1060"/>
      <c r="AM7" s="1047"/>
      <c r="AN7" s="1048"/>
      <c r="AO7" s="1049"/>
      <c r="AP7" s="1047"/>
      <c r="AQ7" s="1048"/>
      <c r="AR7" s="1049"/>
      <c r="AS7" s="1047"/>
      <c r="AT7" s="1048"/>
      <c r="AU7" s="1049"/>
      <c r="AV7" s="1047"/>
      <c r="AW7" s="1048"/>
      <c r="AX7" s="1049"/>
      <c r="AY7" s="1047"/>
      <c r="AZ7" s="1048"/>
      <c r="BA7" s="1049"/>
      <c r="BB7" s="1047"/>
      <c r="BC7" s="1048"/>
      <c r="BD7" s="1049"/>
      <c r="BE7" s="541">
        <f t="shared" si="8"/>
        <v>0</v>
      </c>
      <c r="BF7" s="1053"/>
      <c r="BG7" s="1054"/>
      <c r="BH7" s="1054"/>
      <c r="BI7" s="1054"/>
      <c r="BJ7" s="1054"/>
      <c r="BK7" s="1054"/>
      <c r="BL7" s="1054"/>
      <c r="BM7" s="1054"/>
      <c r="BN7" s="1054"/>
      <c r="BO7" s="1054"/>
      <c r="BP7" s="1054"/>
      <c r="BQ7" s="1054"/>
      <c r="BR7" s="1055"/>
    </row>
    <row r="8" spans="1:73" ht="18" customHeight="1">
      <c r="A8" s="81"/>
      <c r="B8" s="70" t="str">
        <f t="shared" si="0"/>
        <v/>
      </c>
      <c r="C8" s="82"/>
      <c r="D8" s="83"/>
      <c r="E8" s="82"/>
      <c r="F8" s="537"/>
      <c r="G8" s="84"/>
      <c r="H8" s="85"/>
      <c r="I8" s="724"/>
      <c r="J8" s="86"/>
      <c r="K8" s="86"/>
      <c r="L8" s="86"/>
      <c r="M8" s="86"/>
      <c r="N8" s="87">
        <f t="shared" si="1"/>
        <v>0</v>
      </c>
      <c r="O8" s="648"/>
      <c r="P8" s="531"/>
      <c r="Q8" s="86"/>
      <c r="R8" s="87">
        <f t="shared" si="2"/>
        <v>0</v>
      </c>
      <c r="S8" s="82"/>
      <c r="T8" s="86"/>
      <c r="U8" s="86"/>
      <c r="V8" s="87">
        <f t="shared" si="3"/>
        <v>0</v>
      </c>
      <c r="W8" s="648"/>
      <c r="X8" s="535"/>
      <c r="Y8" s="89"/>
      <c r="Z8" s="89"/>
      <c r="AA8" s="90"/>
      <c r="AB8" s="1041">
        <f t="shared" si="4"/>
        <v>0</v>
      </c>
      <c r="AC8" s="1056"/>
      <c r="AD8" s="79" t="str">
        <f t="shared" si="5"/>
        <v/>
      </c>
      <c r="AE8" s="1057">
        <f t="shared" si="6"/>
        <v>0</v>
      </c>
      <c r="AF8" s="1058"/>
      <c r="AG8" s="1059">
        <f t="shared" si="7"/>
        <v>0</v>
      </c>
      <c r="AH8" s="1059"/>
      <c r="AI8" s="1059"/>
      <c r="AJ8" s="1059"/>
      <c r="AK8" s="1059"/>
      <c r="AL8" s="1060"/>
      <c r="AM8" s="1047"/>
      <c r="AN8" s="1048"/>
      <c r="AO8" s="1049"/>
      <c r="AP8" s="1047"/>
      <c r="AQ8" s="1048"/>
      <c r="AR8" s="1049"/>
      <c r="AS8" s="1047"/>
      <c r="AT8" s="1048"/>
      <c r="AU8" s="1049"/>
      <c r="AV8" s="1047"/>
      <c r="AW8" s="1048"/>
      <c r="AX8" s="1049"/>
      <c r="AY8" s="1047"/>
      <c r="AZ8" s="1048"/>
      <c r="BA8" s="1049"/>
      <c r="BB8" s="1047"/>
      <c r="BC8" s="1048"/>
      <c r="BD8" s="1049"/>
      <c r="BE8" s="541">
        <f t="shared" si="8"/>
        <v>0</v>
      </c>
      <c r="BF8" s="1053"/>
      <c r="BG8" s="1054"/>
      <c r="BH8" s="1054"/>
      <c r="BI8" s="1054"/>
      <c r="BJ8" s="1054"/>
      <c r="BK8" s="1054"/>
      <c r="BL8" s="1054"/>
      <c r="BM8" s="1054"/>
      <c r="BN8" s="1054"/>
      <c r="BO8" s="1054"/>
      <c r="BP8" s="1054"/>
      <c r="BQ8" s="1054"/>
      <c r="BR8" s="1055"/>
    </row>
    <row r="9" spans="1:73" ht="18" customHeight="1">
      <c r="A9" s="81"/>
      <c r="B9" s="70" t="str">
        <f t="shared" si="0"/>
        <v/>
      </c>
      <c r="C9" s="82"/>
      <c r="D9" s="83"/>
      <c r="E9" s="82"/>
      <c r="F9" s="537"/>
      <c r="G9" s="84"/>
      <c r="H9" s="85"/>
      <c r="I9" s="724"/>
      <c r="J9" s="86"/>
      <c r="K9" s="86"/>
      <c r="L9" s="86"/>
      <c r="M9" s="86"/>
      <c r="N9" s="87">
        <f t="shared" si="1"/>
        <v>0</v>
      </c>
      <c r="O9" s="648"/>
      <c r="P9" s="531"/>
      <c r="Q9" s="86"/>
      <c r="R9" s="87">
        <f t="shared" si="2"/>
        <v>0</v>
      </c>
      <c r="S9" s="82"/>
      <c r="T9" s="86"/>
      <c r="U9" s="86"/>
      <c r="V9" s="87">
        <f t="shared" si="3"/>
        <v>0</v>
      </c>
      <c r="W9" s="648"/>
      <c r="X9" s="535"/>
      <c r="Y9" s="89"/>
      <c r="Z9" s="89"/>
      <c r="AA9" s="90"/>
      <c r="AB9" s="1041">
        <f t="shared" si="4"/>
        <v>0</v>
      </c>
      <c r="AC9" s="1056"/>
      <c r="AD9" s="79" t="str">
        <f t="shared" si="5"/>
        <v/>
      </c>
      <c r="AE9" s="1057">
        <f t="shared" si="6"/>
        <v>0</v>
      </c>
      <c r="AF9" s="1058"/>
      <c r="AG9" s="1059">
        <f t="shared" si="7"/>
        <v>0</v>
      </c>
      <c r="AH9" s="1059"/>
      <c r="AI9" s="1059"/>
      <c r="AJ9" s="1059"/>
      <c r="AK9" s="1059"/>
      <c r="AL9" s="1060"/>
      <c r="AM9" s="1047"/>
      <c r="AN9" s="1048"/>
      <c r="AO9" s="1049"/>
      <c r="AP9" s="1047"/>
      <c r="AQ9" s="1048"/>
      <c r="AR9" s="1049"/>
      <c r="AS9" s="1047"/>
      <c r="AT9" s="1048"/>
      <c r="AU9" s="1049"/>
      <c r="AV9" s="1047"/>
      <c r="AW9" s="1048"/>
      <c r="AX9" s="1049"/>
      <c r="AY9" s="1047"/>
      <c r="AZ9" s="1048"/>
      <c r="BA9" s="1049"/>
      <c r="BB9" s="1047"/>
      <c r="BC9" s="1048"/>
      <c r="BD9" s="1049"/>
      <c r="BE9" s="541">
        <f t="shared" si="8"/>
        <v>0</v>
      </c>
      <c r="BF9" s="1053"/>
      <c r="BG9" s="1054"/>
      <c r="BH9" s="1054"/>
      <c r="BI9" s="1054"/>
      <c r="BJ9" s="1054"/>
      <c r="BK9" s="1054"/>
      <c r="BL9" s="1054"/>
      <c r="BM9" s="1054"/>
      <c r="BN9" s="1054"/>
      <c r="BO9" s="1054"/>
      <c r="BP9" s="1054"/>
      <c r="BQ9" s="1054"/>
      <c r="BR9" s="1055"/>
    </row>
    <row r="10" spans="1:73" ht="18" customHeight="1">
      <c r="A10" s="81"/>
      <c r="B10" s="70" t="str">
        <f t="shared" si="0"/>
        <v/>
      </c>
      <c r="C10" s="82"/>
      <c r="D10" s="83"/>
      <c r="E10" s="82"/>
      <c r="F10" s="537"/>
      <c r="G10" s="84"/>
      <c r="H10" s="85"/>
      <c r="I10" s="724"/>
      <c r="J10" s="86"/>
      <c r="K10" s="86"/>
      <c r="L10" s="86"/>
      <c r="M10" s="86"/>
      <c r="N10" s="87">
        <f t="shared" si="1"/>
        <v>0</v>
      </c>
      <c r="O10" s="648"/>
      <c r="P10" s="531"/>
      <c r="Q10" s="86"/>
      <c r="R10" s="87">
        <f t="shared" si="2"/>
        <v>0</v>
      </c>
      <c r="S10" s="82"/>
      <c r="T10" s="86"/>
      <c r="U10" s="86"/>
      <c r="V10" s="87">
        <f t="shared" si="3"/>
        <v>0</v>
      </c>
      <c r="W10" s="648"/>
      <c r="X10" s="535"/>
      <c r="Y10" s="89"/>
      <c r="Z10" s="89"/>
      <c r="AA10" s="90"/>
      <c r="AB10" s="1041">
        <f t="shared" si="4"/>
        <v>0</v>
      </c>
      <c r="AC10" s="1056"/>
      <c r="AD10" s="79" t="str">
        <f t="shared" si="5"/>
        <v/>
      </c>
      <c r="AE10" s="1057">
        <f t="shared" si="6"/>
        <v>0</v>
      </c>
      <c r="AF10" s="1058"/>
      <c r="AG10" s="1059">
        <f t="shared" si="7"/>
        <v>0</v>
      </c>
      <c r="AH10" s="1059"/>
      <c r="AI10" s="1059"/>
      <c r="AJ10" s="1059"/>
      <c r="AK10" s="1059"/>
      <c r="AL10" s="1060"/>
      <c r="AM10" s="1047"/>
      <c r="AN10" s="1048"/>
      <c r="AO10" s="1049"/>
      <c r="AP10" s="1047"/>
      <c r="AQ10" s="1048"/>
      <c r="AR10" s="1049"/>
      <c r="AS10" s="1047"/>
      <c r="AT10" s="1048"/>
      <c r="AU10" s="1049"/>
      <c r="AV10" s="1047"/>
      <c r="AW10" s="1048"/>
      <c r="AX10" s="1049"/>
      <c r="AY10" s="1047"/>
      <c r="AZ10" s="1048"/>
      <c r="BA10" s="1049"/>
      <c r="BB10" s="1047"/>
      <c r="BC10" s="1048"/>
      <c r="BD10" s="1049"/>
      <c r="BE10" s="541">
        <f t="shared" si="8"/>
        <v>0</v>
      </c>
      <c r="BF10" s="1053"/>
      <c r="BG10" s="1054"/>
      <c r="BH10" s="1054"/>
      <c r="BI10" s="1054"/>
      <c r="BJ10" s="1054"/>
      <c r="BK10" s="1054"/>
      <c r="BL10" s="1054"/>
      <c r="BM10" s="1054"/>
      <c r="BN10" s="1054"/>
      <c r="BO10" s="1054"/>
      <c r="BP10" s="1054"/>
      <c r="BQ10" s="1054"/>
      <c r="BR10" s="1055"/>
    </row>
    <row r="11" spans="1:73" ht="18" customHeight="1">
      <c r="A11" s="81"/>
      <c r="B11" s="70" t="str">
        <f t="shared" si="0"/>
        <v/>
      </c>
      <c r="C11" s="82"/>
      <c r="D11" s="83"/>
      <c r="E11" s="82"/>
      <c r="F11" s="537"/>
      <c r="G11" s="84"/>
      <c r="H11" s="85"/>
      <c r="I11" s="724"/>
      <c r="J11" s="86"/>
      <c r="K11" s="86"/>
      <c r="L11" s="86"/>
      <c r="M11" s="86"/>
      <c r="N11" s="87">
        <f t="shared" si="1"/>
        <v>0</v>
      </c>
      <c r="O11" s="648"/>
      <c r="P11" s="531"/>
      <c r="Q11" s="86"/>
      <c r="R11" s="87">
        <f t="shared" si="2"/>
        <v>0</v>
      </c>
      <c r="S11" s="82"/>
      <c r="T11" s="86"/>
      <c r="U11" s="86"/>
      <c r="V11" s="87">
        <f t="shared" si="3"/>
        <v>0</v>
      </c>
      <c r="W11" s="648"/>
      <c r="X11" s="535"/>
      <c r="Y11" s="89"/>
      <c r="Z11" s="89"/>
      <c r="AA11" s="90"/>
      <c r="AB11" s="1041">
        <f t="shared" si="4"/>
        <v>0</v>
      </c>
      <c r="AC11" s="1056"/>
      <c r="AD11" s="79" t="str">
        <f t="shared" si="5"/>
        <v/>
      </c>
      <c r="AE11" s="1057">
        <f t="shared" si="6"/>
        <v>0</v>
      </c>
      <c r="AF11" s="1058"/>
      <c r="AG11" s="1059">
        <f t="shared" si="7"/>
        <v>0</v>
      </c>
      <c r="AH11" s="1059"/>
      <c r="AI11" s="1059"/>
      <c r="AJ11" s="1059"/>
      <c r="AK11" s="1059"/>
      <c r="AL11" s="1060"/>
      <c r="AM11" s="1047"/>
      <c r="AN11" s="1048"/>
      <c r="AO11" s="1049"/>
      <c r="AP11" s="1047"/>
      <c r="AQ11" s="1048"/>
      <c r="AR11" s="1049"/>
      <c r="AS11" s="1047"/>
      <c r="AT11" s="1048"/>
      <c r="AU11" s="1049"/>
      <c r="AV11" s="1047"/>
      <c r="AW11" s="1048"/>
      <c r="AX11" s="1049"/>
      <c r="AY11" s="1047"/>
      <c r="AZ11" s="1048"/>
      <c r="BA11" s="1049"/>
      <c r="BB11" s="1047"/>
      <c r="BC11" s="1048"/>
      <c r="BD11" s="1049"/>
      <c r="BE11" s="541">
        <f t="shared" ref="BE11:BE47" si="9">AV11-AS11</f>
        <v>0</v>
      </c>
      <c r="BF11" s="1053"/>
      <c r="BG11" s="1054"/>
      <c r="BH11" s="1054"/>
      <c r="BI11" s="1054"/>
      <c r="BJ11" s="1054"/>
      <c r="BK11" s="1054"/>
      <c r="BL11" s="1054"/>
      <c r="BM11" s="1054"/>
      <c r="BN11" s="1054"/>
      <c r="BO11" s="1054"/>
      <c r="BP11" s="1054"/>
      <c r="BQ11" s="1054"/>
      <c r="BR11" s="1055"/>
    </row>
    <row r="12" spans="1:73" ht="18" customHeight="1">
      <c r="A12" s="81"/>
      <c r="B12" s="70" t="str">
        <f t="shared" si="0"/>
        <v/>
      </c>
      <c r="C12" s="82"/>
      <c r="D12" s="83"/>
      <c r="E12" s="82"/>
      <c r="F12" s="537"/>
      <c r="G12" s="84"/>
      <c r="H12" s="85"/>
      <c r="I12" s="724"/>
      <c r="J12" s="86"/>
      <c r="K12" s="86"/>
      <c r="L12" s="86"/>
      <c r="M12" s="86"/>
      <c r="N12" s="87">
        <f t="shared" si="1"/>
        <v>0</v>
      </c>
      <c r="O12" s="648"/>
      <c r="P12" s="531"/>
      <c r="Q12" s="86"/>
      <c r="R12" s="87">
        <f t="shared" si="2"/>
        <v>0</v>
      </c>
      <c r="S12" s="82"/>
      <c r="T12" s="86"/>
      <c r="U12" s="86"/>
      <c r="V12" s="87">
        <f t="shared" si="3"/>
        <v>0</v>
      </c>
      <c r="W12" s="648"/>
      <c r="X12" s="535"/>
      <c r="Y12" s="89"/>
      <c r="Z12" s="89"/>
      <c r="AA12" s="90"/>
      <c r="AB12" s="1041">
        <f t="shared" si="4"/>
        <v>0</v>
      </c>
      <c r="AC12" s="1056"/>
      <c r="AD12" s="79" t="str">
        <f t="shared" si="5"/>
        <v/>
      </c>
      <c r="AE12" s="1057">
        <f t="shared" si="6"/>
        <v>0</v>
      </c>
      <c r="AF12" s="1058"/>
      <c r="AG12" s="1059">
        <f t="shared" si="7"/>
        <v>0</v>
      </c>
      <c r="AH12" s="1059"/>
      <c r="AI12" s="1059"/>
      <c r="AJ12" s="1059"/>
      <c r="AK12" s="1059"/>
      <c r="AL12" s="1060"/>
      <c r="AM12" s="1047"/>
      <c r="AN12" s="1048"/>
      <c r="AO12" s="1049"/>
      <c r="AP12" s="1047"/>
      <c r="AQ12" s="1048"/>
      <c r="AR12" s="1049"/>
      <c r="AS12" s="1047"/>
      <c r="AT12" s="1048"/>
      <c r="AU12" s="1049"/>
      <c r="AV12" s="1047"/>
      <c r="AW12" s="1048"/>
      <c r="AX12" s="1049"/>
      <c r="AY12" s="1047"/>
      <c r="AZ12" s="1048"/>
      <c r="BA12" s="1049"/>
      <c r="BB12" s="1047"/>
      <c r="BC12" s="1048"/>
      <c r="BD12" s="1049"/>
      <c r="BE12" s="541">
        <f t="shared" si="9"/>
        <v>0</v>
      </c>
      <c r="BF12" s="1053"/>
      <c r="BG12" s="1054"/>
      <c r="BH12" s="1054"/>
      <c r="BI12" s="1054"/>
      <c r="BJ12" s="1054"/>
      <c r="BK12" s="1054"/>
      <c r="BL12" s="1054"/>
      <c r="BM12" s="1054"/>
      <c r="BN12" s="1054"/>
      <c r="BO12" s="1054"/>
      <c r="BP12" s="1054"/>
      <c r="BQ12" s="1054"/>
      <c r="BR12" s="1055"/>
    </row>
    <row r="13" spans="1:73" ht="18" customHeight="1">
      <c r="A13" s="81"/>
      <c r="B13" s="70" t="str">
        <f t="shared" si="0"/>
        <v/>
      </c>
      <c r="C13" s="82"/>
      <c r="D13" s="83"/>
      <c r="E13" s="82"/>
      <c r="F13" s="537"/>
      <c r="G13" s="84"/>
      <c r="H13" s="85"/>
      <c r="I13" s="724"/>
      <c r="J13" s="86"/>
      <c r="K13" s="86"/>
      <c r="L13" s="86"/>
      <c r="M13" s="86"/>
      <c r="N13" s="87">
        <f t="shared" si="1"/>
        <v>0</v>
      </c>
      <c r="O13" s="648"/>
      <c r="P13" s="531"/>
      <c r="Q13" s="86"/>
      <c r="R13" s="87">
        <f t="shared" si="2"/>
        <v>0</v>
      </c>
      <c r="S13" s="82"/>
      <c r="T13" s="86"/>
      <c r="U13" s="86"/>
      <c r="V13" s="87">
        <f t="shared" si="3"/>
        <v>0</v>
      </c>
      <c r="W13" s="648"/>
      <c r="X13" s="535"/>
      <c r="Y13" s="89"/>
      <c r="Z13" s="89"/>
      <c r="AA13" s="90"/>
      <c r="AB13" s="1041">
        <f t="shared" si="4"/>
        <v>0</v>
      </c>
      <c r="AC13" s="1056"/>
      <c r="AD13" s="79" t="str">
        <f t="shared" si="5"/>
        <v/>
      </c>
      <c r="AE13" s="1057">
        <f t="shared" si="6"/>
        <v>0</v>
      </c>
      <c r="AF13" s="1058"/>
      <c r="AG13" s="1059">
        <f t="shared" si="7"/>
        <v>0</v>
      </c>
      <c r="AH13" s="1059"/>
      <c r="AI13" s="1059"/>
      <c r="AJ13" s="1059"/>
      <c r="AK13" s="1059"/>
      <c r="AL13" s="1060"/>
      <c r="AM13" s="1047"/>
      <c r="AN13" s="1048"/>
      <c r="AO13" s="1049"/>
      <c r="AP13" s="1047"/>
      <c r="AQ13" s="1048"/>
      <c r="AR13" s="1049"/>
      <c r="AS13" s="1047"/>
      <c r="AT13" s="1048"/>
      <c r="AU13" s="1049"/>
      <c r="AV13" s="1047"/>
      <c r="AW13" s="1048"/>
      <c r="AX13" s="1049"/>
      <c r="AY13" s="1047"/>
      <c r="AZ13" s="1048"/>
      <c r="BA13" s="1049"/>
      <c r="BB13" s="1047"/>
      <c r="BC13" s="1048"/>
      <c r="BD13" s="1049"/>
      <c r="BE13" s="541">
        <f t="shared" si="9"/>
        <v>0</v>
      </c>
      <c r="BF13" s="1053"/>
      <c r="BG13" s="1054"/>
      <c r="BH13" s="1054"/>
      <c r="BI13" s="1054"/>
      <c r="BJ13" s="1054"/>
      <c r="BK13" s="1054"/>
      <c r="BL13" s="1054"/>
      <c r="BM13" s="1054"/>
      <c r="BN13" s="1054"/>
      <c r="BO13" s="1054"/>
      <c r="BP13" s="1054"/>
      <c r="BQ13" s="1054"/>
      <c r="BR13" s="1055"/>
    </row>
    <row r="14" spans="1:73" ht="18" customHeight="1">
      <c r="A14" s="81"/>
      <c r="B14" s="70" t="str">
        <f t="shared" si="0"/>
        <v/>
      </c>
      <c r="C14" s="82"/>
      <c r="D14" s="83"/>
      <c r="E14" s="82"/>
      <c r="F14" s="537"/>
      <c r="G14" s="84"/>
      <c r="H14" s="85"/>
      <c r="I14" s="724"/>
      <c r="J14" s="86"/>
      <c r="K14" s="86"/>
      <c r="L14" s="86"/>
      <c r="M14" s="86"/>
      <c r="N14" s="87">
        <f t="shared" si="1"/>
        <v>0</v>
      </c>
      <c r="O14" s="648"/>
      <c r="P14" s="531"/>
      <c r="Q14" s="86"/>
      <c r="R14" s="87">
        <f t="shared" si="2"/>
        <v>0</v>
      </c>
      <c r="S14" s="82"/>
      <c r="T14" s="86"/>
      <c r="U14" s="86"/>
      <c r="V14" s="87">
        <f t="shared" si="3"/>
        <v>0</v>
      </c>
      <c r="W14" s="648"/>
      <c r="X14" s="535"/>
      <c r="Y14" s="89"/>
      <c r="Z14" s="89"/>
      <c r="AA14" s="90"/>
      <c r="AB14" s="1041">
        <f t="shared" si="4"/>
        <v>0</v>
      </c>
      <c r="AC14" s="1056"/>
      <c r="AD14" s="79" t="str">
        <f t="shared" si="5"/>
        <v/>
      </c>
      <c r="AE14" s="1057">
        <f t="shared" si="6"/>
        <v>0</v>
      </c>
      <c r="AF14" s="1058"/>
      <c r="AG14" s="1059">
        <f t="shared" si="7"/>
        <v>0</v>
      </c>
      <c r="AH14" s="1059"/>
      <c r="AI14" s="1059"/>
      <c r="AJ14" s="1059"/>
      <c r="AK14" s="1059"/>
      <c r="AL14" s="1060"/>
      <c r="AM14" s="1047"/>
      <c r="AN14" s="1048"/>
      <c r="AO14" s="1049"/>
      <c r="AP14" s="1047"/>
      <c r="AQ14" s="1048"/>
      <c r="AR14" s="1049"/>
      <c r="AS14" s="1047"/>
      <c r="AT14" s="1048"/>
      <c r="AU14" s="1049"/>
      <c r="AV14" s="1047"/>
      <c r="AW14" s="1048"/>
      <c r="AX14" s="1049"/>
      <c r="AY14" s="1047"/>
      <c r="AZ14" s="1048"/>
      <c r="BA14" s="1049"/>
      <c r="BB14" s="1047"/>
      <c r="BC14" s="1048"/>
      <c r="BD14" s="1049"/>
      <c r="BE14" s="541">
        <f t="shared" si="9"/>
        <v>0</v>
      </c>
      <c r="BF14" s="1053"/>
      <c r="BG14" s="1054"/>
      <c r="BH14" s="1054"/>
      <c r="BI14" s="1054"/>
      <c r="BJ14" s="1054"/>
      <c r="BK14" s="1054"/>
      <c r="BL14" s="1054"/>
      <c r="BM14" s="1054"/>
      <c r="BN14" s="1054"/>
      <c r="BO14" s="1054"/>
      <c r="BP14" s="1054"/>
      <c r="BQ14" s="1054"/>
      <c r="BR14" s="1055"/>
    </row>
    <row r="15" spans="1:73" ht="18" customHeight="1">
      <c r="A15" s="81"/>
      <c r="B15" s="70" t="str">
        <f t="shared" si="0"/>
        <v/>
      </c>
      <c r="C15" s="82"/>
      <c r="D15" s="83"/>
      <c r="E15" s="82"/>
      <c r="F15" s="537"/>
      <c r="G15" s="84"/>
      <c r="H15" s="85"/>
      <c r="I15" s="724"/>
      <c r="J15" s="86"/>
      <c r="K15" s="86"/>
      <c r="L15" s="86"/>
      <c r="M15" s="86"/>
      <c r="N15" s="87">
        <f t="shared" si="1"/>
        <v>0</v>
      </c>
      <c r="O15" s="648"/>
      <c r="P15" s="531"/>
      <c r="Q15" s="86"/>
      <c r="R15" s="87">
        <f t="shared" si="2"/>
        <v>0</v>
      </c>
      <c r="S15" s="82"/>
      <c r="T15" s="86"/>
      <c r="U15" s="86"/>
      <c r="V15" s="87">
        <f t="shared" si="3"/>
        <v>0</v>
      </c>
      <c r="W15" s="648"/>
      <c r="X15" s="535"/>
      <c r="Y15" s="89"/>
      <c r="Z15" s="89"/>
      <c r="AA15" s="90"/>
      <c r="AB15" s="1041">
        <f t="shared" si="4"/>
        <v>0</v>
      </c>
      <c r="AC15" s="1056"/>
      <c r="AD15" s="79" t="str">
        <f t="shared" si="5"/>
        <v/>
      </c>
      <c r="AE15" s="1057">
        <f t="shared" si="6"/>
        <v>0</v>
      </c>
      <c r="AF15" s="1058"/>
      <c r="AG15" s="1059">
        <f t="shared" si="7"/>
        <v>0</v>
      </c>
      <c r="AH15" s="1059"/>
      <c r="AI15" s="1059"/>
      <c r="AJ15" s="1059"/>
      <c r="AK15" s="1059"/>
      <c r="AL15" s="1060"/>
      <c r="AM15" s="1047"/>
      <c r="AN15" s="1048"/>
      <c r="AO15" s="1049"/>
      <c r="AP15" s="1047"/>
      <c r="AQ15" s="1048"/>
      <c r="AR15" s="1049"/>
      <c r="AS15" s="1047"/>
      <c r="AT15" s="1048"/>
      <c r="AU15" s="1049"/>
      <c r="AV15" s="1047"/>
      <c r="AW15" s="1048"/>
      <c r="AX15" s="1049"/>
      <c r="AY15" s="1047"/>
      <c r="AZ15" s="1048"/>
      <c r="BA15" s="1049"/>
      <c r="BB15" s="1047"/>
      <c r="BC15" s="1048"/>
      <c r="BD15" s="1049"/>
      <c r="BE15" s="541">
        <f t="shared" si="9"/>
        <v>0</v>
      </c>
      <c r="BF15" s="1053"/>
      <c r="BG15" s="1054"/>
      <c r="BH15" s="1054"/>
      <c r="BI15" s="1054"/>
      <c r="BJ15" s="1054"/>
      <c r="BK15" s="1054"/>
      <c r="BL15" s="1054"/>
      <c r="BM15" s="1054"/>
      <c r="BN15" s="1054"/>
      <c r="BO15" s="1054"/>
      <c r="BP15" s="1054"/>
      <c r="BQ15" s="1054"/>
      <c r="BR15" s="1055"/>
    </row>
    <row r="16" spans="1:73" ht="18" customHeight="1">
      <c r="A16" s="81"/>
      <c r="B16" s="70" t="str">
        <f t="shared" si="0"/>
        <v/>
      </c>
      <c r="C16" s="82"/>
      <c r="D16" s="83"/>
      <c r="E16" s="82"/>
      <c r="F16" s="537"/>
      <c r="G16" s="84"/>
      <c r="H16" s="85"/>
      <c r="I16" s="724"/>
      <c r="J16" s="86"/>
      <c r="K16" s="86"/>
      <c r="L16" s="86"/>
      <c r="M16" s="86"/>
      <c r="N16" s="87">
        <f t="shared" si="1"/>
        <v>0</v>
      </c>
      <c r="O16" s="648"/>
      <c r="P16" s="531"/>
      <c r="Q16" s="86"/>
      <c r="R16" s="87">
        <f t="shared" si="2"/>
        <v>0</v>
      </c>
      <c r="S16" s="82"/>
      <c r="T16" s="86"/>
      <c r="U16" s="86"/>
      <c r="V16" s="87">
        <f t="shared" si="3"/>
        <v>0</v>
      </c>
      <c r="W16" s="648"/>
      <c r="X16" s="535"/>
      <c r="Y16" s="89"/>
      <c r="Z16" s="89"/>
      <c r="AA16" s="90"/>
      <c r="AB16" s="1041">
        <f t="shared" si="4"/>
        <v>0</v>
      </c>
      <c r="AC16" s="1056"/>
      <c r="AD16" s="79" t="str">
        <f t="shared" si="5"/>
        <v/>
      </c>
      <c r="AE16" s="1057">
        <f t="shared" si="6"/>
        <v>0</v>
      </c>
      <c r="AF16" s="1058"/>
      <c r="AG16" s="1059">
        <f t="shared" si="7"/>
        <v>0</v>
      </c>
      <c r="AH16" s="1059"/>
      <c r="AI16" s="1059"/>
      <c r="AJ16" s="1059"/>
      <c r="AK16" s="1059"/>
      <c r="AL16" s="1060"/>
      <c r="AM16" s="1047"/>
      <c r="AN16" s="1048"/>
      <c r="AO16" s="1049"/>
      <c r="AP16" s="1047"/>
      <c r="AQ16" s="1048"/>
      <c r="AR16" s="1049"/>
      <c r="AS16" s="1047"/>
      <c r="AT16" s="1048"/>
      <c r="AU16" s="1049"/>
      <c r="AV16" s="1047"/>
      <c r="AW16" s="1048"/>
      <c r="AX16" s="1049"/>
      <c r="AY16" s="1047"/>
      <c r="AZ16" s="1048"/>
      <c r="BA16" s="1049"/>
      <c r="BB16" s="1047"/>
      <c r="BC16" s="1048"/>
      <c r="BD16" s="1049"/>
      <c r="BE16" s="541">
        <f t="shared" si="9"/>
        <v>0</v>
      </c>
      <c r="BF16" s="1053"/>
      <c r="BG16" s="1054"/>
      <c r="BH16" s="1054"/>
      <c r="BI16" s="1054"/>
      <c r="BJ16" s="1054"/>
      <c r="BK16" s="1054"/>
      <c r="BL16" s="1054"/>
      <c r="BM16" s="1054"/>
      <c r="BN16" s="1054"/>
      <c r="BO16" s="1054"/>
      <c r="BP16" s="1054"/>
      <c r="BQ16" s="1054"/>
      <c r="BR16" s="1055"/>
    </row>
    <row r="17" spans="1:70" ht="18" customHeight="1">
      <c r="A17" s="81"/>
      <c r="B17" s="70" t="str">
        <f t="shared" si="0"/>
        <v/>
      </c>
      <c r="C17" s="82"/>
      <c r="D17" s="83"/>
      <c r="E17" s="82"/>
      <c r="F17" s="537"/>
      <c r="G17" s="84"/>
      <c r="H17" s="85"/>
      <c r="I17" s="724"/>
      <c r="J17" s="86"/>
      <c r="K17" s="86"/>
      <c r="L17" s="86"/>
      <c r="M17" s="86"/>
      <c r="N17" s="87">
        <f t="shared" si="1"/>
        <v>0</v>
      </c>
      <c r="O17" s="648"/>
      <c r="P17" s="531"/>
      <c r="Q17" s="86"/>
      <c r="R17" s="87">
        <f t="shared" si="2"/>
        <v>0</v>
      </c>
      <c r="S17" s="91"/>
      <c r="T17" s="86"/>
      <c r="U17" s="86"/>
      <c r="V17" s="87">
        <f t="shared" si="3"/>
        <v>0</v>
      </c>
      <c r="W17" s="648"/>
      <c r="X17" s="535"/>
      <c r="Y17" s="89"/>
      <c r="Z17" s="89"/>
      <c r="AA17" s="90"/>
      <c r="AB17" s="1041">
        <f t="shared" si="4"/>
        <v>0</v>
      </c>
      <c r="AC17" s="1056"/>
      <c r="AD17" s="79" t="str">
        <f t="shared" si="5"/>
        <v/>
      </c>
      <c r="AE17" s="1057">
        <f t="shared" si="6"/>
        <v>0</v>
      </c>
      <c r="AF17" s="1058"/>
      <c r="AG17" s="1059">
        <f t="shared" si="7"/>
        <v>0</v>
      </c>
      <c r="AH17" s="1059"/>
      <c r="AI17" s="1059"/>
      <c r="AJ17" s="1059"/>
      <c r="AK17" s="1059"/>
      <c r="AL17" s="1060"/>
      <c r="AM17" s="1047"/>
      <c r="AN17" s="1048"/>
      <c r="AO17" s="1049"/>
      <c r="AP17" s="1047"/>
      <c r="AQ17" s="1048"/>
      <c r="AR17" s="1049"/>
      <c r="AS17" s="1047"/>
      <c r="AT17" s="1048"/>
      <c r="AU17" s="1049"/>
      <c r="AV17" s="1047"/>
      <c r="AW17" s="1048"/>
      <c r="AX17" s="1049"/>
      <c r="AY17" s="1047"/>
      <c r="AZ17" s="1048"/>
      <c r="BA17" s="1049"/>
      <c r="BB17" s="1047"/>
      <c r="BC17" s="1048"/>
      <c r="BD17" s="1049"/>
      <c r="BE17" s="541">
        <f t="shared" si="9"/>
        <v>0</v>
      </c>
      <c r="BF17" s="1053"/>
      <c r="BG17" s="1054"/>
      <c r="BH17" s="1054"/>
      <c r="BI17" s="1054"/>
      <c r="BJ17" s="1054"/>
      <c r="BK17" s="1054"/>
      <c r="BL17" s="1054"/>
      <c r="BM17" s="1054"/>
      <c r="BN17" s="1054"/>
      <c r="BO17" s="1054"/>
      <c r="BP17" s="1054"/>
      <c r="BQ17" s="1054"/>
      <c r="BR17" s="1055"/>
    </row>
    <row r="18" spans="1:70" ht="18" customHeight="1">
      <c r="A18" s="81"/>
      <c r="B18" s="70" t="str">
        <f t="shared" si="0"/>
        <v/>
      </c>
      <c r="C18" s="82"/>
      <c r="D18" s="83"/>
      <c r="E18" s="82"/>
      <c r="F18" s="537"/>
      <c r="G18" s="84"/>
      <c r="H18" s="85"/>
      <c r="I18" s="724"/>
      <c r="J18" s="86"/>
      <c r="K18" s="86"/>
      <c r="L18" s="86"/>
      <c r="M18" s="86"/>
      <c r="N18" s="87">
        <f t="shared" si="1"/>
        <v>0</v>
      </c>
      <c r="O18" s="648"/>
      <c r="P18" s="531"/>
      <c r="Q18" s="86"/>
      <c r="R18" s="87">
        <f t="shared" si="2"/>
        <v>0</v>
      </c>
      <c r="S18" s="91"/>
      <c r="T18" s="86"/>
      <c r="U18" s="86"/>
      <c r="V18" s="87">
        <f t="shared" si="3"/>
        <v>0</v>
      </c>
      <c r="W18" s="648"/>
      <c r="X18" s="535"/>
      <c r="Y18" s="89"/>
      <c r="Z18" s="89"/>
      <c r="AA18" s="90"/>
      <c r="AB18" s="1041">
        <f t="shared" si="4"/>
        <v>0</v>
      </c>
      <c r="AC18" s="1056"/>
      <c r="AD18" s="79" t="str">
        <f t="shared" si="5"/>
        <v/>
      </c>
      <c r="AE18" s="1057">
        <f t="shared" si="6"/>
        <v>0</v>
      </c>
      <c r="AF18" s="1058"/>
      <c r="AG18" s="1059">
        <f t="shared" si="7"/>
        <v>0</v>
      </c>
      <c r="AH18" s="1059"/>
      <c r="AI18" s="1059"/>
      <c r="AJ18" s="1059"/>
      <c r="AK18" s="1059"/>
      <c r="AL18" s="1060"/>
      <c r="AM18" s="1047"/>
      <c r="AN18" s="1048"/>
      <c r="AO18" s="1049"/>
      <c r="AP18" s="1047"/>
      <c r="AQ18" s="1048"/>
      <c r="AR18" s="1049"/>
      <c r="AS18" s="1047"/>
      <c r="AT18" s="1048"/>
      <c r="AU18" s="1049"/>
      <c r="AV18" s="1047"/>
      <c r="AW18" s="1048"/>
      <c r="AX18" s="1049"/>
      <c r="AY18" s="1047"/>
      <c r="AZ18" s="1048"/>
      <c r="BA18" s="1049"/>
      <c r="BB18" s="1047"/>
      <c r="BC18" s="1048"/>
      <c r="BD18" s="1049"/>
      <c r="BE18" s="541">
        <f t="shared" si="9"/>
        <v>0</v>
      </c>
      <c r="BF18" s="1053"/>
      <c r="BG18" s="1054"/>
      <c r="BH18" s="1054"/>
      <c r="BI18" s="1054"/>
      <c r="BJ18" s="1054"/>
      <c r="BK18" s="1054"/>
      <c r="BL18" s="1054"/>
      <c r="BM18" s="1054"/>
      <c r="BN18" s="1054"/>
      <c r="BO18" s="1054"/>
      <c r="BP18" s="1054"/>
      <c r="BQ18" s="1054"/>
      <c r="BR18" s="1055"/>
    </row>
    <row r="19" spans="1:70" ht="18" customHeight="1">
      <c r="A19" s="81"/>
      <c r="B19" s="70" t="str">
        <f t="shared" si="0"/>
        <v/>
      </c>
      <c r="C19" s="82"/>
      <c r="D19" s="83"/>
      <c r="E19" s="91"/>
      <c r="F19" s="537"/>
      <c r="G19" s="92"/>
      <c r="H19" s="85"/>
      <c r="I19" s="724"/>
      <c r="J19" s="86"/>
      <c r="K19" s="86"/>
      <c r="L19" s="86"/>
      <c r="M19" s="86"/>
      <c r="N19" s="87">
        <f t="shared" si="1"/>
        <v>0</v>
      </c>
      <c r="O19" s="648"/>
      <c r="P19" s="531"/>
      <c r="Q19" s="86"/>
      <c r="R19" s="87">
        <f t="shared" si="2"/>
        <v>0</v>
      </c>
      <c r="S19" s="91"/>
      <c r="T19" s="86"/>
      <c r="U19" s="86"/>
      <c r="V19" s="87">
        <f t="shared" si="3"/>
        <v>0</v>
      </c>
      <c r="W19" s="648"/>
      <c r="X19" s="535"/>
      <c r="Y19" s="89"/>
      <c r="Z19" s="89"/>
      <c r="AA19" s="90"/>
      <c r="AB19" s="1041">
        <f t="shared" si="4"/>
        <v>0</v>
      </c>
      <c r="AC19" s="1056"/>
      <c r="AD19" s="79" t="str">
        <f t="shared" si="5"/>
        <v/>
      </c>
      <c r="AE19" s="1057">
        <f t="shared" si="6"/>
        <v>0</v>
      </c>
      <c r="AF19" s="1058"/>
      <c r="AG19" s="1059">
        <f t="shared" si="7"/>
        <v>0</v>
      </c>
      <c r="AH19" s="1059"/>
      <c r="AI19" s="1059"/>
      <c r="AJ19" s="1059"/>
      <c r="AK19" s="1059"/>
      <c r="AL19" s="1060"/>
      <c r="AM19" s="1047"/>
      <c r="AN19" s="1048"/>
      <c r="AO19" s="1049"/>
      <c r="AP19" s="1047"/>
      <c r="AQ19" s="1048"/>
      <c r="AR19" s="1049"/>
      <c r="AS19" s="1047"/>
      <c r="AT19" s="1048"/>
      <c r="AU19" s="1049"/>
      <c r="AV19" s="1047"/>
      <c r="AW19" s="1048"/>
      <c r="AX19" s="1049"/>
      <c r="AY19" s="1047"/>
      <c r="AZ19" s="1048"/>
      <c r="BA19" s="1049"/>
      <c r="BB19" s="1047"/>
      <c r="BC19" s="1048"/>
      <c r="BD19" s="1049"/>
      <c r="BE19" s="541">
        <f t="shared" si="9"/>
        <v>0</v>
      </c>
      <c r="BF19" s="1053"/>
      <c r="BG19" s="1054"/>
      <c r="BH19" s="1054"/>
      <c r="BI19" s="1054"/>
      <c r="BJ19" s="1054"/>
      <c r="BK19" s="1054"/>
      <c r="BL19" s="1054"/>
      <c r="BM19" s="1054"/>
      <c r="BN19" s="1054"/>
      <c r="BO19" s="1054"/>
      <c r="BP19" s="1054"/>
      <c r="BQ19" s="1054"/>
      <c r="BR19" s="1055"/>
    </row>
    <row r="20" spans="1:70" ht="18" customHeight="1">
      <c r="A20" s="81"/>
      <c r="B20" s="70" t="str">
        <f t="shared" si="0"/>
        <v/>
      </c>
      <c r="C20" s="82"/>
      <c r="D20" s="83"/>
      <c r="E20" s="91"/>
      <c r="F20" s="537"/>
      <c r="G20" s="92"/>
      <c r="H20" s="85"/>
      <c r="I20" s="724"/>
      <c r="J20" s="86"/>
      <c r="K20" s="86"/>
      <c r="L20" s="86"/>
      <c r="M20" s="86"/>
      <c r="N20" s="87">
        <f t="shared" si="1"/>
        <v>0</v>
      </c>
      <c r="O20" s="648"/>
      <c r="P20" s="531"/>
      <c r="Q20" s="86"/>
      <c r="R20" s="87">
        <f t="shared" si="2"/>
        <v>0</v>
      </c>
      <c r="S20" s="91"/>
      <c r="T20" s="86"/>
      <c r="U20" s="86"/>
      <c r="V20" s="87">
        <f t="shared" si="3"/>
        <v>0</v>
      </c>
      <c r="W20" s="648"/>
      <c r="X20" s="535"/>
      <c r="Y20" s="89"/>
      <c r="Z20" s="89"/>
      <c r="AA20" s="90"/>
      <c r="AB20" s="1041">
        <f t="shared" si="4"/>
        <v>0</v>
      </c>
      <c r="AC20" s="1056"/>
      <c r="AD20" s="79" t="str">
        <f t="shared" si="5"/>
        <v/>
      </c>
      <c r="AE20" s="1057">
        <f t="shared" si="6"/>
        <v>0</v>
      </c>
      <c r="AF20" s="1058"/>
      <c r="AG20" s="1059">
        <f t="shared" si="7"/>
        <v>0</v>
      </c>
      <c r="AH20" s="1059"/>
      <c r="AI20" s="1059"/>
      <c r="AJ20" s="1059"/>
      <c r="AK20" s="1059"/>
      <c r="AL20" s="1060"/>
      <c r="AM20" s="1047"/>
      <c r="AN20" s="1048"/>
      <c r="AO20" s="1049"/>
      <c r="AP20" s="1047"/>
      <c r="AQ20" s="1048"/>
      <c r="AR20" s="1049"/>
      <c r="AS20" s="1047"/>
      <c r="AT20" s="1048"/>
      <c r="AU20" s="1049"/>
      <c r="AV20" s="1047"/>
      <c r="AW20" s="1048"/>
      <c r="AX20" s="1049"/>
      <c r="AY20" s="1047"/>
      <c r="AZ20" s="1048"/>
      <c r="BA20" s="1049"/>
      <c r="BB20" s="1047"/>
      <c r="BC20" s="1048"/>
      <c r="BD20" s="1049"/>
      <c r="BE20" s="541">
        <f t="shared" si="9"/>
        <v>0</v>
      </c>
      <c r="BF20" s="1053"/>
      <c r="BG20" s="1054"/>
      <c r="BH20" s="1054"/>
      <c r="BI20" s="1054"/>
      <c r="BJ20" s="1054"/>
      <c r="BK20" s="1054"/>
      <c r="BL20" s="1054"/>
      <c r="BM20" s="1054"/>
      <c r="BN20" s="1054"/>
      <c r="BO20" s="1054"/>
      <c r="BP20" s="1054"/>
      <c r="BQ20" s="1054"/>
      <c r="BR20" s="1055"/>
    </row>
    <row r="21" spans="1:70" ht="18" customHeight="1">
      <c r="A21" s="81"/>
      <c r="B21" s="70" t="str">
        <f t="shared" si="0"/>
        <v/>
      </c>
      <c r="C21" s="82"/>
      <c r="D21" s="83"/>
      <c r="E21" s="91"/>
      <c r="F21" s="537"/>
      <c r="G21" s="92"/>
      <c r="H21" s="85"/>
      <c r="I21" s="724"/>
      <c r="J21" s="86"/>
      <c r="K21" s="86"/>
      <c r="L21" s="86"/>
      <c r="M21" s="86"/>
      <c r="N21" s="87">
        <f t="shared" si="1"/>
        <v>0</v>
      </c>
      <c r="O21" s="648"/>
      <c r="P21" s="531"/>
      <c r="Q21" s="86"/>
      <c r="R21" s="87">
        <f t="shared" si="2"/>
        <v>0</v>
      </c>
      <c r="S21" s="91"/>
      <c r="T21" s="86"/>
      <c r="U21" s="86"/>
      <c r="V21" s="87">
        <f t="shared" si="3"/>
        <v>0</v>
      </c>
      <c r="W21" s="648"/>
      <c r="X21" s="535"/>
      <c r="Y21" s="89"/>
      <c r="Z21" s="89"/>
      <c r="AA21" s="90"/>
      <c r="AB21" s="1041">
        <f t="shared" si="4"/>
        <v>0</v>
      </c>
      <c r="AC21" s="1056"/>
      <c r="AD21" s="79" t="str">
        <f t="shared" si="5"/>
        <v/>
      </c>
      <c r="AE21" s="1057">
        <f t="shared" si="6"/>
        <v>0</v>
      </c>
      <c r="AF21" s="1058"/>
      <c r="AG21" s="1059">
        <f t="shared" si="7"/>
        <v>0</v>
      </c>
      <c r="AH21" s="1059"/>
      <c r="AI21" s="1059"/>
      <c r="AJ21" s="1059"/>
      <c r="AK21" s="1059"/>
      <c r="AL21" s="1060"/>
      <c r="AM21" s="1047"/>
      <c r="AN21" s="1048"/>
      <c r="AO21" s="1049"/>
      <c r="AP21" s="1047"/>
      <c r="AQ21" s="1048"/>
      <c r="AR21" s="1049"/>
      <c r="AS21" s="1047"/>
      <c r="AT21" s="1048"/>
      <c r="AU21" s="1049"/>
      <c r="AV21" s="1047"/>
      <c r="AW21" s="1048"/>
      <c r="AX21" s="1049"/>
      <c r="AY21" s="1047"/>
      <c r="AZ21" s="1048"/>
      <c r="BA21" s="1049"/>
      <c r="BB21" s="1047"/>
      <c r="BC21" s="1048"/>
      <c r="BD21" s="1049"/>
      <c r="BE21" s="541">
        <f t="shared" si="9"/>
        <v>0</v>
      </c>
      <c r="BF21" s="1053"/>
      <c r="BG21" s="1054"/>
      <c r="BH21" s="1054"/>
      <c r="BI21" s="1054"/>
      <c r="BJ21" s="1054"/>
      <c r="BK21" s="1054"/>
      <c r="BL21" s="1054"/>
      <c r="BM21" s="1054"/>
      <c r="BN21" s="1054"/>
      <c r="BO21" s="1054"/>
      <c r="BP21" s="1054"/>
      <c r="BQ21" s="1054"/>
      <c r="BR21" s="1055"/>
    </row>
    <row r="22" spans="1:70" ht="18" customHeight="1">
      <c r="A22" s="81"/>
      <c r="B22" s="70" t="str">
        <f t="shared" si="0"/>
        <v/>
      </c>
      <c r="C22" s="82"/>
      <c r="D22" s="83"/>
      <c r="E22" s="91"/>
      <c r="F22" s="537"/>
      <c r="G22" s="92"/>
      <c r="H22" s="85"/>
      <c r="I22" s="724"/>
      <c r="J22" s="86"/>
      <c r="K22" s="86"/>
      <c r="L22" s="86"/>
      <c r="M22" s="86"/>
      <c r="N22" s="87">
        <f t="shared" si="1"/>
        <v>0</v>
      </c>
      <c r="O22" s="648"/>
      <c r="P22" s="531"/>
      <c r="Q22" s="86"/>
      <c r="R22" s="87">
        <f t="shared" si="2"/>
        <v>0</v>
      </c>
      <c r="S22" s="91"/>
      <c r="T22" s="86"/>
      <c r="U22" s="86"/>
      <c r="V22" s="87">
        <f t="shared" si="3"/>
        <v>0</v>
      </c>
      <c r="W22" s="648"/>
      <c r="X22" s="535"/>
      <c r="Y22" s="89"/>
      <c r="Z22" s="89"/>
      <c r="AA22" s="90"/>
      <c r="AB22" s="1041">
        <f t="shared" si="4"/>
        <v>0</v>
      </c>
      <c r="AC22" s="1056"/>
      <c r="AD22" s="79" t="str">
        <f t="shared" si="5"/>
        <v/>
      </c>
      <c r="AE22" s="1057">
        <f t="shared" si="6"/>
        <v>0</v>
      </c>
      <c r="AF22" s="1058"/>
      <c r="AG22" s="1059">
        <f t="shared" si="7"/>
        <v>0</v>
      </c>
      <c r="AH22" s="1059"/>
      <c r="AI22" s="1059"/>
      <c r="AJ22" s="1059"/>
      <c r="AK22" s="1059"/>
      <c r="AL22" s="1060"/>
      <c r="AM22" s="1047"/>
      <c r="AN22" s="1048"/>
      <c r="AO22" s="1049"/>
      <c r="AP22" s="1047"/>
      <c r="AQ22" s="1048"/>
      <c r="AR22" s="1049"/>
      <c r="AS22" s="1047"/>
      <c r="AT22" s="1048"/>
      <c r="AU22" s="1049"/>
      <c r="AV22" s="1047"/>
      <c r="AW22" s="1048"/>
      <c r="AX22" s="1049"/>
      <c r="AY22" s="1047"/>
      <c r="AZ22" s="1048"/>
      <c r="BA22" s="1049"/>
      <c r="BB22" s="1047"/>
      <c r="BC22" s="1048"/>
      <c r="BD22" s="1049"/>
      <c r="BE22" s="541">
        <f t="shared" si="9"/>
        <v>0</v>
      </c>
      <c r="BF22" s="1053"/>
      <c r="BG22" s="1054"/>
      <c r="BH22" s="1054"/>
      <c r="BI22" s="1054"/>
      <c r="BJ22" s="1054"/>
      <c r="BK22" s="1054"/>
      <c r="BL22" s="1054"/>
      <c r="BM22" s="1054"/>
      <c r="BN22" s="1054"/>
      <c r="BO22" s="1054"/>
      <c r="BP22" s="1054"/>
      <c r="BQ22" s="1054"/>
      <c r="BR22" s="1055"/>
    </row>
    <row r="23" spans="1:70" ht="18" customHeight="1">
      <c r="A23" s="81"/>
      <c r="B23" s="70" t="str">
        <f t="shared" si="0"/>
        <v/>
      </c>
      <c r="C23" s="82"/>
      <c r="D23" s="83"/>
      <c r="E23" s="91"/>
      <c r="F23" s="537"/>
      <c r="G23" s="92"/>
      <c r="H23" s="85"/>
      <c r="I23" s="724"/>
      <c r="J23" s="86"/>
      <c r="K23" s="86"/>
      <c r="L23" s="86"/>
      <c r="M23" s="86"/>
      <c r="N23" s="87">
        <f t="shared" si="1"/>
        <v>0</v>
      </c>
      <c r="O23" s="648"/>
      <c r="P23" s="531"/>
      <c r="Q23" s="86"/>
      <c r="R23" s="87">
        <f t="shared" si="2"/>
        <v>0</v>
      </c>
      <c r="S23" s="91"/>
      <c r="T23" s="86"/>
      <c r="U23" s="86"/>
      <c r="V23" s="87">
        <f t="shared" si="3"/>
        <v>0</v>
      </c>
      <c r="W23" s="648"/>
      <c r="X23" s="535"/>
      <c r="Y23" s="89"/>
      <c r="Z23" s="89"/>
      <c r="AA23" s="90"/>
      <c r="AB23" s="1041">
        <f t="shared" si="4"/>
        <v>0</v>
      </c>
      <c r="AC23" s="1056"/>
      <c r="AD23" s="79" t="str">
        <f t="shared" si="5"/>
        <v/>
      </c>
      <c r="AE23" s="1057">
        <f t="shared" si="6"/>
        <v>0</v>
      </c>
      <c r="AF23" s="1058"/>
      <c r="AG23" s="1059">
        <f t="shared" si="7"/>
        <v>0</v>
      </c>
      <c r="AH23" s="1059"/>
      <c r="AI23" s="1059"/>
      <c r="AJ23" s="1059"/>
      <c r="AK23" s="1059"/>
      <c r="AL23" s="1060"/>
      <c r="AM23" s="1047"/>
      <c r="AN23" s="1048"/>
      <c r="AO23" s="1049"/>
      <c r="AP23" s="1047"/>
      <c r="AQ23" s="1048"/>
      <c r="AR23" s="1049"/>
      <c r="AS23" s="1047"/>
      <c r="AT23" s="1048"/>
      <c r="AU23" s="1049"/>
      <c r="AV23" s="1047"/>
      <c r="AW23" s="1048"/>
      <c r="AX23" s="1049"/>
      <c r="AY23" s="1047"/>
      <c r="AZ23" s="1048"/>
      <c r="BA23" s="1049"/>
      <c r="BB23" s="1047"/>
      <c r="BC23" s="1048"/>
      <c r="BD23" s="1049"/>
      <c r="BE23" s="541">
        <f t="shared" si="9"/>
        <v>0</v>
      </c>
      <c r="BF23" s="1053"/>
      <c r="BG23" s="1054"/>
      <c r="BH23" s="1054"/>
      <c r="BI23" s="1054"/>
      <c r="BJ23" s="1054"/>
      <c r="BK23" s="1054"/>
      <c r="BL23" s="1054"/>
      <c r="BM23" s="1054"/>
      <c r="BN23" s="1054"/>
      <c r="BO23" s="1054"/>
      <c r="BP23" s="1054"/>
      <c r="BQ23" s="1054"/>
      <c r="BR23" s="1055"/>
    </row>
    <row r="24" spans="1:70" ht="18" customHeight="1">
      <c r="A24" s="81"/>
      <c r="B24" s="70" t="str">
        <f t="shared" si="0"/>
        <v/>
      </c>
      <c r="C24" s="82"/>
      <c r="D24" s="83"/>
      <c r="E24" s="91"/>
      <c r="F24" s="537"/>
      <c r="G24" s="92"/>
      <c r="H24" s="85"/>
      <c r="I24" s="724"/>
      <c r="J24" s="86"/>
      <c r="K24" s="86"/>
      <c r="L24" s="86"/>
      <c r="M24" s="86"/>
      <c r="N24" s="87">
        <f t="shared" si="1"/>
        <v>0</v>
      </c>
      <c r="O24" s="648"/>
      <c r="P24" s="531"/>
      <c r="Q24" s="86"/>
      <c r="R24" s="87">
        <f t="shared" si="2"/>
        <v>0</v>
      </c>
      <c r="S24" s="91"/>
      <c r="T24" s="86"/>
      <c r="U24" s="86"/>
      <c r="V24" s="87">
        <f t="shared" si="3"/>
        <v>0</v>
      </c>
      <c r="W24" s="648"/>
      <c r="X24" s="535"/>
      <c r="Y24" s="89"/>
      <c r="Z24" s="89"/>
      <c r="AA24" s="90"/>
      <c r="AB24" s="1041">
        <f t="shared" si="4"/>
        <v>0</v>
      </c>
      <c r="AC24" s="1056"/>
      <c r="AD24" s="79" t="str">
        <f t="shared" si="5"/>
        <v/>
      </c>
      <c r="AE24" s="1057">
        <f t="shared" si="6"/>
        <v>0</v>
      </c>
      <c r="AF24" s="1058"/>
      <c r="AG24" s="1059">
        <f t="shared" si="7"/>
        <v>0</v>
      </c>
      <c r="AH24" s="1059"/>
      <c r="AI24" s="1059"/>
      <c r="AJ24" s="1059"/>
      <c r="AK24" s="1059"/>
      <c r="AL24" s="1060"/>
      <c r="AM24" s="1047"/>
      <c r="AN24" s="1048"/>
      <c r="AO24" s="1049"/>
      <c r="AP24" s="1047"/>
      <c r="AQ24" s="1048"/>
      <c r="AR24" s="1049"/>
      <c r="AS24" s="1047"/>
      <c r="AT24" s="1048"/>
      <c r="AU24" s="1049"/>
      <c r="AV24" s="1047"/>
      <c r="AW24" s="1048"/>
      <c r="AX24" s="1049"/>
      <c r="AY24" s="1047"/>
      <c r="AZ24" s="1048"/>
      <c r="BA24" s="1049"/>
      <c r="BB24" s="1047"/>
      <c r="BC24" s="1048"/>
      <c r="BD24" s="1049"/>
      <c r="BE24" s="541">
        <f t="shared" si="9"/>
        <v>0</v>
      </c>
      <c r="BF24" s="1053"/>
      <c r="BG24" s="1054"/>
      <c r="BH24" s="1054"/>
      <c r="BI24" s="1054"/>
      <c r="BJ24" s="1054"/>
      <c r="BK24" s="1054"/>
      <c r="BL24" s="1054"/>
      <c r="BM24" s="1054"/>
      <c r="BN24" s="1054"/>
      <c r="BO24" s="1054"/>
      <c r="BP24" s="1054"/>
      <c r="BQ24" s="1054"/>
      <c r="BR24" s="1055"/>
    </row>
    <row r="25" spans="1:70" ht="18" customHeight="1">
      <c r="A25" s="81"/>
      <c r="B25" s="70" t="str">
        <f t="shared" si="0"/>
        <v/>
      </c>
      <c r="C25" s="82"/>
      <c r="D25" s="83"/>
      <c r="E25" s="91"/>
      <c r="F25" s="537"/>
      <c r="G25" s="92"/>
      <c r="H25" s="85"/>
      <c r="I25" s="724"/>
      <c r="J25" s="86"/>
      <c r="K25" s="86"/>
      <c r="L25" s="86"/>
      <c r="M25" s="86"/>
      <c r="N25" s="87">
        <f t="shared" si="1"/>
        <v>0</v>
      </c>
      <c r="O25" s="648"/>
      <c r="P25" s="531"/>
      <c r="Q25" s="86"/>
      <c r="R25" s="87">
        <f t="shared" si="2"/>
        <v>0</v>
      </c>
      <c r="S25" s="91"/>
      <c r="T25" s="86"/>
      <c r="U25" s="86"/>
      <c r="V25" s="87">
        <f t="shared" si="3"/>
        <v>0</v>
      </c>
      <c r="W25" s="648"/>
      <c r="X25" s="535"/>
      <c r="Y25" s="89"/>
      <c r="Z25" s="89"/>
      <c r="AA25" s="90"/>
      <c r="AB25" s="1041">
        <f t="shared" si="4"/>
        <v>0</v>
      </c>
      <c r="AC25" s="1056"/>
      <c r="AD25" s="79" t="str">
        <f t="shared" si="5"/>
        <v/>
      </c>
      <c r="AE25" s="1057">
        <f t="shared" si="6"/>
        <v>0</v>
      </c>
      <c r="AF25" s="1058"/>
      <c r="AG25" s="1059">
        <f t="shared" si="7"/>
        <v>0</v>
      </c>
      <c r="AH25" s="1059"/>
      <c r="AI25" s="1059"/>
      <c r="AJ25" s="1059"/>
      <c r="AK25" s="1059"/>
      <c r="AL25" s="1060"/>
      <c r="AM25" s="1047"/>
      <c r="AN25" s="1048"/>
      <c r="AO25" s="1049"/>
      <c r="AP25" s="1047"/>
      <c r="AQ25" s="1048"/>
      <c r="AR25" s="1049"/>
      <c r="AS25" s="1047"/>
      <c r="AT25" s="1048"/>
      <c r="AU25" s="1049"/>
      <c r="AV25" s="1047"/>
      <c r="AW25" s="1048"/>
      <c r="AX25" s="1049"/>
      <c r="AY25" s="1047"/>
      <c r="AZ25" s="1048"/>
      <c r="BA25" s="1049"/>
      <c r="BB25" s="1047"/>
      <c r="BC25" s="1048"/>
      <c r="BD25" s="1049"/>
      <c r="BE25" s="541">
        <f t="shared" si="9"/>
        <v>0</v>
      </c>
      <c r="BF25" s="1053"/>
      <c r="BG25" s="1054"/>
      <c r="BH25" s="1054"/>
      <c r="BI25" s="1054"/>
      <c r="BJ25" s="1054"/>
      <c r="BK25" s="1054"/>
      <c r="BL25" s="1054"/>
      <c r="BM25" s="1054"/>
      <c r="BN25" s="1054"/>
      <c r="BO25" s="1054"/>
      <c r="BP25" s="1054"/>
      <c r="BQ25" s="1054"/>
      <c r="BR25" s="1055"/>
    </row>
    <row r="26" spans="1:70" ht="18" customHeight="1">
      <c r="A26" s="81"/>
      <c r="B26" s="70" t="str">
        <f t="shared" si="0"/>
        <v/>
      </c>
      <c r="C26" s="82"/>
      <c r="D26" s="83"/>
      <c r="E26" s="91"/>
      <c r="F26" s="537"/>
      <c r="G26" s="92"/>
      <c r="H26" s="85"/>
      <c r="I26" s="724"/>
      <c r="J26" s="86"/>
      <c r="K26" s="86"/>
      <c r="L26" s="86"/>
      <c r="M26" s="86"/>
      <c r="N26" s="87">
        <f t="shared" si="1"/>
        <v>0</v>
      </c>
      <c r="O26" s="648"/>
      <c r="P26" s="531"/>
      <c r="Q26" s="86"/>
      <c r="R26" s="87">
        <f t="shared" si="2"/>
        <v>0</v>
      </c>
      <c r="S26" s="91"/>
      <c r="T26" s="86"/>
      <c r="U26" s="86"/>
      <c r="V26" s="87">
        <f t="shared" si="3"/>
        <v>0</v>
      </c>
      <c r="W26" s="648"/>
      <c r="X26" s="535"/>
      <c r="Y26" s="89"/>
      <c r="Z26" s="89"/>
      <c r="AA26" s="90"/>
      <c r="AB26" s="1041">
        <f t="shared" si="4"/>
        <v>0</v>
      </c>
      <c r="AC26" s="1056"/>
      <c r="AD26" s="79" t="str">
        <f t="shared" si="5"/>
        <v/>
      </c>
      <c r="AE26" s="1057">
        <f t="shared" si="6"/>
        <v>0</v>
      </c>
      <c r="AF26" s="1058"/>
      <c r="AG26" s="1059">
        <f t="shared" si="7"/>
        <v>0</v>
      </c>
      <c r="AH26" s="1059"/>
      <c r="AI26" s="1059"/>
      <c r="AJ26" s="1059"/>
      <c r="AK26" s="1059"/>
      <c r="AL26" s="1060"/>
      <c r="AM26" s="1047"/>
      <c r="AN26" s="1048"/>
      <c r="AO26" s="1049"/>
      <c r="AP26" s="1047"/>
      <c r="AQ26" s="1048"/>
      <c r="AR26" s="1049"/>
      <c r="AS26" s="1047"/>
      <c r="AT26" s="1048"/>
      <c r="AU26" s="1049"/>
      <c r="AV26" s="1047"/>
      <c r="AW26" s="1048"/>
      <c r="AX26" s="1049"/>
      <c r="AY26" s="1047"/>
      <c r="AZ26" s="1048"/>
      <c r="BA26" s="1049"/>
      <c r="BB26" s="1047"/>
      <c r="BC26" s="1048"/>
      <c r="BD26" s="1049"/>
      <c r="BE26" s="541">
        <f t="shared" si="9"/>
        <v>0</v>
      </c>
      <c r="BF26" s="1053"/>
      <c r="BG26" s="1054"/>
      <c r="BH26" s="1054"/>
      <c r="BI26" s="1054"/>
      <c r="BJ26" s="1054"/>
      <c r="BK26" s="1054"/>
      <c r="BL26" s="1054"/>
      <c r="BM26" s="1054"/>
      <c r="BN26" s="1054"/>
      <c r="BO26" s="1054"/>
      <c r="BP26" s="1054"/>
      <c r="BQ26" s="1054"/>
      <c r="BR26" s="1055"/>
    </row>
    <row r="27" spans="1:70" ht="18" customHeight="1">
      <c r="A27" s="81"/>
      <c r="B27" s="70" t="str">
        <f t="shared" si="0"/>
        <v/>
      </c>
      <c r="C27" s="82"/>
      <c r="D27" s="83"/>
      <c r="E27" s="91"/>
      <c r="F27" s="537"/>
      <c r="G27" s="92"/>
      <c r="H27" s="85"/>
      <c r="I27" s="724"/>
      <c r="J27" s="86"/>
      <c r="K27" s="86"/>
      <c r="L27" s="86"/>
      <c r="M27" s="86"/>
      <c r="N27" s="87">
        <f t="shared" si="1"/>
        <v>0</v>
      </c>
      <c r="O27" s="648"/>
      <c r="P27" s="531"/>
      <c r="Q27" s="86"/>
      <c r="R27" s="87">
        <f t="shared" si="2"/>
        <v>0</v>
      </c>
      <c r="S27" s="91"/>
      <c r="T27" s="86"/>
      <c r="U27" s="86"/>
      <c r="V27" s="87">
        <f t="shared" si="3"/>
        <v>0</v>
      </c>
      <c r="W27" s="648"/>
      <c r="X27" s="535"/>
      <c r="Y27" s="89"/>
      <c r="Z27" s="89"/>
      <c r="AA27" s="90"/>
      <c r="AB27" s="1041">
        <f t="shared" si="4"/>
        <v>0</v>
      </c>
      <c r="AC27" s="1056"/>
      <c r="AD27" s="79" t="str">
        <f t="shared" si="5"/>
        <v/>
      </c>
      <c r="AE27" s="1057">
        <f t="shared" si="6"/>
        <v>0</v>
      </c>
      <c r="AF27" s="1058"/>
      <c r="AG27" s="1059">
        <f t="shared" si="7"/>
        <v>0</v>
      </c>
      <c r="AH27" s="1059"/>
      <c r="AI27" s="1059"/>
      <c r="AJ27" s="1059"/>
      <c r="AK27" s="1059"/>
      <c r="AL27" s="1060"/>
      <c r="AM27" s="1047"/>
      <c r="AN27" s="1048"/>
      <c r="AO27" s="1049"/>
      <c r="AP27" s="1047"/>
      <c r="AQ27" s="1048"/>
      <c r="AR27" s="1049"/>
      <c r="AS27" s="1047"/>
      <c r="AT27" s="1048"/>
      <c r="AU27" s="1049"/>
      <c r="AV27" s="1047"/>
      <c r="AW27" s="1048"/>
      <c r="AX27" s="1049"/>
      <c r="AY27" s="1047"/>
      <c r="AZ27" s="1048"/>
      <c r="BA27" s="1049"/>
      <c r="BB27" s="1047"/>
      <c r="BC27" s="1048"/>
      <c r="BD27" s="1049"/>
      <c r="BE27" s="541">
        <f t="shared" si="9"/>
        <v>0</v>
      </c>
      <c r="BF27" s="1053"/>
      <c r="BG27" s="1054"/>
      <c r="BH27" s="1054"/>
      <c r="BI27" s="1054"/>
      <c r="BJ27" s="1054"/>
      <c r="BK27" s="1054"/>
      <c r="BL27" s="1054"/>
      <c r="BM27" s="1054"/>
      <c r="BN27" s="1054"/>
      <c r="BO27" s="1054"/>
      <c r="BP27" s="1054"/>
      <c r="BQ27" s="1054"/>
      <c r="BR27" s="1055"/>
    </row>
    <row r="28" spans="1:70" ht="18" customHeight="1">
      <c r="A28" s="81"/>
      <c r="B28" s="70" t="str">
        <f t="shared" si="0"/>
        <v/>
      </c>
      <c r="C28" s="82"/>
      <c r="D28" s="83"/>
      <c r="E28" s="91"/>
      <c r="F28" s="537"/>
      <c r="G28" s="92"/>
      <c r="H28" s="85"/>
      <c r="I28" s="724"/>
      <c r="J28" s="86"/>
      <c r="K28" s="86"/>
      <c r="L28" s="86"/>
      <c r="M28" s="86"/>
      <c r="N28" s="87">
        <f t="shared" si="1"/>
        <v>0</v>
      </c>
      <c r="O28" s="648"/>
      <c r="P28" s="531"/>
      <c r="Q28" s="86"/>
      <c r="R28" s="87">
        <f t="shared" si="2"/>
        <v>0</v>
      </c>
      <c r="S28" s="91"/>
      <c r="T28" s="86"/>
      <c r="U28" s="86"/>
      <c r="V28" s="87">
        <f t="shared" si="3"/>
        <v>0</v>
      </c>
      <c r="W28" s="648"/>
      <c r="X28" s="535"/>
      <c r="Y28" s="89"/>
      <c r="Z28" s="89"/>
      <c r="AA28" s="90"/>
      <c r="AB28" s="1041">
        <f t="shared" si="4"/>
        <v>0</v>
      </c>
      <c r="AC28" s="1056"/>
      <c r="AD28" s="79" t="str">
        <f t="shared" si="5"/>
        <v/>
      </c>
      <c r="AE28" s="1057">
        <f t="shared" si="6"/>
        <v>0</v>
      </c>
      <c r="AF28" s="1058"/>
      <c r="AG28" s="1059">
        <f t="shared" si="7"/>
        <v>0</v>
      </c>
      <c r="AH28" s="1059"/>
      <c r="AI28" s="1059"/>
      <c r="AJ28" s="1059"/>
      <c r="AK28" s="1059"/>
      <c r="AL28" s="1060"/>
      <c r="AM28" s="1047"/>
      <c r="AN28" s="1048"/>
      <c r="AO28" s="1049"/>
      <c r="AP28" s="1047"/>
      <c r="AQ28" s="1048"/>
      <c r="AR28" s="1049"/>
      <c r="AS28" s="1047"/>
      <c r="AT28" s="1048"/>
      <c r="AU28" s="1049"/>
      <c r="AV28" s="1047"/>
      <c r="AW28" s="1048"/>
      <c r="AX28" s="1049"/>
      <c r="AY28" s="1047"/>
      <c r="AZ28" s="1048"/>
      <c r="BA28" s="1049"/>
      <c r="BB28" s="1047"/>
      <c r="BC28" s="1048"/>
      <c r="BD28" s="1049"/>
      <c r="BE28" s="541">
        <f t="shared" si="9"/>
        <v>0</v>
      </c>
      <c r="BF28" s="1053"/>
      <c r="BG28" s="1054"/>
      <c r="BH28" s="1054"/>
      <c r="BI28" s="1054"/>
      <c r="BJ28" s="1054"/>
      <c r="BK28" s="1054"/>
      <c r="BL28" s="1054"/>
      <c r="BM28" s="1054"/>
      <c r="BN28" s="1054"/>
      <c r="BO28" s="1054"/>
      <c r="BP28" s="1054"/>
      <c r="BQ28" s="1054"/>
      <c r="BR28" s="1055"/>
    </row>
    <row r="29" spans="1:70" ht="18" customHeight="1">
      <c r="A29" s="81"/>
      <c r="B29" s="70" t="str">
        <f t="shared" si="0"/>
        <v/>
      </c>
      <c r="C29" s="82"/>
      <c r="D29" s="83"/>
      <c r="E29" s="91"/>
      <c r="F29" s="537"/>
      <c r="G29" s="92"/>
      <c r="H29" s="85"/>
      <c r="I29" s="724"/>
      <c r="J29" s="86"/>
      <c r="K29" s="86"/>
      <c r="L29" s="86"/>
      <c r="M29" s="86"/>
      <c r="N29" s="87">
        <f t="shared" si="1"/>
        <v>0</v>
      </c>
      <c r="O29" s="648"/>
      <c r="P29" s="531"/>
      <c r="Q29" s="86"/>
      <c r="R29" s="87">
        <f t="shared" si="2"/>
        <v>0</v>
      </c>
      <c r="S29" s="91"/>
      <c r="T29" s="86"/>
      <c r="U29" s="86"/>
      <c r="V29" s="87">
        <f t="shared" si="3"/>
        <v>0</v>
      </c>
      <c r="W29" s="648"/>
      <c r="X29" s="535"/>
      <c r="Y29" s="89"/>
      <c r="Z29" s="89"/>
      <c r="AA29" s="90"/>
      <c r="AB29" s="1041">
        <f t="shared" si="4"/>
        <v>0</v>
      </c>
      <c r="AC29" s="1056"/>
      <c r="AD29" s="79" t="str">
        <f t="shared" si="5"/>
        <v/>
      </c>
      <c r="AE29" s="1057">
        <f t="shared" si="6"/>
        <v>0</v>
      </c>
      <c r="AF29" s="1058"/>
      <c r="AG29" s="1059">
        <f t="shared" si="7"/>
        <v>0</v>
      </c>
      <c r="AH29" s="1059"/>
      <c r="AI29" s="1059"/>
      <c r="AJ29" s="1059"/>
      <c r="AK29" s="1059"/>
      <c r="AL29" s="1060"/>
      <c r="AM29" s="1047"/>
      <c r="AN29" s="1048"/>
      <c r="AO29" s="1049"/>
      <c r="AP29" s="1047"/>
      <c r="AQ29" s="1048"/>
      <c r="AR29" s="1049"/>
      <c r="AS29" s="1047"/>
      <c r="AT29" s="1048"/>
      <c r="AU29" s="1049"/>
      <c r="AV29" s="1047"/>
      <c r="AW29" s="1048"/>
      <c r="AX29" s="1049"/>
      <c r="AY29" s="1047"/>
      <c r="AZ29" s="1048"/>
      <c r="BA29" s="1049"/>
      <c r="BB29" s="1047"/>
      <c r="BC29" s="1048"/>
      <c r="BD29" s="1049"/>
      <c r="BE29" s="541">
        <f t="shared" si="9"/>
        <v>0</v>
      </c>
      <c r="BF29" s="1053"/>
      <c r="BG29" s="1054"/>
      <c r="BH29" s="1054"/>
      <c r="BI29" s="1054"/>
      <c r="BJ29" s="1054"/>
      <c r="BK29" s="1054"/>
      <c r="BL29" s="1054"/>
      <c r="BM29" s="1054"/>
      <c r="BN29" s="1054"/>
      <c r="BO29" s="1054"/>
      <c r="BP29" s="1054"/>
      <c r="BQ29" s="1054"/>
      <c r="BR29" s="1055"/>
    </row>
    <row r="30" spans="1:70" ht="18" customHeight="1">
      <c r="A30" s="81"/>
      <c r="B30" s="70" t="str">
        <f t="shared" si="0"/>
        <v/>
      </c>
      <c r="C30" s="82"/>
      <c r="D30" s="83"/>
      <c r="E30" s="91"/>
      <c r="F30" s="537"/>
      <c r="G30" s="92"/>
      <c r="H30" s="85"/>
      <c r="I30" s="724"/>
      <c r="J30" s="86"/>
      <c r="K30" s="86"/>
      <c r="L30" s="86"/>
      <c r="M30" s="86"/>
      <c r="N30" s="87">
        <f t="shared" si="1"/>
        <v>0</v>
      </c>
      <c r="O30" s="648"/>
      <c r="P30" s="531"/>
      <c r="Q30" s="86"/>
      <c r="R30" s="87">
        <f t="shared" si="2"/>
        <v>0</v>
      </c>
      <c r="S30" s="91"/>
      <c r="T30" s="86"/>
      <c r="U30" s="86"/>
      <c r="V30" s="87">
        <f t="shared" si="3"/>
        <v>0</v>
      </c>
      <c r="W30" s="648"/>
      <c r="X30" s="535"/>
      <c r="Y30" s="89"/>
      <c r="Z30" s="89"/>
      <c r="AA30" s="90"/>
      <c r="AB30" s="1041">
        <f t="shared" si="4"/>
        <v>0</v>
      </c>
      <c r="AC30" s="1056"/>
      <c r="AD30" s="79" t="str">
        <f t="shared" si="5"/>
        <v/>
      </c>
      <c r="AE30" s="1057">
        <f t="shared" si="6"/>
        <v>0</v>
      </c>
      <c r="AF30" s="1058"/>
      <c r="AG30" s="1059">
        <f t="shared" si="7"/>
        <v>0</v>
      </c>
      <c r="AH30" s="1059"/>
      <c r="AI30" s="1059"/>
      <c r="AJ30" s="1059"/>
      <c r="AK30" s="1059"/>
      <c r="AL30" s="1060"/>
      <c r="AM30" s="1047"/>
      <c r="AN30" s="1048"/>
      <c r="AO30" s="1049"/>
      <c r="AP30" s="1047"/>
      <c r="AQ30" s="1048"/>
      <c r="AR30" s="1049"/>
      <c r="AS30" s="1047"/>
      <c r="AT30" s="1048"/>
      <c r="AU30" s="1049"/>
      <c r="AV30" s="1047"/>
      <c r="AW30" s="1048"/>
      <c r="AX30" s="1049"/>
      <c r="AY30" s="1047"/>
      <c r="AZ30" s="1048"/>
      <c r="BA30" s="1049"/>
      <c r="BB30" s="1047"/>
      <c r="BC30" s="1048"/>
      <c r="BD30" s="1049"/>
      <c r="BE30" s="541">
        <f t="shared" si="9"/>
        <v>0</v>
      </c>
      <c r="BF30" s="1053"/>
      <c r="BG30" s="1054"/>
      <c r="BH30" s="1054"/>
      <c r="BI30" s="1054"/>
      <c r="BJ30" s="1054"/>
      <c r="BK30" s="1054"/>
      <c r="BL30" s="1054"/>
      <c r="BM30" s="1054"/>
      <c r="BN30" s="1054"/>
      <c r="BO30" s="1054"/>
      <c r="BP30" s="1054"/>
      <c r="BQ30" s="1054"/>
      <c r="BR30" s="1055"/>
    </row>
    <row r="31" spans="1:70" ht="18" customHeight="1">
      <c r="A31" s="81"/>
      <c r="B31" s="70" t="str">
        <f t="shared" si="0"/>
        <v/>
      </c>
      <c r="C31" s="82"/>
      <c r="D31" s="83"/>
      <c r="E31" s="91"/>
      <c r="F31" s="537"/>
      <c r="G31" s="92"/>
      <c r="H31" s="85"/>
      <c r="I31" s="724"/>
      <c r="J31" s="86"/>
      <c r="K31" s="86"/>
      <c r="L31" s="86"/>
      <c r="M31" s="86"/>
      <c r="N31" s="87">
        <f t="shared" si="1"/>
        <v>0</v>
      </c>
      <c r="O31" s="648"/>
      <c r="P31" s="531"/>
      <c r="Q31" s="86"/>
      <c r="R31" s="87">
        <f t="shared" si="2"/>
        <v>0</v>
      </c>
      <c r="S31" s="91"/>
      <c r="T31" s="86"/>
      <c r="U31" s="86"/>
      <c r="V31" s="87">
        <f t="shared" si="3"/>
        <v>0</v>
      </c>
      <c r="W31" s="648"/>
      <c r="X31" s="535"/>
      <c r="Y31" s="89"/>
      <c r="Z31" s="89"/>
      <c r="AA31" s="90"/>
      <c r="AB31" s="1041">
        <f t="shared" si="4"/>
        <v>0</v>
      </c>
      <c r="AC31" s="1056"/>
      <c r="AD31" s="79" t="str">
        <f t="shared" si="5"/>
        <v/>
      </c>
      <c r="AE31" s="1057">
        <f t="shared" si="6"/>
        <v>0</v>
      </c>
      <c r="AF31" s="1058"/>
      <c r="AG31" s="1059">
        <f t="shared" si="7"/>
        <v>0</v>
      </c>
      <c r="AH31" s="1059"/>
      <c r="AI31" s="1059"/>
      <c r="AJ31" s="1059"/>
      <c r="AK31" s="1059"/>
      <c r="AL31" s="1060"/>
      <c r="AM31" s="1047"/>
      <c r="AN31" s="1048"/>
      <c r="AO31" s="1049"/>
      <c r="AP31" s="1047"/>
      <c r="AQ31" s="1048"/>
      <c r="AR31" s="1049"/>
      <c r="AS31" s="1047"/>
      <c r="AT31" s="1048"/>
      <c r="AU31" s="1049"/>
      <c r="AV31" s="1047"/>
      <c r="AW31" s="1048"/>
      <c r="AX31" s="1049"/>
      <c r="AY31" s="1047"/>
      <c r="AZ31" s="1048"/>
      <c r="BA31" s="1049"/>
      <c r="BB31" s="1047"/>
      <c r="BC31" s="1048"/>
      <c r="BD31" s="1049"/>
      <c r="BE31" s="541">
        <f t="shared" si="9"/>
        <v>0</v>
      </c>
      <c r="BF31" s="1053"/>
      <c r="BG31" s="1054"/>
      <c r="BH31" s="1054"/>
      <c r="BI31" s="1054"/>
      <c r="BJ31" s="1054"/>
      <c r="BK31" s="1054"/>
      <c r="BL31" s="1054"/>
      <c r="BM31" s="1054"/>
      <c r="BN31" s="1054"/>
      <c r="BO31" s="1054"/>
      <c r="BP31" s="1054"/>
      <c r="BQ31" s="1054"/>
      <c r="BR31" s="1055"/>
    </row>
    <row r="32" spans="1:70" ht="18" customHeight="1">
      <c r="A32" s="81"/>
      <c r="B32" s="70" t="str">
        <f t="shared" si="0"/>
        <v/>
      </c>
      <c r="C32" s="82"/>
      <c r="D32" s="83"/>
      <c r="E32" s="91"/>
      <c r="F32" s="537"/>
      <c r="G32" s="92"/>
      <c r="H32" s="85"/>
      <c r="I32" s="724"/>
      <c r="J32" s="86"/>
      <c r="K32" s="86"/>
      <c r="L32" s="86"/>
      <c r="M32" s="86"/>
      <c r="N32" s="87">
        <f t="shared" si="1"/>
        <v>0</v>
      </c>
      <c r="O32" s="648"/>
      <c r="P32" s="531"/>
      <c r="Q32" s="86"/>
      <c r="R32" s="87">
        <f t="shared" si="2"/>
        <v>0</v>
      </c>
      <c r="S32" s="91"/>
      <c r="T32" s="86"/>
      <c r="U32" s="86"/>
      <c r="V32" s="87">
        <f t="shared" si="3"/>
        <v>0</v>
      </c>
      <c r="W32" s="648"/>
      <c r="X32" s="535"/>
      <c r="Y32" s="89"/>
      <c r="Z32" s="89"/>
      <c r="AA32" s="90"/>
      <c r="AB32" s="1041">
        <f t="shared" si="4"/>
        <v>0</v>
      </c>
      <c r="AC32" s="1056"/>
      <c r="AD32" s="79" t="str">
        <f t="shared" si="5"/>
        <v/>
      </c>
      <c r="AE32" s="1057">
        <f t="shared" si="6"/>
        <v>0</v>
      </c>
      <c r="AF32" s="1058"/>
      <c r="AG32" s="1059">
        <f t="shared" si="7"/>
        <v>0</v>
      </c>
      <c r="AH32" s="1059"/>
      <c r="AI32" s="1059"/>
      <c r="AJ32" s="1059"/>
      <c r="AK32" s="1059"/>
      <c r="AL32" s="1060"/>
      <c r="AM32" s="1047"/>
      <c r="AN32" s="1048"/>
      <c r="AO32" s="1049"/>
      <c r="AP32" s="1047"/>
      <c r="AQ32" s="1048"/>
      <c r="AR32" s="1049"/>
      <c r="AS32" s="1047"/>
      <c r="AT32" s="1048"/>
      <c r="AU32" s="1049"/>
      <c r="AV32" s="1047"/>
      <c r="AW32" s="1048"/>
      <c r="AX32" s="1049"/>
      <c r="AY32" s="1047"/>
      <c r="AZ32" s="1048"/>
      <c r="BA32" s="1049"/>
      <c r="BB32" s="1047"/>
      <c r="BC32" s="1048"/>
      <c r="BD32" s="1049"/>
      <c r="BE32" s="541">
        <f t="shared" si="9"/>
        <v>0</v>
      </c>
      <c r="BF32" s="1053"/>
      <c r="BG32" s="1054"/>
      <c r="BH32" s="1054"/>
      <c r="BI32" s="1054"/>
      <c r="BJ32" s="1054"/>
      <c r="BK32" s="1054"/>
      <c r="BL32" s="1054"/>
      <c r="BM32" s="1054"/>
      <c r="BN32" s="1054"/>
      <c r="BO32" s="1054"/>
      <c r="BP32" s="1054"/>
      <c r="BQ32" s="1054"/>
      <c r="BR32" s="1055"/>
    </row>
    <row r="33" spans="1:70" ht="18" customHeight="1">
      <c r="A33" s="81"/>
      <c r="B33" s="70" t="str">
        <f t="shared" si="0"/>
        <v/>
      </c>
      <c r="C33" s="82"/>
      <c r="D33" s="83"/>
      <c r="E33" s="91"/>
      <c r="F33" s="537"/>
      <c r="G33" s="92"/>
      <c r="H33" s="85"/>
      <c r="I33" s="724"/>
      <c r="J33" s="86"/>
      <c r="K33" s="86"/>
      <c r="L33" s="86"/>
      <c r="M33" s="86"/>
      <c r="N33" s="87">
        <f t="shared" si="1"/>
        <v>0</v>
      </c>
      <c r="O33" s="648"/>
      <c r="P33" s="531"/>
      <c r="Q33" s="86"/>
      <c r="R33" s="87">
        <f t="shared" si="2"/>
        <v>0</v>
      </c>
      <c r="S33" s="91"/>
      <c r="T33" s="86"/>
      <c r="U33" s="86"/>
      <c r="V33" s="87">
        <f t="shared" si="3"/>
        <v>0</v>
      </c>
      <c r="W33" s="648"/>
      <c r="X33" s="535"/>
      <c r="Y33" s="89"/>
      <c r="Z33" s="89"/>
      <c r="AA33" s="90"/>
      <c r="AB33" s="1041">
        <f t="shared" si="4"/>
        <v>0</v>
      </c>
      <c r="AC33" s="1056"/>
      <c r="AD33" s="79" t="str">
        <f t="shared" si="5"/>
        <v/>
      </c>
      <c r="AE33" s="1057">
        <f t="shared" si="6"/>
        <v>0</v>
      </c>
      <c r="AF33" s="1058"/>
      <c r="AG33" s="1059">
        <f t="shared" si="7"/>
        <v>0</v>
      </c>
      <c r="AH33" s="1059"/>
      <c r="AI33" s="1059"/>
      <c r="AJ33" s="1059"/>
      <c r="AK33" s="1059"/>
      <c r="AL33" s="1060"/>
      <c r="AM33" s="1047"/>
      <c r="AN33" s="1048"/>
      <c r="AO33" s="1049"/>
      <c r="AP33" s="1047"/>
      <c r="AQ33" s="1048"/>
      <c r="AR33" s="1049"/>
      <c r="AS33" s="1047"/>
      <c r="AT33" s="1048"/>
      <c r="AU33" s="1049"/>
      <c r="AV33" s="1047"/>
      <c r="AW33" s="1048"/>
      <c r="AX33" s="1049"/>
      <c r="AY33" s="1047"/>
      <c r="AZ33" s="1048"/>
      <c r="BA33" s="1049"/>
      <c r="BB33" s="1047"/>
      <c r="BC33" s="1048"/>
      <c r="BD33" s="1049"/>
      <c r="BE33" s="541">
        <f t="shared" si="9"/>
        <v>0</v>
      </c>
      <c r="BF33" s="1053"/>
      <c r="BG33" s="1054"/>
      <c r="BH33" s="1054"/>
      <c r="BI33" s="1054"/>
      <c r="BJ33" s="1054"/>
      <c r="BK33" s="1054"/>
      <c r="BL33" s="1054"/>
      <c r="BM33" s="1054"/>
      <c r="BN33" s="1054"/>
      <c r="BO33" s="1054"/>
      <c r="BP33" s="1054"/>
      <c r="BQ33" s="1054"/>
      <c r="BR33" s="1055"/>
    </row>
    <row r="34" spans="1:70" ht="18" customHeight="1">
      <c r="A34" s="81"/>
      <c r="B34" s="70" t="str">
        <f t="shared" si="0"/>
        <v/>
      </c>
      <c r="C34" s="82"/>
      <c r="D34" s="83"/>
      <c r="E34" s="91"/>
      <c r="F34" s="537"/>
      <c r="G34" s="92"/>
      <c r="H34" s="85"/>
      <c r="I34" s="724"/>
      <c r="J34" s="86"/>
      <c r="K34" s="86"/>
      <c r="L34" s="86"/>
      <c r="M34" s="86"/>
      <c r="N34" s="87">
        <f t="shared" si="1"/>
        <v>0</v>
      </c>
      <c r="O34" s="648"/>
      <c r="P34" s="531"/>
      <c r="Q34" s="86"/>
      <c r="R34" s="87">
        <f t="shared" si="2"/>
        <v>0</v>
      </c>
      <c r="S34" s="91"/>
      <c r="T34" s="86"/>
      <c r="U34" s="86"/>
      <c r="V34" s="87">
        <f t="shared" si="3"/>
        <v>0</v>
      </c>
      <c r="W34" s="648"/>
      <c r="X34" s="535"/>
      <c r="Y34" s="89"/>
      <c r="Z34" s="89"/>
      <c r="AA34" s="90"/>
      <c r="AB34" s="1041">
        <f t="shared" si="4"/>
        <v>0</v>
      </c>
      <c r="AC34" s="1056"/>
      <c r="AD34" s="79" t="str">
        <f t="shared" si="5"/>
        <v/>
      </c>
      <c r="AE34" s="1057">
        <f t="shared" si="6"/>
        <v>0</v>
      </c>
      <c r="AF34" s="1058"/>
      <c r="AG34" s="1059">
        <f t="shared" si="7"/>
        <v>0</v>
      </c>
      <c r="AH34" s="1059"/>
      <c r="AI34" s="1059"/>
      <c r="AJ34" s="1059"/>
      <c r="AK34" s="1059"/>
      <c r="AL34" s="1060"/>
      <c r="AM34" s="1047"/>
      <c r="AN34" s="1048"/>
      <c r="AO34" s="1049"/>
      <c r="AP34" s="1047"/>
      <c r="AQ34" s="1048"/>
      <c r="AR34" s="1049"/>
      <c r="AS34" s="1047"/>
      <c r="AT34" s="1048"/>
      <c r="AU34" s="1049"/>
      <c r="AV34" s="1047"/>
      <c r="AW34" s="1048"/>
      <c r="AX34" s="1049"/>
      <c r="AY34" s="1047"/>
      <c r="AZ34" s="1048"/>
      <c r="BA34" s="1049"/>
      <c r="BB34" s="1047"/>
      <c r="BC34" s="1048"/>
      <c r="BD34" s="1049"/>
      <c r="BE34" s="541">
        <f t="shared" si="9"/>
        <v>0</v>
      </c>
      <c r="BF34" s="1053"/>
      <c r="BG34" s="1054"/>
      <c r="BH34" s="1054"/>
      <c r="BI34" s="1054"/>
      <c r="BJ34" s="1054"/>
      <c r="BK34" s="1054"/>
      <c r="BL34" s="1054"/>
      <c r="BM34" s="1054"/>
      <c r="BN34" s="1054"/>
      <c r="BO34" s="1054"/>
      <c r="BP34" s="1054"/>
      <c r="BQ34" s="1054"/>
      <c r="BR34" s="1055"/>
    </row>
    <row r="35" spans="1:70" ht="18" customHeight="1">
      <c r="A35" s="81"/>
      <c r="B35" s="70" t="str">
        <f t="shared" si="0"/>
        <v/>
      </c>
      <c r="C35" s="82"/>
      <c r="D35" s="83"/>
      <c r="E35" s="91"/>
      <c r="F35" s="537"/>
      <c r="G35" s="92"/>
      <c r="H35" s="85"/>
      <c r="I35" s="724"/>
      <c r="J35" s="86"/>
      <c r="K35" s="86"/>
      <c r="L35" s="86"/>
      <c r="M35" s="86"/>
      <c r="N35" s="87">
        <f t="shared" si="1"/>
        <v>0</v>
      </c>
      <c r="O35" s="648"/>
      <c r="P35" s="531"/>
      <c r="Q35" s="86"/>
      <c r="R35" s="87">
        <f t="shared" si="2"/>
        <v>0</v>
      </c>
      <c r="S35" s="91"/>
      <c r="T35" s="86"/>
      <c r="U35" s="86"/>
      <c r="V35" s="87">
        <f t="shared" si="3"/>
        <v>0</v>
      </c>
      <c r="W35" s="648"/>
      <c r="X35" s="535"/>
      <c r="Y35" s="89"/>
      <c r="Z35" s="89"/>
      <c r="AA35" s="90"/>
      <c r="AB35" s="1041">
        <f t="shared" si="4"/>
        <v>0</v>
      </c>
      <c r="AC35" s="1056"/>
      <c r="AD35" s="79" t="str">
        <f t="shared" si="5"/>
        <v/>
      </c>
      <c r="AE35" s="1057">
        <f t="shared" si="6"/>
        <v>0</v>
      </c>
      <c r="AF35" s="1058"/>
      <c r="AG35" s="1059">
        <f t="shared" si="7"/>
        <v>0</v>
      </c>
      <c r="AH35" s="1059"/>
      <c r="AI35" s="1059"/>
      <c r="AJ35" s="1059"/>
      <c r="AK35" s="1059"/>
      <c r="AL35" s="1060"/>
      <c r="AM35" s="1047"/>
      <c r="AN35" s="1048"/>
      <c r="AO35" s="1049"/>
      <c r="AP35" s="1047"/>
      <c r="AQ35" s="1048"/>
      <c r="AR35" s="1049"/>
      <c r="AS35" s="1047"/>
      <c r="AT35" s="1048"/>
      <c r="AU35" s="1049"/>
      <c r="AV35" s="1047"/>
      <c r="AW35" s="1048"/>
      <c r="AX35" s="1049"/>
      <c r="AY35" s="1047"/>
      <c r="AZ35" s="1048"/>
      <c r="BA35" s="1049"/>
      <c r="BB35" s="1047"/>
      <c r="BC35" s="1048"/>
      <c r="BD35" s="1049"/>
      <c r="BE35" s="541">
        <f t="shared" si="9"/>
        <v>0</v>
      </c>
      <c r="BF35" s="1053"/>
      <c r="BG35" s="1054"/>
      <c r="BH35" s="1054"/>
      <c r="BI35" s="1054"/>
      <c r="BJ35" s="1054"/>
      <c r="BK35" s="1054"/>
      <c r="BL35" s="1054"/>
      <c r="BM35" s="1054"/>
      <c r="BN35" s="1054"/>
      <c r="BO35" s="1054"/>
      <c r="BP35" s="1054"/>
      <c r="BQ35" s="1054"/>
      <c r="BR35" s="1055"/>
    </row>
    <row r="36" spans="1:70" ht="18" customHeight="1">
      <c r="A36" s="93"/>
      <c r="B36" s="70" t="str">
        <f t="shared" si="0"/>
        <v/>
      </c>
      <c r="C36" s="94"/>
      <c r="D36" s="95"/>
      <c r="E36" s="96"/>
      <c r="F36" s="537"/>
      <c r="G36" s="97"/>
      <c r="H36" s="85"/>
      <c r="I36" s="724"/>
      <c r="J36" s="86"/>
      <c r="K36" s="86"/>
      <c r="L36" s="86"/>
      <c r="M36" s="86"/>
      <c r="N36" s="87">
        <f t="shared" si="1"/>
        <v>0</v>
      </c>
      <c r="O36" s="648"/>
      <c r="P36" s="531"/>
      <c r="Q36" s="86"/>
      <c r="R36" s="87">
        <f t="shared" si="2"/>
        <v>0</v>
      </c>
      <c r="S36" s="96"/>
      <c r="T36" s="98"/>
      <c r="U36" s="86"/>
      <c r="V36" s="87">
        <f t="shared" si="3"/>
        <v>0</v>
      </c>
      <c r="W36" s="652"/>
      <c r="X36" s="535"/>
      <c r="Y36" s="533"/>
      <c r="Z36" s="99"/>
      <c r="AA36" s="90"/>
      <c r="AB36" s="1040">
        <f t="shared" si="4"/>
        <v>0</v>
      </c>
      <c r="AC36" s="1041"/>
      <c r="AD36" s="79" t="str">
        <f t="shared" si="5"/>
        <v/>
      </c>
      <c r="AE36" s="1042">
        <f t="shared" si="6"/>
        <v>0</v>
      </c>
      <c r="AF36" s="1043"/>
      <c r="AG36" s="1044">
        <f t="shared" si="7"/>
        <v>0</v>
      </c>
      <c r="AH36" s="1045"/>
      <c r="AI36" s="1045"/>
      <c r="AJ36" s="1045"/>
      <c r="AK36" s="1045"/>
      <c r="AL36" s="1046"/>
      <c r="AM36" s="1047"/>
      <c r="AN36" s="1048"/>
      <c r="AO36" s="1049"/>
      <c r="AP36" s="1047"/>
      <c r="AQ36" s="1048"/>
      <c r="AR36" s="1049"/>
      <c r="AS36" s="1047"/>
      <c r="AT36" s="1048"/>
      <c r="AU36" s="1049"/>
      <c r="AV36" s="1047"/>
      <c r="AW36" s="1048"/>
      <c r="AX36" s="1049"/>
      <c r="AY36" s="1047"/>
      <c r="AZ36" s="1048"/>
      <c r="BA36" s="1049"/>
      <c r="BB36" s="1047"/>
      <c r="BC36" s="1048"/>
      <c r="BD36" s="1049"/>
      <c r="BE36" s="541">
        <f t="shared" si="9"/>
        <v>0</v>
      </c>
      <c r="BF36" s="1037"/>
      <c r="BG36" s="1038"/>
      <c r="BH36" s="1038"/>
      <c r="BI36" s="1038"/>
      <c r="BJ36" s="1038"/>
      <c r="BK36" s="1038"/>
      <c r="BL36" s="1038"/>
      <c r="BM36" s="1038"/>
      <c r="BN36" s="1038"/>
      <c r="BO36" s="1038"/>
      <c r="BP36" s="1038"/>
      <c r="BQ36" s="1038"/>
      <c r="BR36" s="1039"/>
    </row>
    <row r="37" spans="1:70" ht="18" customHeight="1">
      <c r="A37" s="93"/>
      <c r="B37" s="70" t="str">
        <f t="shared" si="0"/>
        <v/>
      </c>
      <c r="C37" s="94"/>
      <c r="D37" s="95"/>
      <c r="E37" s="96"/>
      <c r="F37" s="537"/>
      <c r="G37" s="97"/>
      <c r="H37" s="85"/>
      <c r="I37" s="724"/>
      <c r="J37" s="86"/>
      <c r="K37" s="86"/>
      <c r="L37" s="86"/>
      <c r="M37" s="86"/>
      <c r="N37" s="87">
        <f t="shared" si="1"/>
        <v>0</v>
      </c>
      <c r="O37" s="648"/>
      <c r="P37" s="531"/>
      <c r="Q37" s="86"/>
      <c r="R37" s="87">
        <f t="shared" si="2"/>
        <v>0</v>
      </c>
      <c r="S37" s="96"/>
      <c r="T37" s="98"/>
      <c r="U37" s="86"/>
      <c r="V37" s="87">
        <f t="shared" si="3"/>
        <v>0</v>
      </c>
      <c r="W37" s="648"/>
      <c r="X37" s="535"/>
      <c r="Y37" s="533"/>
      <c r="Z37" s="99"/>
      <c r="AA37" s="90"/>
      <c r="AB37" s="1040">
        <f t="shared" si="4"/>
        <v>0</v>
      </c>
      <c r="AC37" s="1041"/>
      <c r="AD37" s="79" t="str">
        <f t="shared" si="5"/>
        <v/>
      </c>
      <c r="AE37" s="1042">
        <f t="shared" si="6"/>
        <v>0</v>
      </c>
      <c r="AF37" s="1043"/>
      <c r="AG37" s="1044">
        <f t="shared" si="7"/>
        <v>0</v>
      </c>
      <c r="AH37" s="1045"/>
      <c r="AI37" s="1045"/>
      <c r="AJ37" s="1045"/>
      <c r="AK37" s="1045"/>
      <c r="AL37" s="1046"/>
      <c r="AM37" s="1047"/>
      <c r="AN37" s="1048"/>
      <c r="AO37" s="1049"/>
      <c r="AP37" s="1047"/>
      <c r="AQ37" s="1048"/>
      <c r="AR37" s="1049"/>
      <c r="AS37" s="1047"/>
      <c r="AT37" s="1048"/>
      <c r="AU37" s="1049"/>
      <c r="AV37" s="1047"/>
      <c r="AW37" s="1048"/>
      <c r="AX37" s="1049"/>
      <c r="AY37" s="1047"/>
      <c r="AZ37" s="1048"/>
      <c r="BA37" s="1049"/>
      <c r="BB37" s="1047"/>
      <c r="BC37" s="1048"/>
      <c r="BD37" s="1049"/>
      <c r="BE37" s="541">
        <f t="shared" si="9"/>
        <v>0</v>
      </c>
      <c r="BF37" s="1037"/>
      <c r="BG37" s="1038"/>
      <c r="BH37" s="1038"/>
      <c r="BI37" s="1038"/>
      <c r="BJ37" s="1038"/>
      <c r="BK37" s="1038"/>
      <c r="BL37" s="1038"/>
      <c r="BM37" s="1038"/>
      <c r="BN37" s="1038"/>
      <c r="BO37" s="1038"/>
      <c r="BP37" s="1038"/>
      <c r="BQ37" s="1038"/>
      <c r="BR37" s="1039"/>
    </row>
    <row r="38" spans="1:70" ht="18" customHeight="1">
      <c r="A38" s="93"/>
      <c r="B38" s="70" t="str">
        <f t="shared" si="0"/>
        <v/>
      </c>
      <c r="C38" s="94"/>
      <c r="D38" s="95"/>
      <c r="E38" s="96"/>
      <c r="F38" s="537"/>
      <c r="G38" s="97"/>
      <c r="H38" s="85"/>
      <c r="I38" s="724"/>
      <c r="J38" s="86"/>
      <c r="K38" s="86"/>
      <c r="L38" s="86"/>
      <c r="M38" s="86"/>
      <c r="N38" s="87">
        <f t="shared" si="1"/>
        <v>0</v>
      </c>
      <c r="O38" s="648"/>
      <c r="P38" s="531"/>
      <c r="Q38" s="86"/>
      <c r="R38" s="87">
        <f t="shared" si="2"/>
        <v>0</v>
      </c>
      <c r="S38" s="96"/>
      <c r="T38" s="98"/>
      <c r="U38" s="86"/>
      <c r="V38" s="87">
        <f t="shared" si="3"/>
        <v>0</v>
      </c>
      <c r="W38" s="652"/>
      <c r="X38" s="535"/>
      <c r="Y38" s="533"/>
      <c r="Z38" s="99"/>
      <c r="AA38" s="90"/>
      <c r="AB38" s="1040">
        <f t="shared" si="4"/>
        <v>0</v>
      </c>
      <c r="AC38" s="1041"/>
      <c r="AD38" s="79" t="str">
        <f t="shared" si="5"/>
        <v/>
      </c>
      <c r="AE38" s="1042">
        <f t="shared" si="6"/>
        <v>0</v>
      </c>
      <c r="AF38" s="1043"/>
      <c r="AG38" s="1044">
        <f t="shared" si="7"/>
        <v>0</v>
      </c>
      <c r="AH38" s="1045"/>
      <c r="AI38" s="1045"/>
      <c r="AJ38" s="1045"/>
      <c r="AK38" s="1045"/>
      <c r="AL38" s="1046"/>
      <c r="AM38" s="1047"/>
      <c r="AN38" s="1048"/>
      <c r="AO38" s="1049"/>
      <c r="AP38" s="1047"/>
      <c r="AQ38" s="1048"/>
      <c r="AR38" s="1049"/>
      <c r="AS38" s="1047"/>
      <c r="AT38" s="1048"/>
      <c r="AU38" s="1049"/>
      <c r="AV38" s="1047"/>
      <c r="AW38" s="1048"/>
      <c r="AX38" s="1049"/>
      <c r="AY38" s="1047"/>
      <c r="AZ38" s="1048"/>
      <c r="BA38" s="1049"/>
      <c r="BB38" s="1047"/>
      <c r="BC38" s="1048"/>
      <c r="BD38" s="1049"/>
      <c r="BE38" s="541">
        <f t="shared" si="9"/>
        <v>0</v>
      </c>
      <c r="BF38" s="1037"/>
      <c r="BG38" s="1038"/>
      <c r="BH38" s="1038"/>
      <c r="BI38" s="1038"/>
      <c r="BJ38" s="1038"/>
      <c r="BK38" s="1038"/>
      <c r="BL38" s="1038"/>
      <c r="BM38" s="1038"/>
      <c r="BN38" s="1038"/>
      <c r="BO38" s="1038"/>
      <c r="BP38" s="1038"/>
      <c r="BQ38" s="1038"/>
      <c r="BR38" s="1039"/>
    </row>
    <row r="39" spans="1:70" ht="18" customHeight="1">
      <c r="A39" s="93"/>
      <c r="B39" s="70" t="str">
        <f t="shared" si="0"/>
        <v/>
      </c>
      <c r="C39" s="94"/>
      <c r="D39" s="95"/>
      <c r="E39" s="96"/>
      <c r="F39" s="537"/>
      <c r="G39" s="97"/>
      <c r="H39" s="85"/>
      <c r="I39" s="724"/>
      <c r="J39" s="86"/>
      <c r="K39" s="86"/>
      <c r="L39" s="86"/>
      <c r="M39" s="86"/>
      <c r="N39" s="87">
        <f t="shared" si="1"/>
        <v>0</v>
      </c>
      <c r="O39" s="648"/>
      <c r="P39" s="531"/>
      <c r="Q39" s="86"/>
      <c r="R39" s="87">
        <f t="shared" si="2"/>
        <v>0</v>
      </c>
      <c r="S39" s="96"/>
      <c r="T39" s="98"/>
      <c r="U39" s="86"/>
      <c r="V39" s="87">
        <f t="shared" si="3"/>
        <v>0</v>
      </c>
      <c r="W39" s="652"/>
      <c r="X39" s="535"/>
      <c r="Y39" s="533"/>
      <c r="Z39" s="99"/>
      <c r="AA39" s="90"/>
      <c r="AB39" s="1040">
        <f t="shared" si="4"/>
        <v>0</v>
      </c>
      <c r="AC39" s="1041"/>
      <c r="AD39" s="79" t="str">
        <f t="shared" si="5"/>
        <v/>
      </c>
      <c r="AE39" s="1042">
        <f t="shared" si="6"/>
        <v>0</v>
      </c>
      <c r="AF39" s="1043"/>
      <c r="AG39" s="1044">
        <f t="shared" si="7"/>
        <v>0</v>
      </c>
      <c r="AH39" s="1045"/>
      <c r="AI39" s="1045"/>
      <c r="AJ39" s="1045"/>
      <c r="AK39" s="1045"/>
      <c r="AL39" s="1046"/>
      <c r="AM39" s="1047"/>
      <c r="AN39" s="1048"/>
      <c r="AO39" s="1049"/>
      <c r="AP39" s="1047"/>
      <c r="AQ39" s="1048"/>
      <c r="AR39" s="1049"/>
      <c r="AS39" s="1047"/>
      <c r="AT39" s="1048"/>
      <c r="AU39" s="1049"/>
      <c r="AV39" s="1047"/>
      <c r="AW39" s="1048"/>
      <c r="AX39" s="1049"/>
      <c r="AY39" s="1047"/>
      <c r="AZ39" s="1048"/>
      <c r="BA39" s="1049"/>
      <c r="BB39" s="1047"/>
      <c r="BC39" s="1048"/>
      <c r="BD39" s="1049"/>
      <c r="BE39" s="541">
        <f t="shared" si="9"/>
        <v>0</v>
      </c>
      <c r="BF39" s="1037"/>
      <c r="BG39" s="1038"/>
      <c r="BH39" s="1038"/>
      <c r="BI39" s="1038"/>
      <c r="BJ39" s="1038"/>
      <c r="BK39" s="1038"/>
      <c r="BL39" s="1038"/>
      <c r="BM39" s="1038"/>
      <c r="BN39" s="1038"/>
      <c r="BO39" s="1038"/>
      <c r="BP39" s="1038"/>
      <c r="BQ39" s="1038"/>
      <c r="BR39" s="1039"/>
    </row>
    <row r="40" spans="1:70" ht="18" customHeight="1">
      <c r="A40" s="93"/>
      <c r="B40" s="70" t="str">
        <f t="shared" si="0"/>
        <v/>
      </c>
      <c r="C40" s="94"/>
      <c r="D40" s="95"/>
      <c r="E40" s="96"/>
      <c r="F40" s="537"/>
      <c r="G40" s="97"/>
      <c r="H40" s="85"/>
      <c r="I40" s="724"/>
      <c r="J40" s="86"/>
      <c r="K40" s="86"/>
      <c r="L40" s="86"/>
      <c r="M40" s="86"/>
      <c r="N40" s="87">
        <f t="shared" si="1"/>
        <v>0</v>
      </c>
      <c r="O40" s="648"/>
      <c r="P40" s="531"/>
      <c r="Q40" s="86"/>
      <c r="R40" s="87">
        <f t="shared" si="2"/>
        <v>0</v>
      </c>
      <c r="S40" s="96"/>
      <c r="T40" s="98"/>
      <c r="U40" s="86"/>
      <c r="V40" s="87">
        <f t="shared" si="3"/>
        <v>0</v>
      </c>
      <c r="W40" s="652"/>
      <c r="X40" s="535"/>
      <c r="Y40" s="533"/>
      <c r="Z40" s="99"/>
      <c r="AA40" s="90"/>
      <c r="AB40" s="1040">
        <f t="shared" si="4"/>
        <v>0</v>
      </c>
      <c r="AC40" s="1041"/>
      <c r="AD40" s="79" t="str">
        <f t="shared" si="5"/>
        <v/>
      </c>
      <c r="AE40" s="1042">
        <f t="shared" si="6"/>
        <v>0</v>
      </c>
      <c r="AF40" s="1043"/>
      <c r="AG40" s="1044">
        <f t="shared" si="7"/>
        <v>0</v>
      </c>
      <c r="AH40" s="1045"/>
      <c r="AI40" s="1045"/>
      <c r="AJ40" s="1045"/>
      <c r="AK40" s="1045"/>
      <c r="AL40" s="1046"/>
      <c r="AM40" s="1047"/>
      <c r="AN40" s="1048"/>
      <c r="AO40" s="1049"/>
      <c r="AP40" s="1047"/>
      <c r="AQ40" s="1048"/>
      <c r="AR40" s="1049"/>
      <c r="AS40" s="1047"/>
      <c r="AT40" s="1048"/>
      <c r="AU40" s="1049"/>
      <c r="AV40" s="1047"/>
      <c r="AW40" s="1048"/>
      <c r="AX40" s="1049"/>
      <c r="AY40" s="1047"/>
      <c r="AZ40" s="1048"/>
      <c r="BA40" s="1049"/>
      <c r="BB40" s="1047"/>
      <c r="BC40" s="1048"/>
      <c r="BD40" s="1049"/>
      <c r="BE40" s="541">
        <f t="shared" si="9"/>
        <v>0</v>
      </c>
      <c r="BF40" s="1037"/>
      <c r="BG40" s="1038"/>
      <c r="BH40" s="1038"/>
      <c r="BI40" s="1038"/>
      <c r="BJ40" s="1038"/>
      <c r="BK40" s="1038"/>
      <c r="BL40" s="1038"/>
      <c r="BM40" s="1038"/>
      <c r="BN40" s="1038"/>
      <c r="BO40" s="1038"/>
      <c r="BP40" s="1038"/>
      <c r="BQ40" s="1038"/>
      <c r="BR40" s="1039"/>
    </row>
    <row r="41" spans="1:70" ht="18" customHeight="1">
      <c r="A41" s="93"/>
      <c r="B41" s="70" t="str">
        <f t="shared" si="0"/>
        <v/>
      </c>
      <c r="C41" s="94"/>
      <c r="D41" s="95"/>
      <c r="E41" s="96"/>
      <c r="F41" s="537"/>
      <c r="G41" s="97"/>
      <c r="H41" s="85"/>
      <c r="I41" s="724"/>
      <c r="J41" s="86"/>
      <c r="K41" s="86"/>
      <c r="L41" s="86"/>
      <c r="M41" s="86"/>
      <c r="N41" s="87">
        <f t="shared" si="1"/>
        <v>0</v>
      </c>
      <c r="O41" s="648"/>
      <c r="P41" s="531"/>
      <c r="Q41" s="86"/>
      <c r="R41" s="87">
        <f t="shared" si="2"/>
        <v>0</v>
      </c>
      <c r="S41" s="96"/>
      <c r="T41" s="98"/>
      <c r="U41" s="86"/>
      <c r="V41" s="87">
        <f t="shared" si="3"/>
        <v>0</v>
      </c>
      <c r="W41" s="652"/>
      <c r="X41" s="535"/>
      <c r="Y41" s="533"/>
      <c r="Z41" s="99"/>
      <c r="AA41" s="90"/>
      <c r="AB41" s="1040">
        <f t="shared" si="4"/>
        <v>0</v>
      </c>
      <c r="AC41" s="1041"/>
      <c r="AD41" s="79" t="str">
        <f t="shared" si="5"/>
        <v/>
      </c>
      <c r="AE41" s="1042">
        <f t="shared" si="6"/>
        <v>0</v>
      </c>
      <c r="AF41" s="1043"/>
      <c r="AG41" s="1044">
        <f t="shared" si="7"/>
        <v>0</v>
      </c>
      <c r="AH41" s="1045"/>
      <c r="AI41" s="1045"/>
      <c r="AJ41" s="1045"/>
      <c r="AK41" s="1045"/>
      <c r="AL41" s="1046"/>
      <c r="AM41" s="1047"/>
      <c r="AN41" s="1048"/>
      <c r="AO41" s="1049"/>
      <c r="AP41" s="1047"/>
      <c r="AQ41" s="1048"/>
      <c r="AR41" s="1049"/>
      <c r="AS41" s="1047"/>
      <c r="AT41" s="1048"/>
      <c r="AU41" s="1049"/>
      <c r="AV41" s="1047"/>
      <c r="AW41" s="1048"/>
      <c r="AX41" s="1049"/>
      <c r="AY41" s="1047"/>
      <c r="AZ41" s="1048"/>
      <c r="BA41" s="1049"/>
      <c r="BB41" s="1047"/>
      <c r="BC41" s="1048"/>
      <c r="BD41" s="1049"/>
      <c r="BE41" s="541">
        <f t="shared" si="9"/>
        <v>0</v>
      </c>
      <c r="BF41" s="1037"/>
      <c r="BG41" s="1038"/>
      <c r="BH41" s="1038"/>
      <c r="BI41" s="1038"/>
      <c r="BJ41" s="1038"/>
      <c r="BK41" s="1038"/>
      <c r="BL41" s="1038"/>
      <c r="BM41" s="1038"/>
      <c r="BN41" s="1038"/>
      <c r="BO41" s="1038"/>
      <c r="BP41" s="1038"/>
      <c r="BQ41" s="1038"/>
      <c r="BR41" s="1039"/>
    </row>
    <row r="42" spans="1:70" ht="18" customHeight="1">
      <c r="A42" s="93"/>
      <c r="B42" s="70" t="str">
        <f t="shared" si="0"/>
        <v/>
      </c>
      <c r="C42" s="94"/>
      <c r="D42" s="95"/>
      <c r="E42" s="96"/>
      <c r="F42" s="537"/>
      <c r="G42" s="97"/>
      <c r="H42" s="85"/>
      <c r="I42" s="724"/>
      <c r="J42" s="86"/>
      <c r="K42" s="86"/>
      <c r="L42" s="86"/>
      <c r="M42" s="86"/>
      <c r="N42" s="87">
        <f t="shared" si="1"/>
        <v>0</v>
      </c>
      <c r="O42" s="648"/>
      <c r="P42" s="531"/>
      <c r="Q42" s="86"/>
      <c r="R42" s="87">
        <f t="shared" si="2"/>
        <v>0</v>
      </c>
      <c r="S42" s="96"/>
      <c r="T42" s="98"/>
      <c r="U42" s="86"/>
      <c r="V42" s="87">
        <f t="shared" si="3"/>
        <v>0</v>
      </c>
      <c r="W42" s="652"/>
      <c r="X42" s="535"/>
      <c r="Y42" s="533"/>
      <c r="Z42" s="99"/>
      <c r="AA42" s="90"/>
      <c r="AB42" s="1040">
        <f t="shared" si="4"/>
        <v>0</v>
      </c>
      <c r="AC42" s="1041"/>
      <c r="AD42" s="79" t="str">
        <f t="shared" si="5"/>
        <v/>
      </c>
      <c r="AE42" s="1042">
        <f t="shared" si="6"/>
        <v>0</v>
      </c>
      <c r="AF42" s="1043"/>
      <c r="AG42" s="1044">
        <f t="shared" si="7"/>
        <v>0</v>
      </c>
      <c r="AH42" s="1045"/>
      <c r="AI42" s="1045"/>
      <c r="AJ42" s="1045"/>
      <c r="AK42" s="1045"/>
      <c r="AL42" s="1046"/>
      <c r="AM42" s="1047"/>
      <c r="AN42" s="1048"/>
      <c r="AO42" s="1049"/>
      <c r="AP42" s="1047"/>
      <c r="AQ42" s="1048"/>
      <c r="AR42" s="1049"/>
      <c r="AS42" s="1047"/>
      <c r="AT42" s="1048"/>
      <c r="AU42" s="1049"/>
      <c r="AV42" s="1047"/>
      <c r="AW42" s="1048"/>
      <c r="AX42" s="1049"/>
      <c r="AY42" s="1047"/>
      <c r="AZ42" s="1048"/>
      <c r="BA42" s="1049"/>
      <c r="BB42" s="1047"/>
      <c r="BC42" s="1048"/>
      <c r="BD42" s="1049"/>
      <c r="BE42" s="541">
        <f t="shared" si="9"/>
        <v>0</v>
      </c>
      <c r="BF42" s="1037"/>
      <c r="BG42" s="1038"/>
      <c r="BH42" s="1038"/>
      <c r="BI42" s="1038"/>
      <c r="BJ42" s="1038"/>
      <c r="BK42" s="1038"/>
      <c r="BL42" s="1038"/>
      <c r="BM42" s="1038"/>
      <c r="BN42" s="1038"/>
      <c r="BO42" s="1038"/>
      <c r="BP42" s="1038"/>
      <c r="BQ42" s="1038"/>
      <c r="BR42" s="1039"/>
    </row>
    <row r="43" spans="1:70" ht="18" customHeight="1">
      <c r="A43" s="93"/>
      <c r="B43" s="70" t="str">
        <f t="shared" si="0"/>
        <v/>
      </c>
      <c r="C43" s="94"/>
      <c r="D43" s="95"/>
      <c r="E43" s="96"/>
      <c r="F43" s="537"/>
      <c r="G43" s="97"/>
      <c r="H43" s="85"/>
      <c r="I43" s="724"/>
      <c r="J43" s="86"/>
      <c r="K43" s="86"/>
      <c r="L43" s="86"/>
      <c r="M43" s="86"/>
      <c r="N43" s="87">
        <f t="shared" si="1"/>
        <v>0</v>
      </c>
      <c r="O43" s="648"/>
      <c r="P43" s="531"/>
      <c r="Q43" s="86"/>
      <c r="R43" s="87">
        <f t="shared" si="2"/>
        <v>0</v>
      </c>
      <c r="S43" s="96"/>
      <c r="T43" s="98"/>
      <c r="U43" s="86"/>
      <c r="V43" s="87">
        <f t="shared" si="3"/>
        <v>0</v>
      </c>
      <c r="W43" s="652"/>
      <c r="X43" s="535"/>
      <c r="Y43" s="533"/>
      <c r="Z43" s="99"/>
      <c r="AA43" s="90"/>
      <c r="AB43" s="1040">
        <f t="shared" si="4"/>
        <v>0</v>
      </c>
      <c r="AC43" s="1041"/>
      <c r="AD43" s="79" t="str">
        <f t="shared" si="5"/>
        <v/>
      </c>
      <c r="AE43" s="1042">
        <f t="shared" si="6"/>
        <v>0</v>
      </c>
      <c r="AF43" s="1043"/>
      <c r="AG43" s="1044">
        <f t="shared" si="7"/>
        <v>0</v>
      </c>
      <c r="AH43" s="1045"/>
      <c r="AI43" s="1045"/>
      <c r="AJ43" s="1045"/>
      <c r="AK43" s="1045"/>
      <c r="AL43" s="1046"/>
      <c r="AM43" s="1047"/>
      <c r="AN43" s="1048"/>
      <c r="AO43" s="1049"/>
      <c r="AP43" s="1047"/>
      <c r="AQ43" s="1048"/>
      <c r="AR43" s="1049"/>
      <c r="AS43" s="1047"/>
      <c r="AT43" s="1048"/>
      <c r="AU43" s="1049"/>
      <c r="AV43" s="1047"/>
      <c r="AW43" s="1048"/>
      <c r="AX43" s="1049"/>
      <c r="AY43" s="1047"/>
      <c r="AZ43" s="1048"/>
      <c r="BA43" s="1049"/>
      <c r="BB43" s="1047"/>
      <c r="BC43" s="1048"/>
      <c r="BD43" s="1049"/>
      <c r="BE43" s="541">
        <f t="shared" si="9"/>
        <v>0</v>
      </c>
      <c r="BF43" s="1037"/>
      <c r="BG43" s="1038"/>
      <c r="BH43" s="1038"/>
      <c r="BI43" s="1038"/>
      <c r="BJ43" s="1038"/>
      <c r="BK43" s="1038"/>
      <c r="BL43" s="1038"/>
      <c r="BM43" s="1038"/>
      <c r="BN43" s="1038"/>
      <c r="BO43" s="1038"/>
      <c r="BP43" s="1038"/>
      <c r="BQ43" s="1038"/>
      <c r="BR43" s="1039"/>
    </row>
    <row r="44" spans="1:70" ht="18" customHeight="1">
      <c r="A44" s="93"/>
      <c r="B44" s="70" t="str">
        <f t="shared" si="0"/>
        <v/>
      </c>
      <c r="C44" s="94"/>
      <c r="D44" s="95"/>
      <c r="E44" s="96"/>
      <c r="F44" s="537"/>
      <c r="G44" s="97"/>
      <c r="H44" s="85"/>
      <c r="I44" s="724"/>
      <c r="J44" s="86"/>
      <c r="K44" s="86"/>
      <c r="L44" s="86"/>
      <c r="M44" s="86"/>
      <c r="N44" s="87">
        <f t="shared" si="1"/>
        <v>0</v>
      </c>
      <c r="O44" s="648"/>
      <c r="P44" s="531"/>
      <c r="Q44" s="86"/>
      <c r="R44" s="87">
        <f t="shared" si="2"/>
        <v>0</v>
      </c>
      <c r="S44" s="96"/>
      <c r="T44" s="98"/>
      <c r="U44" s="86"/>
      <c r="V44" s="87">
        <f t="shared" si="3"/>
        <v>0</v>
      </c>
      <c r="W44" s="652"/>
      <c r="X44" s="535"/>
      <c r="Y44" s="533"/>
      <c r="Z44" s="99"/>
      <c r="AA44" s="90"/>
      <c r="AB44" s="1040">
        <f t="shared" si="4"/>
        <v>0</v>
      </c>
      <c r="AC44" s="1041"/>
      <c r="AD44" s="79" t="str">
        <f t="shared" si="5"/>
        <v/>
      </c>
      <c r="AE44" s="1042">
        <f t="shared" si="6"/>
        <v>0</v>
      </c>
      <c r="AF44" s="1043"/>
      <c r="AG44" s="1044">
        <f t="shared" si="7"/>
        <v>0</v>
      </c>
      <c r="AH44" s="1045"/>
      <c r="AI44" s="1045"/>
      <c r="AJ44" s="1045"/>
      <c r="AK44" s="1045"/>
      <c r="AL44" s="1046"/>
      <c r="AM44" s="1047"/>
      <c r="AN44" s="1048"/>
      <c r="AO44" s="1049"/>
      <c r="AP44" s="1047"/>
      <c r="AQ44" s="1048"/>
      <c r="AR44" s="1049"/>
      <c r="AS44" s="1047"/>
      <c r="AT44" s="1048"/>
      <c r="AU44" s="1049"/>
      <c r="AV44" s="1047"/>
      <c r="AW44" s="1048"/>
      <c r="AX44" s="1049"/>
      <c r="AY44" s="1047"/>
      <c r="AZ44" s="1048"/>
      <c r="BA44" s="1049"/>
      <c r="BB44" s="1047"/>
      <c r="BC44" s="1048"/>
      <c r="BD44" s="1049"/>
      <c r="BE44" s="541">
        <f t="shared" si="9"/>
        <v>0</v>
      </c>
      <c r="BF44" s="1037"/>
      <c r="BG44" s="1038"/>
      <c r="BH44" s="1038"/>
      <c r="BI44" s="1038"/>
      <c r="BJ44" s="1038"/>
      <c r="BK44" s="1038"/>
      <c r="BL44" s="1038"/>
      <c r="BM44" s="1038"/>
      <c r="BN44" s="1038"/>
      <c r="BO44" s="1038"/>
      <c r="BP44" s="1038"/>
      <c r="BQ44" s="1038"/>
      <c r="BR44" s="1039"/>
    </row>
    <row r="45" spans="1:70" ht="18" customHeight="1">
      <c r="A45" s="93"/>
      <c r="B45" s="70" t="str">
        <f t="shared" si="0"/>
        <v/>
      </c>
      <c r="C45" s="94"/>
      <c r="D45" s="95"/>
      <c r="E45" s="96"/>
      <c r="F45" s="537"/>
      <c r="G45" s="97"/>
      <c r="H45" s="85"/>
      <c r="I45" s="724"/>
      <c r="J45" s="86"/>
      <c r="K45" s="86"/>
      <c r="L45" s="86"/>
      <c r="M45" s="86"/>
      <c r="N45" s="87">
        <f t="shared" si="1"/>
        <v>0</v>
      </c>
      <c r="O45" s="648"/>
      <c r="P45" s="531"/>
      <c r="Q45" s="86"/>
      <c r="R45" s="100">
        <f t="shared" si="2"/>
        <v>0</v>
      </c>
      <c r="S45" s="96"/>
      <c r="T45" s="98"/>
      <c r="U45" s="86"/>
      <c r="V45" s="87">
        <f t="shared" si="3"/>
        <v>0</v>
      </c>
      <c r="W45" s="652"/>
      <c r="X45" s="535"/>
      <c r="Y45" s="533"/>
      <c r="Z45" s="99"/>
      <c r="AA45" s="90"/>
      <c r="AB45" s="1040">
        <f t="shared" si="4"/>
        <v>0</v>
      </c>
      <c r="AC45" s="1041"/>
      <c r="AD45" s="79" t="str">
        <f t="shared" si="5"/>
        <v/>
      </c>
      <c r="AE45" s="1042">
        <f t="shared" si="6"/>
        <v>0</v>
      </c>
      <c r="AF45" s="1043"/>
      <c r="AG45" s="1044">
        <f t="shared" si="7"/>
        <v>0</v>
      </c>
      <c r="AH45" s="1045"/>
      <c r="AI45" s="1045"/>
      <c r="AJ45" s="1045"/>
      <c r="AK45" s="1045"/>
      <c r="AL45" s="1046"/>
      <c r="AM45" s="1047"/>
      <c r="AN45" s="1048"/>
      <c r="AO45" s="1049"/>
      <c r="AP45" s="1047"/>
      <c r="AQ45" s="1048"/>
      <c r="AR45" s="1049"/>
      <c r="AS45" s="1047"/>
      <c r="AT45" s="1048"/>
      <c r="AU45" s="1049"/>
      <c r="AV45" s="1047"/>
      <c r="AW45" s="1048"/>
      <c r="AX45" s="1049"/>
      <c r="AY45" s="1047"/>
      <c r="AZ45" s="1048"/>
      <c r="BA45" s="1049"/>
      <c r="BB45" s="1047"/>
      <c r="BC45" s="1048"/>
      <c r="BD45" s="1049"/>
      <c r="BE45" s="541">
        <f t="shared" si="9"/>
        <v>0</v>
      </c>
      <c r="BF45" s="1037"/>
      <c r="BG45" s="1038"/>
      <c r="BH45" s="1038"/>
      <c r="BI45" s="1038"/>
      <c r="BJ45" s="1038"/>
      <c r="BK45" s="1038"/>
      <c r="BL45" s="1038"/>
      <c r="BM45" s="1038"/>
      <c r="BN45" s="1038"/>
      <c r="BO45" s="1038"/>
      <c r="BP45" s="1038"/>
      <c r="BQ45" s="1038"/>
      <c r="BR45" s="1039"/>
    </row>
    <row r="46" spans="1:70" ht="18" customHeight="1">
      <c r="A46" s="93"/>
      <c r="B46" s="70" t="str">
        <f t="shared" si="0"/>
        <v/>
      </c>
      <c r="C46" s="94"/>
      <c r="D46" s="95"/>
      <c r="E46" s="96"/>
      <c r="F46" s="537"/>
      <c r="G46" s="97"/>
      <c r="H46" s="85"/>
      <c r="I46" s="724"/>
      <c r="J46" s="86"/>
      <c r="K46" s="86"/>
      <c r="L46" s="86"/>
      <c r="M46" s="86"/>
      <c r="N46" s="100">
        <f t="shared" si="1"/>
        <v>0</v>
      </c>
      <c r="O46" s="648"/>
      <c r="P46" s="531"/>
      <c r="Q46" s="86"/>
      <c r="R46" s="100">
        <f t="shared" si="2"/>
        <v>0</v>
      </c>
      <c r="S46" s="96"/>
      <c r="T46" s="98"/>
      <c r="U46" s="86"/>
      <c r="V46" s="87">
        <f t="shared" si="3"/>
        <v>0</v>
      </c>
      <c r="W46" s="652"/>
      <c r="X46" s="535"/>
      <c r="Y46" s="533"/>
      <c r="Z46" s="99"/>
      <c r="AA46" s="90"/>
      <c r="AB46" s="1040">
        <f t="shared" si="4"/>
        <v>0</v>
      </c>
      <c r="AC46" s="1041"/>
      <c r="AD46" s="79" t="str">
        <f t="shared" si="5"/>
        <v/>
      </c>
      <c r="AE46" s="1042">
        <f t="shared" si="6"/>
        <v>0</v>
      </c>
      <c r="AF46" s="1043"/>
      <c r="AG46" s="1044">
        <f t="shared" si="7"/>
        <v>0</v>
      </c>
      <c r="AH46" s="1045"/>
      <c r="AI46" s="1045"/>
      <c r="AJ46" s="1045"/>
      <c r="AK46" s="1045"/>
      <c r="AL46" s="1046"/>
      <c r="AM46" s="1047"/>
      <c r="AN46" s="1048"/>
      <c r="AO46" s="1049"/>
      <c r="AP46" s="1047"/>
      <c r="AQ46" s="1048"/>
      <c r="AR46" s="1049"/>
      <c r="AS46" s="1047"/>
      <c r="AT46" s="1048"/>
      <c r="AU46" s="1049"/>
      <c r="AV46" s="1047"/>
      <c r="AW46" s="1048"/>
      <c r="AX46" s="1049"/>
      <c r="AY46" s="1047"/>
      <c r="AZ46" s="1048"/>
      <c r="BA46" s="1049"/>
      <c r="BB46" s="1047"/>
      <c r="BC46" s="1048"/>
      <c r="BD46" s="1049"/>
      <c r="BE46" s="541">
        <f t="shared" si="9"/>
        <v>0</v>
      </c>
      <c r="BF46" s="1037"/>
      <c r="BG46" s="1038"/>
      <c r="BH46" s="1038"/>
      <c r="BI46" s="1038"/>
      <c r="BJ46" s="1038"/>
      <c r="BK46" s="1038"/>
      <c r="BL46" s="1038"/>
      <c r="BM46" s="1038"/>
      <c r="BN46" s="1038"/>
      <c r="BO46" s="1038"/>
      <c r="BP46" s="1038"/>
      <c r="BQ46" s="1038"/>
      <c r="BR46" s="1039"/>
    </row>
    <row r="47" spans="1:70" ht="18" customHeight="1" thickBot="1">
      <c r="A47" s="101"/>
      <c r="B47" s="102" t="str">
        <f t="shared" si="0"/>
        <v/>
      </c>
      <c r="C47" s="103"/>
      <c r="D47" s="104"/>
      <c r="E47" s="105"/>
      <c r="F47" s="538"/>
      <c r="G47" s="106"/>
      <c r="H47" s="107"/>
      <c r="I47" s="725"/>
      <c r="J47" s="108"/>
      <c r="K47" s="108"/>
      <c r="L47" s="108"/>
      <c r="M47" s="108"/>
      <c r="N47" s="109">
        <f t="shared" si="1"/>
        <v>0</v>
      </c>
      <c r="O47" s="649"/>
      <c r="P47" s="531"/>
      <c r="Q47" s="108"/>
      <c r="R47" s="109">
        <f t="shared" si="2"/>
        <v>0</v>
      </c>
      <c r="S47" s="105"/>
      <c r="T47" s="108"/>
      <c r="U47" s="108"/>
      <c r="V47" s="109">
        <f t="shared" si="3"/>
        <v>0</v>
      </c>
      <c r="W47" s="649"/>
      <c r="X47" s="536"/>
      <c r="Y47" s="110"/>
      <c r="Z47" s="110"/>
      <c r="AA47" s="111"/>
      <c r="AB47" s="1024">
        <f t="shared" si="4"/>
        <v>0</v>
      </c>
      <c r="AC47" s="1025"/>
      <c r="AD47" s="112" t="str">
        <f t="shared" si="5"/>
        <v/>
      </c>
      <c r="AE47" s="1026">
        <f t="shared" si="6"/>
        <v>0</v>
      </c>
      <c r="AF47" s="1027"/>
      <c r="AG47" s="1028">
        <f t="shared" si="7"/>
        <v>0</v>
      </c>
      <c r="AH47" s="1028"/>
      <c r="AI47" s="1028"/>
      <c r="AJ47" s="1028"/>
      <c r="AK47" s="1028"/>
      <c r="AL47" s="1029"/>
      <c r="AM47" s="1030"/>
      <c r="AN47" s="1031"/>
      <c r="AO47" s="1032"/>
      <c r="AP47" s="1030"/>
      <c r="AQ47" s="1031"/>
      <c r="AR47" s="1032"/>
      <c r="AS47" s="1030"/>
      <c r="AT47" s="1031"/>
      <c r="AU47" s="1032"/>
      <c r="AV47" s="1030"/>
      <c r="AW47" s="1031"/>
      <c r="AX47" s="1032"/>
      <c r="AY47" s="1030"/>
      <c r="AZ47" s="1031"/>
      <c r="BA47" s="1032"/>
      <c r="BB47" s="1030"/>
      <c r="BC47" s="1031"/>
      <c r="BD47" s="1032"/>
      <c r="BE47" s="542">
        <f t="shared" si="9"/>
        <v>0</v>
      </c>
      <c r="BF47" s="1050"/>
      <c r="BG47" s="1051"/>
      <c r="BH47" s="1051"/>
      <c r="BI47" s="1051"/>
      <c r="BJ47" s="1051"/>
      <c r="BK47" s="1051"/>
      <c r="BL47" s="1051"/>
      <c r="BM47" s="1051"/>
      <c r="BN47" s="1051"/>
      <c r="BO47" s="1051"/>
      <c r="BP47" s="1051"/>
      <c r="BQ47" s="1051"/>
      <c r="BR47" s="1052"/>
    </row>
    <row r="48" spans="1:70" ht="18" customHeight="1" thickTop="1">
      <c r="A48" s="113"/>
      <c r="B48" s="114"/>
      <c r="C48" s="115"/>
      <c r="D48" s="116"/>
      <c r="E48" s="115"/>
      <c r="F48" s="117"/>
      <c r="G48" s="117"/>
      <c r="H48" s="118"/>
      <c r="I48" s="552"/>
      <c r="J48" s="119"/>
      <c r="K48" s="120"/>
      <c r="L48" s="121"/>
      <c r="M48" s="120"/>
      <c r="N48" s="122">
        <f>SUM(N5:N47)</f>
        <v>0</v>
      </c>
      <c r="O48" s="650"/>
      <c r="P48" s="119"/>
      <c r="Q48" s="123"/>
      <c r="R48" s="122">
        <f>SUM(R5:R47)</f>
        <v>0</v>
      </c>
      <c r="S48" s="115"/>
      <c r="T48" s="124"/>
      <c r="U48" s="123"/>
      <c r="V48" s="122">
        <f>SUM(V5:V47)</f>
        <v>0</v>
      </c>
      <c r="W48" s="650"/>
      <c r="X48" s="125"/>
      <c r="Y48" s="126"/>
      <c r="Z48" s="126"/>
      <c r="AA48" s="127"/>
      <c r="AB48" s="1017"/>
      <c r="AC48" s="1017"/>
      <c r="AD48" s="128"/>
      <c r="AE48" s="1018"/>
      <c r="AF48" s="1018"/>
      <c r="AG48" s="1019"/>
      <c r="AH48" s="1019"/>
      <c r="AI48" s="1019"/>
      <c r="AJ48" s="1019"/>
      <c r="AK48" s="1019"/>
      <c r="AL48" s="1019"/>
      <c r="AM48" s="1020"/>
      <c r="AN48" s="1020"/>
      <c r="AO48" s="128"/>
      <c r="AP48" s="1020"/>
      <c r="AQ48" s="1020"/>
      <c r="AR48" s="128"/>
      <c r="AS48" s="1020"/>
      <c r="AT48" s="1020"/>
      <c r="AU48" s="128"/>
      <c r="AV48" s="1020"/>
      <c r="AW48" s="1020"/>
      <c r="AX48" s="128"/>
      <c r="BF48" s="1021"/>
      <c r="BG48" s="1022"/>
      <c r="BH48" s="1022"/>
      <c r="BI48" s="1023"/>
    </row>
    <row r="49" spans="12:23" ht="7.5" customHeight="1" thickBot="1"/>
    <row r="50" spans="12:23" ht="23.25" customHeight="1" thickBot="1">
      <c r="L50" s="1033" t="s">
        <v>249</v>
      </c>
      <c r="M50" s="1034"/>
      <c r="N50" s="1034"/>
      <c r="O50" s="539"/>
      <c r="T50" s="1035" t="s">
        <v>250</v>
      </c>
      <c r="U50" s="1036"/>
      <c r="V50" s="1036"/>
      <c r="W50" s="539"/>
    </row>
  </sheetData>
  <mergeCells count="482">
    <mergeCell ref="T50:V50"/>
    <mergeCell ref="L50:N50"/>
    <mergeCell ref="BE3:BE4"/>
    <mergeCell ref="BB46:BD46"/>
    <mergeCell ref="BF46:BR46"/>
    <mergeCell ref="AB47:AC47"/>
    <mergeCell ref="AE47:AF47"/>
    <mergeCell ref="AG47:AL47"/>
    <mergeCell ref="AM47:AO47"/>
    <mergeCell ref="AP47:AR47"/>
    <mergeCell ref="AV48:AW48"/>
    <mergeCell ref="BF48:BI48"/>
    <mergeCell ref="AS47:AU47"/>
    <mergeCell ref="AV47:AX47"/>
    <mergeCell ref="AY47:BA47"/>
    <mergeCell ref="BB47:BD47"/>
    <mergeCell ref="BF47:BR47"/>
    <mergeCell ref="AB48:AC48"/>
    <mergeCell ref="AE48:AF48"/>
    <mergeCell ref="AG48:AL48"/>
    <mergeCell ref="AM48:AN48"/>
    <mergeCell ref="AP48:AQ48"/>
    <mergeCell ref="AB46:AC46"/>
    <mergeCell ref="AE46:AF46"/>
    <mergeCell ref="AG46:AL46"/>
    <mergeCell ref="AM46:AO46"/>
    <mergeCell ref="AP46:AR46"/>
    <mergeCell ref="AS46:AU46"/>
    <mergeCell ref="AS48:AT48"/>
    <mergeCell ref="AV46:AX46"/>
    <mergeCell ref="AY46:BA46"/>
    <mergeCell ref="BF44:BR44"/>
    <mergeCell ref="AB45:AC45"/>
    <mergeCell ref="AE45:AF45"/>
    <mergeCell ref="AG45:AL45"/>
    <mergeCell ref="AM45:AO45"/>
    <mergeCell ref="AP45:AR45"/>
    <mergeCell ref="AS45:AU45"/>
    <mergeCell ref="AV45:AX45"/>
    <mergeCell ref="AY45:BA45"/>
    <mergeCell ref="BB45:BD45"/>
    <mergeCell ref="BF45:BR45"/>
    <mergeCell ref="AB44:AC44"/>
    <mergeCell ref="AE44:AF44"/>
    <mergeCell ref="AG44:AL44"/>
    <mergeCell ref="AM44:AO44"/>
    <mergeCell ref="AP44:AR44"/>
    <mergeCell ref="AS44:AU44"/>
    <mergeCell ref="AV44:AX44"/>
    <mergeCell ref="AY44:BA44"/>
    <mergeCell ref="BB44:BD44"/>
    <mergeCell ref="BF42:BR42"/>
    <mergeCell ref="AB43:AC43"/>
    <mergeCell ref="AE43:AF43"/>
    <mergeCell ref="AG43:AL43"/>
    <mergeCell ref="AM43:AO43"/>
    <mergeCell ref="AP43:AR43"/>
    <mergeCell ref="AS43:AU43"/>
    <mergeCell ref="AV43:AX43"/>
    <mergeCell ref="AY43:BA43"/>
    <mergeCell ref="BB43:BD43"/>
    <mergeCell ref="BF43:BR43"/>
    <mergeCell ref="AB42:AC42"/>
    <mergeCell ref="AE42:AF42"/>
    <mergeCell ref="AG42:AL42"/>
    <mergeCell ref="AM42:AO42"/>
    <mergeCell ref="AP42:AR42"/>
    <mergeCell ref="AS42:AU42"/>
    <mergeCell ref="AV42:AX42"/>
    <mergeCell ref="AY42:BA42"/>
    <mergeCell ref="BB42:BD42"/>
    <mergeCell ref="BF40:BR40"/>
    <mergeCell ref="AB41:AC41"/>
    <mergeCell ref="AE41:AF41"/>
    <mergeCell ref="AG41:AL41"/>
    <mergeCell ref="AM41:AO41"/>
    <mergeCell ref="AP41:AR41"/>
    <mergeCell ref="AS41:AU41"/>
    <mergeCell ref="AV41:AX41"/>
    <mergeCell ref="AY41:BA41"/>
    <mergeCell ref="BB41:BD41"/>
    <mergeCell ref="BF41:BR41"/>
    <mergeCell ref="AB40:AC40"/>
    <mergeCell ref="AE40:AF40"/>
    <mergeCell ref="AG40:AL40"/>
    <mergeCell ref="AM40:AO40"/>
    <mergeCell ref="AP40:AR40"/>
    <mergeCell ref="AS40:AU40"/>
    <mergeCell ref="AV40:AX40"/>
    <mergeCell ref="AY40:BA40"/>
    <mergeCell ref="BB40:BD40"/>
    <mergeCell ref="BF38:BR38"/>
    <mergeCell ref="AB39:AC39"/>
    <mergeCell ref="AE39:AF39"/>
    <mergeCell ref="AG39:AL39"/>
    <mergeCell ref="AM39:AO39"/>
    <mergeCell ref="AP39:AR39"/>
    <mergeCell ref="AS39:AU39"/>
    <mergeCell ref="AV39:AX39"/>
    <mergeCell ref="AY39:BA39"/>
    <mergeCell ref="BB39:BD39"/>
    <mergeCell ref="BF39:BR39"/>
    <mergeCell ref="AB38:AC38"/>
    <mergeCell ref="AE38:AF38"/>
    <mergeCell ref="AG38:AL38"/>
    <mergeCell ref="AM38:AO38"/>
    <mergeCell ref="AP38:AR38"/>
    <mergeCell ref="AS38:AU38"/>
    <mergeCell ref="AV38:AX38"/>
    <mergeCell ref="AY38:BA38"/>
    <mergeCell ref="BB38:BD38"/>
    <mergeCell ref="BF36:BR36"/>
    <mergeCell ref="AB37:AC37"/>
    <mergeCell ref="AE37:AF37"/>
    <mergeCell ref="AG37:AL37"/>
    <mergeCell ref="AM37:AO37"/>
    <mergeCell ref="AP37:AR37"/>
    <mergeCell ref="AS37:AU37"/>
    <mergeCell ref="AV37:AX37"/>
    <mergeCell ref="AY37:BA37"/>
    <mergeCell ref="BB37:BD37"/>
    <mergeCell ref="BF37:BR37"/>
    <mergeCell ref="AB36:AC36"/>
    <mergeCell ref="AE36:AF36"/>
    <mergeCell ref="AG36:AL36"/>
    <mergeCell ref="AM36:AO36"/>
    <mergeCell ref="AP36:AR36"/>
    <mergeCell ref="AS36:AU36"/>
    <mergeCell ref="AV36:AX36"/>
    <mergeCell ref="AY36:BA36"/>
    <mergeCell ref="BB36:BD36"/>
    <mergeCell ref="BF34:BR34"/>
    <mergeCell ref="AB35:AC35"/>
    <mergeCell ref="AE35:AF35"/>
    <mergeCell ref="AG35:AL35"/>
    <mergeCell ref="AM35:AO35"/>
    <mergeCell ref="AP35:AR35"/>
    <mergeCell ref="AS35:AU35"/>
    <mergeCell ref="AV35:AX35"/>
    <mergeCell ref="AY35:BA35"/>
    <mergeCell ref="BB35:BD35"/>
    <mergeCell ref="BF35:BR35"/>
    <mergeCell ref="AB34:AC34"/>
    <mergeCell ref="AE34:AF34"/>
    <mergeCell ref="AG34:AL34"/>
    <mergeCell ref="AM34:AO34"/>
    <mergeCell ref="AP34:AR34"/>
    <mergeCell ref="AS34:AU34"/>
    <mergeCell ref="AV34:AX34"/>
    <mergeCell ref="AY34:BA34"/>
    <mergeCell ref="BB34:BD34"/>
    <mergeCell ref="BF32:BR32"/>
    <mergeCell ref="AB33:AC33"/>
    <mergeCell ref="AE33:AF33"/>
    <mergeCell ref="AG33:AL33"/>
    <mergeCell ref="AM33:AO33"/>
    <mergeCell ref="AP33:AR33"/>
    <mergeCell ref="AS33:AU33"/>
    <mergeCell ref="AV33:AX33"/>
    <mergeCell ref="AY33:BA33"/>
    <mergeCell ref="BB33:BD33"/>
    <mergeCell ref="BF33:BR33"/>
    <mergeCell ref="AB32:AC32"/>
    <mergeCell ref="AE32:AF32"/>
    <mergeCell ref="AG32:AL32"/>
    <mergeCell ref="AM32:AO32"/>
    <mergeCell ref="AP32:AR32"/>
    <mergeCell ref="AS32:AU32"/>
    <mergeCell ref="AV32:AX32"/>
    <mergeCell ref="AY32:BA32"/>
    <mergeCell ref="BB32:BD32"/>
    <mergeCell ref="BF30:BR30"/>
    <mergeCell ref="AB31:AC31"/>
    <mergeCell ref="AE31:AF31"/>
    <mergeCell ref="AG31:AL31"/>
    <mergeCell ref="AM31:AO31"/>
    <mergeCell ref="AP31:AR31"/>
    <mergeCell ref="AS31:AU31"/>
    <mergeCell ref="AV31:AX31"/>
    <mergeCell ref="AY31:BA31"/>
    <mergeCell ref="BB31:BD31"/>
    <mergeCell ref="BF31:BR31"/>
    <mergeCell ref="AB30:AC30"/>
    <mergeCell ref="AE30:AF30"/>
    <mergeCell ref="AG30:AL30"/>
    <mergeCell ref="AM30:AO30"/>
    <mergeCell ref="AP30:AR30"/>
    <mergeCell ref="AS30:AU30"/>
    <mergeCell ref="AV30:AX30"/>
    <mergeCell ref="AY30:BA30"/>
    <mergeCell ref="BB30:BD30"/>
    <mergeCell ref="BF28:BR28"/>
    <mergeCell ref="AB29:AC29"/>
    <mergeCell ref="AE29:AF29"/>
    <mergeCell ref="AG29:AL29"/>
    <mergeCell ref="AM29:AO29"/>
    <mergeCell ref="AP29:AR29"/>
    <mergeCell ref="AS29:AU29"/>
    <mergeCell ref="AV29:AX29"/>
    <mergeCell ref="AY29:BA29"/>
    <mergeCell ref="BB29:BD29"/>
    <mergeCell ref="BF29:BR29"/>
    <mergeCell ref="AB28:AC28"/>
    <mergeCell ref="AE28:AF28"/>
    <mergeCell ref="AG28:AL28"/>
    <mergeCell ref="AM28:AO28"/>
    <mergeCell ref="AP28:AR28"/>
    <mergeCell ref="AS28:AU28"/>
    <mergeCell ref="AV28:AX28"/>
    <mergeCell ref="AY28:BA28"/>
    <mergeCell ref="BB28:BD28"/>
    <mergeCell ref="BF26:BR26"/>
    <mergeCell ref="AB27:AC27"/>
    <mergeCell ref="AE27:AF27"/>
    <mergeCell ref="AG27:AL27"/>
    <mergeCell ref="AM27:AO27"/>
    <mergeCell ref="AP27:AR27"/>
    <mergeCell ref="AS27:AU27"/>
    <mergeCell ref="AV27:AX27"/>
    <mergeCell ref="AY27:BA27"/>
    <mergeCell ref="BB27:BD27"/>
    <mergeCell ref="BF27:BR27"/>
    <mergeCell ref="AB26:AC26"/>
    <mergeCell ref="AE26:AF26"/>
    <mergeCell ref="AG26:AL26"/>
    <mergeCell ref="AM26:AO26"/>
    <mergeCell ref="AP26:AR26"/>
    <mergeCell ref="AS26:AU26"/>
    <mergeCell ref="AV26:AX26"/>
    <mergeCell ref="AY26:BA26"/>
    <mergeCell ref="BB26:BD26"/>
    <mergeCell ref="BF24:BR24"/>
    <mergeCell ref="AB25:AC25"/>
    <mergeCell ref="AE25:AF25"/>
    <mergeCell ref="AG25:AL25"/>
    <mergeCell ref="AM25:AO25"/>
    <mergeCell ref="AP25:AR25"/>
    <mergeCell ref="AS25:AU25"/>
    <mergeCell ref="AV25:AX25"/>
    <mergeCell ref="AY25:BA25"/>
    <mergeCell ref="BB25:BD25"/>
    <mergeCell ref="BF25:BR25"/>
    <mergeCell ref="AB24:AC24"/>
    <mergeCell ref="AE24:AF24"/>
    <mergeCell ref="AG24:AL24"/>
    <mergeCell ref="AM24:AO24"/>
    <mergeCell ref="AP24:AR24"/>
    <mergeCell ref="AS24:AU24"/>
    <mergeCell ref="AV24:AX24"/>
    <mergeCell ref="AY24:BA24"/>
    <mergeCell ref="BB24:BD24"/>
    <mergeCell ref="BF22:BR22"/>
    <mergeCell ref="AB23:AC23"/>
    <mergeCell ref="AE23:AF23"/>
    <mergeCell ref="AG23:AL23"/>
    <mergeCell ref="AM23:AO23"/>
    <mergeCell ref="AP23:AR23"/>
    <mergeCell ref="AS23:AU23"/>
    <mergeCell ref="AV23:AX23"/>
    <mergeCell ref="AY23:BA23"/>
    <mergeCell ref="BB23:BD23"/>
    <mergeCell ref="BF23:BR23"/>
    <mergeCell ref="AB22:AC22"/>
    <mergeCell ref="AE22:AF22"/>
    <mergeCell ref="AG22:AL22"/>
    <mergeCell ref="AM22:AO22"/>
    <mergeCell ref="AP22:AR22"/>
    <mergeCell ref="AS22:AU22"/>
    <mergeCell ref="AV22:AX22"/>
    <mergeCell ref="AY22:BA22"/>
    <mergeCell ref="BB22:BD22"/>
    <mergeCell ref="BF20:BR20"/>
    <mergeCell ref="AB21:AC21"/>
    <mergeCell ref="AE21:AF21"/>
    <mergeCell ref="AG21:AL21"/>
    <mergeCell ref="AM21:AO21"/>
    <mergeCell ref="AP21:AR21"/>
    <mergeCell ref="AS21:AU21"/>
    <mergeCell ref="AV21:AX21"/>
    <mergeCell ref="AY21:BA21"/>
    <mergeCell ref="BB21:BD21"/>
    <mergeCell ref="BF21:BR21"/>
    <mergeCell ref="AB20:AC20"/>
    <mergeCell ref="AE20:AF20"/>
    <mergeCell ref="AG20:AL20"/>
    <mergeCell ref="AM20:AO20"/>
    <mergeCell ref="AP20:AR20"/>
    <mergeCell ref="AS20:AU20"/>
    <mergeCell ref="AV20:AX20"/>
    <mergeCell ref="AY20:BA20"/>
    <mergeCell ref="BB20:BD20"/>
    <mergeCell ref="BF18:BR18"/>
    <mergeCell ref="AB19:AC19"/>
    <mergeCell ref="AE19:AF19"/>
    <mergeCell ref="AG19:AL19"/>
    <mergeCell ref="AM19:AO19"/>
    <mergeCell ref="AP19:AR19"/>
    <mergeCell ref="AS19:AU19"/>
    <mergeCell ref="AV19:AX19"/>
    <mergeCell ref="AY19:BA19"/>
    <mergeCell ref="BB19:BD19"/>
    <mergeCell ref="BF19:BR19"/>
    <mergeCell ref="AB18:AC18"/>
    <mergeCell ref="AE18:AF18"/>
    <mergeCell ref="AG18:AL18"/>
    <mergeCell ref="AM18:AO18"/>
    <mergeCell ref="AP18:AR18"/>
    <mergeCell ref="AS18:AU18"/>
    <mergeCell ref="AV18:AX18"/>
    <mergeCell ref="AY18:BA18"/>
    <mergeCell ref="BB18:BD18"/>
    <mergeCell ref="BF16:BR16"/>
    <mergeCell ref="AB17:AC17"/>
    <mergeCell ref="AE17:AF17"/>
    <mergeCell ref="AG17:AL17"/>
    <mergeCell ref="AM17:AO17"/>
    <mergeCell ref="AP17:AR17"/>
    <mergeCell ref="AS17:AU17"/>
    <mergeCell ref="AV17:AX17"/>
    <mergeCell ref="AY17:BA17"/>
    <mergeCell ref="BB17:BD17"/>
    <mergeCell ref="BF17:BR17"/>
    <mergeCell ref="AB16:AC16"/>
    <mergeCell ref="AE16:AF16"/>
    <mergeCell ref="AG16:AL16"/>
    <mergeCell ref="AM16:AO16"/>
    <mergeCell ref="AP16:AR16"/>
    <mergeCell ref="AS16:AU16"/>
    <mergeCell ref="AV16:AX16"/>
    <mergeCell ref="AY16:BA16"/>
    <mergeCell ref="BB16:BD16"/>
    <mergeCell ref="BF14:BR14"/>
    <mergeCell ref="AB15:AC15"/>
    <mergeCell ref="AE15:AF15"/>
    <mergeCell ref="AG15:AL15"/>
    <mergeCell ref="AM15:AO15"/>
    <mergeCell ref="AP15:AR15"/>
    <mergeCell ref="AS15:AU15"/>
    <mergeCell ref="AV15:AX15"/>
    <mergeCell ref="AY15:BA15"/>
    <mergeCell ref="BB15:BD15"/>
    <mergeCell ref="BF15:BR15"/>
    <mergeCell ref="AB14:AC14"/>
    <mergeCell ref="AE14:AF14"/>
    <mergeCell ref="AG14:AL14"/>
    <mergeCell ref="AM14:AO14"/>
    <mergeCell ref="AP14:AR14"/>
    <mergeCell ref="AS14:AU14"/>
    <mergeCell ref="AV14:AX14"/>
    <mergeCell ref="AY14:BA14"/>
    <mergeCell ref="BB14:BD14"/>
    <mergeCell ref="BF12:BR12"/>
    <mergeCell ref="AB13:AC13"/>
    <mergeCell ref="AE13:AF13"/>
    <mergeCell ref="AG13:AL13"/>
    <mergeCell ref="AM13:AO13"/>
    <mergeCell ref="AP13:AR13"/>
    <mergeCell ref="AS13:AU13"/>
    <mergeCell ref="AV13:AX13"/>
    <mergeCell ref="AY13:BA13"/>
    <mergeCell ref="BB13:BD13"/>
    <mergeCell ref="BF13:BR13"/>
    <mergeCell ref="AB12:AC12"/>
    <mergeCell ref="AE12:AF12"/>
    <mergeCell ref="AG12:AL12"/>
    <mergeCell ref="AM12:AO12"/>
    <mergeCell ref="AP12:AR12"/>
    <mergeCell ref="AS12:AU12"/>
    <mergeCell ref="AV12:AX12"/>
    <mergeCell ref="AY12:BA12"/>
    <mergeCell ref="BB12:BD12"/>
    <mergeCell ref="BF10:BR10"/>
    <mergeCell ref="AB11:AC11"/>
    <mergeCell ref="AE11:AF11"/>
    <mergeCell ref="AG11:AL11"/>
    <mergeCell ref="AM11:AO11"/>
    <mergeCell ref="AP11:AR11"/>
    <mergeCell ref="AS11:AU11"/>
    <mergeCell ref="AV11:AX11"/>
    <mergeCell ref="AY11:BA11"/>
    <mergeCell ref="BB11:BD11"/>
    <mergeCell ref="BF11:BR11"/>
    <mergeCell ref="AB10:AC10"/>
    <mergeCell ref="AE10:AF10"/>
    <mergeCell ref="AG10:AL10"/>
    <mergeCell ref="AM10:AO10"/>
    <mergeCell ref="AP10:AR10"/>
    <mergeCell ref="AS10:AU10"/>
    <mergeCell ref="AV10:AX10"/>
    <mergeCell ref="AY10:BA10"/>
    <mergeCell ref="BB10:BD10"/>
    <mergeCell ref="BF8:BR8"/>
    <mergeCell ref="AB9:AC9"/>
    <mergeCell ref="AE9:AF9"/>
    <mergeCell ref="AG9:AL9"/>
    <mergeCell ref="AM9:AO9"/>
    <mergeCell ref="AP9:AR9"/>
    <mergeCell ref="AS9:AU9"/>
    <mergeCell ref="AV9:AX9"/>
    <mergeCell ref="AY9:BA9"/>
    <mergeCell ref="BB9:BD9"/>
    <mergeCell ref="BF9:BR9"/>
    <mergeCell ref="AB8:AC8"/>
    <mergeCell ref="AE8:AF8"/>
    <mergeCell ref="AG8:AL8"/>
    <mergeCell ref="AM8:AO8"/>
    <mergeCell ref="AP8:AR8"/>
    <mergeCell ref="AS8:AU8"/>
    <mergeCell ref="AV8:AX8"/>
    <mergeCell ref="AY8:BA8"/>
    <mergeCell ref="BB8:BD8"/>
    <mergeCell ref="BF6:BR6"/>
    <mergeCell ref="AB7:AC7"/>
    <mergeCell ref="AE7:AF7"/>
    <mergeCell ref="AG7:AL7"/>
    <mergeCell ref="AM7:AO7"/>
    <mergeCell ref="AP7:AR7"/>
    <mergeCell ref="AS7:AU7"/>
    <mergeCell ref="AV7:AX7"/>
    <mergeCell ref="AY7:BA7"/>
    <mergeCell ref="BB7:BD7"/>
    <mergeCell ref="BF7:BR7"/>
    <mergeCell ref="AB6:AC6"/>
    <mergeCell ref="AE6:AF6"/>
    <mergeCell ref="AG6:AL6"/>
    <mergeCell ref="AM6:AO6"/>
    <mergeCell ref="AP6:AR6"/>
    <mergeCell ref="AS6:AU6"/>
    <mergeCell ref="AV6:AX6"/>
    <mergeCell ref="AY6:BA6"/>
    <mergeCell ref="BB6:BD6"/>
    <mergeCell ref="AS3:AU4"/>
    <mergeCell ref="AV3:AX4"/>
    <mergeCell ref="AY3:BA4"/>
    <mergeCell ref="BB3:BD4"/>
    <mergeCell ref="BF3:BR4"/>
    <mergeCell ref="AB5:AC5"/>
    <mergeCell ref="AE5:AF5"/>
    <mergeCell ref="AG5:AL5"/>
    <mergeCell ref="AM5:AO5"/>
    <mergeCell ref="AP5:AR5"/>
    <mergeCell ref="AB3:AC4"/>
    <mergeCell ref="AD3:AD4"/>
    <mergeCell ref="AE3:AF4"/>
    <mergeCell ref="AG3:AL4"/>
    <mergeCell ref="AM3:AO4"/>
    <mergeCell ref="AP3:AR4"/>
    <mergeCell ref="AS5:AU5"/>
    <mergeCell ref="AV5:AX5"/>
    <mergeCell ref="AY5:BA5"/>
    <mergeCell ref="BB5:BD5"/>
    <mergeCell ref="BF5:BR5"/>
    <mergeCell ref="W3:W4"/>
    <mergeCell ref="X3:X4"/>
    <mergeCell ref="Y3:Y4"/>
    <mergeCell ref="Z3:Z4"/>
    <mergeCell ref="AA3:AA4"/>
    <mergeCell ref="L3:M3"/>
    <mergeCell ref="N3:N4"/>
    <mergeCell ref="O3:O4"/>
    <mergeCell ref="P3:Q3"/>
    <mergeCell ref="R3:R4"/>
    <mergeCell ref="T3:U3"/>
    <mergeCell ref="A3:A4"/>
    <mergeCell ref="B3:B4"/>
    <mergeCell ref="C3:C4"/>
    <mergeCell ref="D3:D4"/>
    <mergeCell ref="E3:G4"/>
    <mergeCell ref="I3:I4"/>
    <mergeCell ref="H3:H4"/>
    <mergeCell ref="J3:K3"/>
    <mergeCell ref="V3:V4"/>
    <mergeCell ref="AB1:AD1"/>
    <mergeCell ref="AE1:AH1"/>
    <mergeCell ref="AI1:AU1"/>
    <mergeCell ref="BM1:BR1"/>
    <mergeCell ref="Z2:AA2"/>
    <mergeCell ref="BG2:BK2"/>
    <mergeCell ref="BM2:BR2"/>
    <mergeCell ref="A1:B1"/>
    <mergeCell ref="Z1:AA1"/>
    <mergeCell ref="G1:O1"/>
  </mergeCells>
  <phoneticPr fontId="1"/>
  <dataValidations count="6">
    <dataValidation type="list" allowBlank="1" showInputMessage="1" showErrorMessage="1" sqref="Y1:Y2">
      <formula1>"○"</formula1>
    </dataValidation>
    <dataValidation type="list" allowBlank="1" showInputMessage="1" showErrorMessage="1" sqref="I65518:I65536 IJ65518:IL65536">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howInputMessage="1" sqref="P5:P47">
      <formula1>"1100,0"</formula1>
    </dataValidation>
    <dataValidation type="list" allowBlank="1" showInputMessage="1" sqref="X5:X47">
      <formula1>"有,無"</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68"/>
  <sheetViews>
    <sheetView showGridLines="0" view="pageBreakPreview" zoomScaleNormal="87" zoomScaleSheetLayoutView="100" zoomScalePageLayoutView="80" workbookViewId="0">
      <selection activeCell="R2" sqref="R2:T2"/>
    </sheetView>
  </sheetViews>
  <sheetFormatPr defaultColWidth="4.140625" defaultRowHeight="13.5"/>
  <cols>
    <col min="1" max="1" width="8.140625" style="134" customWidth="1"/>
    <col min="2" max="2" width="4.140625" style="135"/>
    <col min="3" max="3" width="10" style="135" customWidth="1"/>
    <col min="4" max="4" width="19.28515625" style="135" customWidth="1"/>
    <col min="5" max="5" width="9" style="135" customWidth="1"/>
    <col min="6" max="6" width="5.28515625" style="388" customWidth="1"/>
    <col min="7" max="7" width="9.7109375" style="135" customWidth="1"/>
    <col min="8" max="8" width="8.85546875" style="135" customWidth="1"/>
    <col min="9" max="9" width="15.5703125" style="135" customWidth="1"/>
    <col min="10" max="10" width="7.7109375" style="135" customWidth="1"/>
    <col min="11" max="11" width="16.85546875" style="135" customWidth="1"/>
    <col min="12" max="12" width="7.7109375" style="135" customWidth="1"/>
    <col min="13" max="13" width="14.85546875" style="135" customWidth="1"/>
    <col min="14" max="14" width="8.140625" style="135" customWidth="1"/>
    <col min="15" max="15" width="10" style="135" customWidth="1"/>
    <col min="16" max="16" width="9" style="135" customWidth="1"/>
    <col min="17" max="17" width="4.140625" style="135"/>
    <col min="18" max="19" width="3.42578125" style="135" customWidth="1"/>
    <col min="20" max="20" width="8.140625" style="135" customWidth="1"/>
    <col min="21" max="240" width="4.140625" style="135"/>
    <col min="241" max="241" width="4.140625" style="135" customWidth="1"/>
    <col min="242" max="16384" width="4.140625" style="135"/>
  </cols>
  <sheetData>
    <row r="1" spans="1:35" ht="9.75" customHeight="1" thickBot="1">
      <c r="AA1" s="142"/>
      <c r="AB1" s="142"/>
      <c r="AC1" s="142"/>
      <c r="AD1" s="142"/>
      <c r="AE1" s="142"/>
      <c r="AF1" s="142"/>
      <c r="AG1" s="142"/>
      <c r="AH1" s="142"/>
      <c r="AI1" s="142"/>
    </row>
    <row r="2" spans="1:35" ht="18" customHeight="1" thickBot="1">
      <c r="A2" s="1081" t="s">
        <v>321</v>
      </c>
      <c r="B2" s="1008"/>
      <c r="C2" s="63"/>
      <c r="D2" s="662" t="s">
        <v>192</v>
      </c>
      <c r="E2" s="716">
        <f>'【様式1-B】'!$C$1</f>
        <v>0</v>
      </c>
      <c r="F2" s="554"/>
      <c r="G2" s="187" t="s">
        <v>70</v>
      </c>
      <c r="H2" s="977">
        <f>'【様式1-B】'!H1</f>
        <v>0</v>
      </c>
      <c r="I2" s="977"/>
      <c r="J2" s="977"/>
      <c r="K2" s="977"/>
      <c r="L2" s="977"/>
      <c r="M2" s="977"/>
      <c r="N2" s="977"/>
      <c r="O2" s="373"/>
      <c r="P2" s="136"/>
      <c r="Q2" s="545" t="s">
        <v>71</v>
      </c>
      <c r="R2" s="1244" t="s">
        <v>26</v>
      </c>
      <c r="S2" s="1245"/>
      <c r="T2" s="1246"/>
      <c r="U2" s="545" t="s">
        <v>71</v>
      </c>
      <c r="V2" s="1247" t="s">
        <v>42</v>
      </c>
      <c r="W2" s="1248"/>
      <c r="X2" s="1248"/>
      <c r="Y2" s="1249"/>
      <c r="AA2" s="1250"/>
      <c r="AB2" s="1250"/>
      <c r="AC2" s="1235"/>
      <c r="AD2" s="1236"/>
      <c r="AE2" s="1235"/>
      <c r="AF2" s="1235"/>
      <c r="AG2" s="1235"/>
      <c r="AH2" s="1237"/>
      <c r="AI2" s="142"/>
    </row>
    <row r="3" spans="1:35" ht="4.7" customHeight="1" thickBot="1">
      <c r="A3" s="137"/>
      <c r="B3" s="138"/>
      <c r="O3" s="373"/>
      <c r="Q3" s="139"/>
      <c r="R3" s="1255"/>
      <c r="S3" s="1255"/>
      <c r="T3" s="1255"/>
      <c r="U3" s="139"/>
      <c r="V3" s="140"/>
      <c r="W3" s="140"/>
      <c r="X3" s="140"/>
      <c r="Y3" s="140"/>
      <c r="AA3" s="1250"/>
      <c r="AB3" s="1250"/>
      <c r="AC3" s="1235"/>
      <c r="AD3" s="1235"/>
      <c r="AE3" s="1235"/>
      <c r="AF3" s="1235"/>
      <c r="AG3" s="1235"/>
      <c r="AH3" s="1237"/>
      <c r="AI3" s="142"/>
    </row>
    <row r="4" spans="1:35" ht="18" customHeight="1">
      <c r="A4" s="1239" t="s">
        <v>261</v>
      </c>
      <c r="B4" s="1239"/>
      <c r="C4" s="1239"/>
      <c r="D4" s="1239"/>
      <c r="E4" s="1239"/>
      <c r="F4" s="1239"/>
      <c r="G4" s="1239"/>
      <c r="H4" s="1239"/>
      <c r="I4" s="1239"/>
      <c r="J4" s="1239"/>
      <c r="K4" s="1239"/>
      <c r="L4" s="1239"/>
      <c r="M4" s="1239"/>
      <c r="N4" s="1239"/>
      <c r="O4" s="1239"/>
      <c r="P4" s="1256"/>
      <c r="Q4" s="546" t="s">
        <v>71</v>
      </c>
      <c r="R4" s="1257" t="s">
        <v>72</v>
      </c>
      <c r="S4" s="1258"/>
      <c r="T4" s="1259"/>
      <c r="U4" s="546" t="s">
        <v>71</v>
      </c>
      <c r="V4" s="1241" t="s">
        <v>73</v>
      </c>
      <c r="W4" s="1242"/>
      <c r="X4" s="1242"/>
      <c r="Y4" s="1243"/>
      <c r="AA4" s="560"/>
      <c r="AB4" s="561"/>
      <c r="AC4" s="561"/>
      <c r="AD4" s="562"/>
      <c r="AE4" s="561"/>
      <c r="AF4" s="561"/>
      <c r="AG4" s="561"/>
      <c r="AH4" s="563"/>
      <c r="AI4" s="142"/>
    </row>
    <row r="5" spans="1:35" ht="18" customHeight="1" thickBot="1">
      <c r="Q5" s="548" t="s">
        <v>71</v>
      </c>
      <c r="R5" s="1260" t="s">
        <v>74</v>
      </c>
      <c r="S5" s="1261"/>
      <c r="T5" s="1262"/>
      <c r="U5" s="547"/>
      <c r="V5" s="1198" t="s">
        <v>75</v>
      </c>
      <c r="W5" s="1199"/>
      <c r="X5" s="1199"/>
      <c r="Y5" s="1200"/>
      <c r="AA5" s="560"/>
      <c r="AB5" s="561"/>
      <c r="AC5" s="561"/>
      <c r="AD5" s="562"/>
      <c r="AE5" s="561"/>
      <c r="AF5" s="561"/>
      <c r="AG5" s="561"/>
      <c r="AH5" s="564"/>
      <c r="AI5" s="142"/>
    </row>
    <row r="6" spans="1:35" ht="18" customHeight="1" thickBot="1">
      <c r="Q6" s="141"/>
      <c r="R6" s="141"/>
      <c r="S6" s="141"/>
      <c r="T6" s="141"/>
      <c r="U6" s="548"/>
      <c r="V6" s="1201" t="s">
        <v>76</v>
      </c>
      <c r="W6" s="1202"/>
      <c r="X6" s="1202"/>
      <c r="Y6" s="1203"/>
      <c r="AA6" s="560"/>
      <c r="AB6" s="561"/>
      <c r="AC6" s="561"/>
      <c r="AD6" s="562"/>
      <c r="AE6" s="561"/>
      <c r="AF6" s="561"/>
      <c r="AG6" s="561"/>
      <c r="AH6" s="564"/>
      <c r="AI6" s="142"/>
    </row>
    <row r="7" spans="1:35" ht="8.4499999999999993" customHeight="1">
      <c r="Q7" s="141"/>
      <c r="R7" s="141"/>
      <c r="S7" s="141"/>
      <c r="T7" s="141"/>
      <c r="U7" s="141"/>
      <c r="V7" s="142"/>
      <c r="W7" s="142"/>
      <c r="X7" s="142"/>
      <c r="Y7" s="51"/>
      <c r="AA7" s="142"/>
      <c r="AB7" s="142"/>
      <c r="AC7" s="142"/>
      <c r="AD7" s="142"/>
      <c r="AE7" s="142"/>
      <c r="AF7" s="142"/>
      <c r="AG7" s="142"/>
      <c r="AH7" s="142"/>
      <c r="AI7" s="142"/>
    </row>
    <row r="8" spans="1:35" ht="18" customHeight="1">
      <c r="A8" s="1204" t="s">
        <v>77</v>
      </c>
      <c r="B8" s="1205"/>
      <c r="C8" s="1205"/>
      <c r="D8" s="1206"/>
      <c r="E8" s="566"/>
      <c r="F8" s="566"/>
      <c r="G8" s="566"/>
      <c r="H8" s="566"/>
      <c r="I8" s="661" t="s">
        <v>304</v>
      </c>
      <c r="J8" s="566" t="s">
        <v>302</v>
      </c>
      <c r="K8" s="566"/>
      <c r="L8" s="566"/>
      <c r="M8" s="566"/>
      <c r="N8" s="566"/>
      <c r="O8" s="566"/>
      <c r="P8" s="566"/>
      <c r="Q8" s="566"/>
      <c r="R8" s="569"/>
      <c r="S8" s="566"/>
      <c r="T8" s="566"/>
      <c r="U8" s="566"/>
      <c r="V8" s="566"/>
      <c r="W8" s="566"/>
      <c r="X8" s="566"/>
      <c r="Y8" s="566"/>
      <c r="AA8" s="142"/>
      <c r="AB8" s="142"/>
      <c r="AC8" s="142"/>
      <c r="AD8" s="142"/>
      <c r="AE8" s="142"/>
      <c r="AF8" s="142"/>
      <c r="AG8" s="142"/>
      <c r="AH8" s="142"/>
      <c r="AI8" s="142"/>
    </row>
    <row r="9" spans="1:35" s="143" customFormat="1" ht="18" customHeight="1">
      <c r="A9" s="1207" t="s">
        <v>43</v>
      </c>
      <c r="B9" s="1209" t="s">
        <v>44</v>
      </c>
      <c r="C9" s="1211" t="s">
        <v>45</v>
      </c>
      <c r="D9" s="1213" t="s">
        <v>46</v>
      </c>
      <c r="E9" s="1211" t="s">
        <v>47</v>
      </c>
      <c r="F9" s="1215"/>
      <c r="G9" s="1215"/>
      <c r="H9" s="1216" t="s">
        <v>49</v>
      </c>
      <c r="I9" s="1233" t="s">
        <v>78</v>
      </c>
      <c r="J9" s="1220" t="s">
        <v>79</v>
      </c>
      <c r="K9" s="1222" t="s">
        <v>80</v>
      </c>
      <c r="L9" s="1220" t="s">
        <v>79</v>
      </c>
      <c r="M9" s="1222" t="s">
        <v>81</v>
      </c>
      <c r="N9" s="1220" t="s">
        <v>53</v>
      </c>
      <c r="O9" s="1218" t="s">
        <v>251</v>
      </c>
      <c r="P9" s="1220" t="s">
        <v>252</v>
      </c>
      <c r="Q9" s="1222" t="s">
        <v>281</v>
      </c>
      <c r="R9" s="1222"/>
      <c r="S9" s="1222"/>
      <c r="T9" s="1222"/>
      <c r="U9" s="1223"/>
      <c r="V9" s="1226" t="s">
        <v>253</v>
      </c>
      <c r="W9" s="1227"/>
      <c r="X9" s="1227"/>
      <c r="Y9" s="1228"/>
      <c r="Z9" s="565"/>
      <c r="AA9" s="565"/>
      <c r="AB9" s="565"/>
      <c r="AC9" s="565"/>
      <c r="AD9" s="565"/>
      <c r="AE9" s="565"/>
    </row>
    <row r="10" spans="1:35" s="143" customFormat="1" ht="18" customHeight="1">
      <c r="A10" s="1208"/>
      <c r="B10" s="1210"/>
      <c r="C10" s="1212"/>
      <c r="D10" s="1214"/>
      <c r="E10" s="1212"/>
      <c r="F10" s="1214"/>
      <c r="G10" s="1214"/>
      <c r="H10" s="1217"/>
      <c r="I10" s="1224"/>
      <c r="J10" s="1234"/>
      <c r="K10" s="1224"/>
      <c r="L10" s="1234"/>
      <c r="M10" s="1224"/>
      <c r="N10" s="1234"/>
      <c r="O10" s="1219"/>
      <c r="P10" s="1221"/>
      <c r="Q10" s="1224"/>
      <c r="R10" s="1224"/>
      <c r="S10" s="1224"/>
      <c r="T10" s="1224"/>
      <c r="U10" s="1225"/>
      <c r="V10" s="1229" t="s">
        <v>254</v>
      </c>
      <c r="W10" s="1230"/>
      <c r="X10" s="1231" t="s">
        <v>255</v>
      </c>
      <c r="Y10" s="1232"/>
      <c r="Z10" s="565"/>
      <c r="AA10" s="565"/>
      <c r="AB10" s="565"/>
      <c r="AC10" s="565"/>
      <c r="AD10" s="565"/>
      <c r="AE10" s="565"/>
    </row>
    <row r="11" spans="1:35" ht="18" customHeight="1">
      <c r="A11" s="144"/>
      <c r="B11" s="145" t="str">
        <f t="shared" ref="B11:B27" si="0">IF(A11,TEXT(A11,"aaa"),"")</f>
        <v/>
      </c>
      <c r="C11" s="147"/>
      <c r="D11" s="147"/>
      <c r="E11" s="146"/>
      <c r="F11" s="537"/>
      <c r="G11" s="147"/>
      <c r="H11" s="555"/>
      <c r="I11" s="148"/>
      <c r="J11" s="657"/>
      <c r="K11" s="148"/>
      <c r="L11" s="657"/>
      <c r="M11" s="148"/>
      <c r="N11" s="657"/>
      <c r="O11" s="549"/>
      <c r="P11" s="653"/>
      <c r="Q11" s="1191"/>
      <c r="R11" s="1191"/>
      <c r="S11" s="1191"/>
      <c r="T11" s="1191"/>
      <c r="U11" s="1192"/>
      <c r="V11" s="1193"/>
      <c r="W11" s="1194"/>
      <c r="X11" s="1195">
        <f>V11*1070</f>
        <v>0</v>
      </c>
      <c r="Y11" s="1196"/>
      <c r="Z11" s="142"/>
      <c r="AA11" s="142"/>
      <c r="AB11" s="142"/>
      <c r="AC11" s="142"/>
      <c r="AD11" s="142"/>
      <c r="AE11" s="142"/>
    </row>
    <row r="12" spans="1:35" ht="18" customHeight="1">
      <c r="A12" s="149"/>
      <c r="B12" s="145" t="str">
        <f t="shared" si="0"/>
        <v/>
      </c>
      <c r="C12" s="151"/>
      <c r="D12" s="151"/>
      <c r="E12" s="150"/>
      <c r="F12" s="537"/>
      <c r="G12" s="151"/>
      <c r="H12" s="556"/>
      <c r="I12" s="152"/>
      <c r="J12" s="658"/>
      <c r="K12" s="357"/>
      <c r="L12" s="658"/>
      <c r="M12" s="152"/>
      <c r="N12" s="658"/>
      <c r="O12" s="550"/>
      <c r="P12" s="654"/>
      <c r="Q12" s="1185"/>
      <c r="R12" s="1185"/>
      <c r="S12" s="1185"/>
      <c r="T12" s="1185"/>
      <c r="U12" s="1186"/>
      <c r="V12" s="1187"/>
      <c r="W12" s="1188"/>
      <c r="X12" s="1189">
        <f t="shared" ref="X12:X27" si="1">V12*1070</f>
        <v>0</v>
      </c>
      <c r="Y12" s="1190"/>
      <c r="Z12" s="142"/>
      <c r="AA12" s="142"/>
      <c r="AB12" s="142"/>
      <c r="AC12" s="142"/>
      <c r="AD12" s="142"/>
      <c r="AE12" s="142"/>
    </row>
    <row r="13" spans="1:35" ht="18" customHeight="1">
      <c r="A13" s="149"/>
      <c r="B13" s="145" t="str">
        <f t="shared" si="0"/>
        <v/>
      </c>
      <c r="C13" s="151"/>
      <c r="D13" s="151"/>
      <c r="E13" s="150"/>
      <c r="F13" s="537"/>
      <c r="G13" s="151"/>
      <c r="H13" s="556"/>
      <c r="I13" s="152"/>
      <c r="J13" s="658"/>
      <c r="K13" s="357"/>
      <c r="L13" s="658"/>
      <c r="M13" s="152"/>
      <c r="N13" s="658"/>
      <c r="O13" s="550"/>
      <c r="P13" s="654"/>
      <c r="Q13" s="1185"/>
      <c r="R13" s="1185"/>
      <c r="S13" s="1185"/>
      <c r="T13" s="1185"/>
      <c r="U13" s="1186"/>
      <c r="V13" s="1187"/>
      <c r="W13" s="1188"/>
      <c r="X13" s="1189">
        <f t="shared" si="1"/>
        <v>0</v>
      </c>
      <c r="Y13" s="1190"/>
      <c r="Z13" s="142"/>
      <c r="AA13" s="142"/>
      <c r="AB13" s="142"/>
      <c r="AC13" s="142"/>
      <c r="AD13" s="142"/>
      <c r="AE13" s="142"/>
    </row>
    <row r="14" spans="1:35" ht="18" customHeight="1">
      <c r="A14" s="149"/>
      <c r="B14" s="145" t="str">
        <f t="shared" si="0"/>
        <v/>
      </c>
      <c r="C14" s="151"/>
      <c r="D14" s="151"/>
      <c r="E14" s="150"/>
      <c r="F14" s="537"/>
      <c r="G14" s="151"/>
      <c r="H14" s="556"/>
      <c r="I14" s="152"/>
      <c r="J14" s="658"/>
      <c r="K14" s="357"/>
      <c r="L14" s="658"/>
      <c r="M14" s="152"/>
      <c r="N14" s="658"/>
      <c r="O14" s="550"/>
      <c r="P14" s="654"/>
      <c r="Q14" s="1185"/>
      <c r="R14" s="1185"/>
      <c r="S14" s="1185"/>
      <c r="T14" s="1185"/>
      <c r="U14" s="1186"/>
      <c r="V14" s="1187"/>
      <c r="W14" s="1188"/>
      <c r="X14" s="1189">
        <f t="shared" si="1"/>
        <v>0</v>
      </c>
      <c r="Y14" s="1190"/>
      <c r="Z14" s="142"/>
      <c r="AA14" s="142"/>
      <c r="AB14" s="142"/>
      <c r="AC14" s="142"/>
      <c r="AD14" s="142"/>
      <c r="AE14" s="142"/>
    </row>
    <row r="15" spans="1:35" ht="18" customHeight="1">
      <c r="A15" s="149"/>
      <c r="B15" s="145" t="str">
        <f t="shared" si="0"/>
        <v/>
      </c>
      <c r="C15" s="151"/>
      <c r="D15" s="151"/>
      <c r="E15" s="150"/>
      <c r="F15" s="537"/>
      <c r="G15" s="151"/>
      <c r="H15" s="556"/>
      <c r="I15" s="152"/>
      <c r="J15" s="658"/>
      <c r="K15" s="357"/>
      <c r="L15" s="658"/>
      <c r="M15" s="152"/>
      <c r="N15" s="658"/>
      <c r="O15" s="550"/>
      <c r="P15" s="654"/>
      <c r="Q15" s="1185"/>
      <c r="R15" s="1185"/>
      <c r="S15" s="1185"/>
      <c r="T15" s="1185"/>
      <c r="U15" s="1186"/>
      <c r="V15" s="1187"/>
      <c r="W15" s="1188"/>
      <c r="X15" s="1189">
        <f t="shared" si="1"/>
        <v>0</v>
      </c>
      <c r="Y15" s="1190"/>
      <c r="Z15" s="142"/>
      <c r="AA15" s="142"/>
      <c r="AB15" s="142"/>
      <c r="AC15" s="142"/>
      <c r="AD15" s="142"/>
      <c r="AE15" s="142"/>
    </row>
    <row r="16" spans="1:35" ht="18" customHeight="1">
      <c r="A16" s="149"/>
      <c r="B16" s="145" t="str">
        <f t="shared" si="0"/>
        <v/>
      </c>
      <c r="C16" s="151"/>
      <c r="D16" s="151"/>
      <c r="E16" s="150"/>
      <c r="F16" s="537"/>
      <c r="G16" s="151"/>
      <c r="H16" s="556"/>
      <c r="I16" s="152"/>
      <c r="J16" s="658"/>
      <c r="K16" s="357"/>
      <c r="L16" s="658"/>
      <c r="M16" s="152"/>
      <c r="N16" s="658"/>
      <c r="O16" s="550"/>
      <c r="P16" s="654"/>
      <c r="Q16" s="1185"/>
      <c r="R16" s="1185"/>
      <c r="S16" s="1185"/>
      <c r="T16" s="1185"/>
      <c r="U16" s="1186"/>
      <c r="V16" s="1187"/>
      <c r="W16" s="1188"/>
      <c r="X16" s="1189">
        <f t="shared" si="1"/>
        <v>0</v>
      </c>
      <c r="Y16" s="1190"/>
      <c r="Z16" s="142"/>
      <c r="AA16" s="142"/>
      <c r="AB16" s="142"/>
      <c r="AC16" s="142"/>
      <c r="AD16" s="142"/>
      <c r="AE16" s="142"/>
    </row>
    <row r="17" spans="1:34" ht="18" customHeight="1">
      <c r="A17" s="149"/>
      <c r="B17" s="145" t="str">
        <f t="shared" si="0"/>
        <v/>
      </c>
      <c r="C17" s="151"/>
      <c r="D17" s="151"/>
      <c r="E17" s="150"/>
      <c r="F17" s="537"/>
      <c r="G17" s="151"/>
      <c r="H17" s="556"/>
      <c r="I17" s="152"/>
      <c r="J17" s="658"/>
      <c r="K17" s="357"/>
      <c r="L17" s="658"/>
      <c r="M17" s="152"/>
      <c r="N17" s="658"/>
      <c r="O17" s="550"/>
      <c r="P17" s="654"/>
      <c r="Q17" s="1185"/>
      <c r="R17" s="1185"/>
      <c r="S17" s="1185"/>
      <c r="T17" s="1185"/>
      <c r="U17" s="1186"/>
      <c r="V17" s="1187"/>
      <c r="W17" s="1188"/>
      <c r="X17" s="1189">
        <f t="shared" si="1"/>
        <v>0</v>
      </c>
      <c r="Y17" s="1190"/>
      <c r="Z17" s="142"/>
      <c r="AA17" s="142"/>
      <c r="AB17" s="142"/>
      <c r="AC17" s="142"/>
      <c r="AD17" s="142"/>
      <c r="AE17" s="142"/>
    </row>
    <row r="18" spans="1:34" ht="18" customHeight="1">
      <c r="A18" s="149"/>
      <c r="B18" s="145" t="str">
        <f t="shared" si="0"/>
        <v/>
      </c>
      <c r="C18" s="151"/>
      <c r="D18" s="151"/>
      <c r="E18" s="150"/>
      <c r="F18" s="537"/>
      <c r="G18" s="151"/>
      <c r="H18" s="556"/>
      <c r="I18" s="152"/>
      <c r="J18" s="658"/>
      <c r="K18" s="357"/>
      <c r="L18" s="658"/>
      <c r="M18" s="152"/>
      <c r="N18" s="658"/>
      <c r="O18" s="550"/>
      <c r="P18" s="654"/>
      <c r="Q18" s="1185"/>
      <c r="R18" s="1185"/>
      <c r="S18" s="1185"/>
      <c r="T18" s="1185"/>
      <c r="U18" s="1186"/>
      <c r="V18" s="1187"/>
      <c r="W18" s="1188"/>
      <c r="X18" s="1189">
        <f t="shared" si="1"/>
        <v>0</v>
      </c>
      <c r="Y18" s="1190"/>
      <c r="Z18" s="142"/>
      <c r="AA18" s="142"/>
      <c r="AB18" s="142"/>
      <c r="AC18" s="142"/>
      <c r="AD18" s="142"/>
      <c r="AE18" s="142"/>
    </row>
    <row r="19" spans="1:34" ht="18" customHeight="1">
      <c r="A19" s="149"/>
      <c r="B19" s="145" t="str">
        <f t="shared" si="0"/>
        <v/>
      </c>
      <c r="C19" s="151"/>
      <c r="D19" s="151"/>
      <c r="E19" s="150"/>
      <c r="F19" s="537"/>
      <c r="G19" s="151"/>
      <c r="H19" s="556"/>
      <c r="I19" s="152"/>
      <c r="J19" s="658"/>
      <c r="K19" s="357"/>
      <c r="L19" s="658"/>
      <c r="M19" s="152"/>
      <c r="N19" s="658"/>
      <c r="O19" s="550"/>
      <c r="P19" s="654"/>
      <c r="Q19" s="1185"/>
      <c r="R19" s="1185"/>
      <c r="S19" s="1185"/>
      <c r="T19" s="1185"/>
      <c r="U19" s="1186"/>
      <c r="V19" s="1187"/>
      <c r="W19" s="1188"/>
      <c r="X19" s="1189">
        <f t="shared" si="1"/>
        <v>0</v>
      </c>
      <c r="Y19" s="1190"/>
      <c r="Z19" s="142"/>
      <c r="AA19" s="142"/>
      <c r="AB19" s="142"/>
      <c r="AC19" s="142"/>
      <c r="AD19" s="142"/>
      <c r="AE19" s="142"/>
    </row>
    <row r="20" spans="1:34" ht="18" customHeight="1">
      <c r="A20" s="149"/>
      <c r="B20" s="145" t="str">
        <f t="shared" si="0"/>
        <v/>
      </c>
      <c r="C20" s="151"/>
      <c r="D20" s="151"/>
      <c r="E20" s="150"/>
      <c r="F20" s="537"/>
      <c r="G20" s="151"/>
      <c r="H20" s="556"/>
      <c r="I20" s="152"/>
      <c r="J20" s="658"/>
      <c r="K20" s="357"/>
      <c r="L20" s="658"/>
      <c r="M20" s="152"/>
      <c r="N20" s="658"/>
      <c r="O20" s="550"/>
      <c r="P20" s="654"/>
      <c r="Q20" s="1185"/>
      <c r="R20" s="1185"/>
      <c r="S20" s="1185"/>
      <c r="T20" s="1185"/>
      <c r="U20" s="1186"/>
      <c r="V20" s="1187"/>
      <c r="W20" s="1188"/>
      <c r="X20" s="1189">
        <f t="shared" si="1"/>
        <v>0</v>
      </c>
      <c r="Y20" s="1190"/>
      <c r="Z20" s="142"/>
      <c r="AA20" s="142"/>
      <c r="AB20" s="142"/>
      <c r="AC20" s="142"/>
      <c r="AD20" s="142"/>
      <c r="AE20" s="142"/>
    </row>
    <row r="21" spans="1:34" ht="18" customHeight="1">
      <c r="A21" s="149"/>
      <c r="B21" s="145" t="str">
        <f t="shared" si="0"/>
        <v/>
      </c>
      <c r="C21" s="151"/>
      <c r="D21" s="151"/>
      <c r="E21" s="150"/>
      <c r="F21" s="537"/>
      <c r="G21" s="151"/>
      <c r="H21" s="556"/>
      <c r="I21" s="152"/>
      <c r="J21" s="658"/>
      <c r="K21" s="357"/>
      <c r="L21" s="658"/>
      <c r="M21" s="152"/>
      <c r="N21" s="658"/>
      <c r="O21" s="550"/>
      <c r="P21" s="654"/>
      <c r="Q21" s="1185"/>
      <c r="R21" s="1185"/>
      <c r="S21" s="1185"/>
      <c r="T21" s="1185"/>
      <c r="U21" s="1186"/>
      <c r="V21" s="1187"/>
      <c r="W21" s="1188"/>
      <c r="X21" s="1189">
        <f t="shared" si="1"/>
        <v>0</v>
      </c>
      <c r="Y21" s="1190"/>
      <c r="Z21" s="142"/>
      <c r="AA21" s="142"/>
      <c r="AB21" s="142"/>
      <c r="AC21" s="142"/>
      <c r="AD21" s="142"/>
      <c r="AE21" s="142"/>
    </row>
    <row r="22" spans="1:34" ht="18" customHeight="1">
      <c r="A22" s="149"/>
      <c r="B22" s="145" t="str">
        <f t="shared" si="0"/>
        <v/>
      </c>
      <c r="C22" s="151"/>
      <c r="D22" s="151"/>
      <c r="E22" s="150"/>
      <c r="F22" s="537"/>
      <c r="G22" s="151"/>
      <c r="H22" s="556"/>
      <c r="I22" s="152"/>
      <c r="J22" s="658"/>
      <c r="K22" s="357"/>
      <c r="L22" s="658"/>
      <c r="M22" s="152"/>
      <c r="N22" s="658"/>
      <c r="O22" s="550"/>
      <c r="P22" s="654"/>
      <c r="Q22" s="1185"/>
      <c r="R22" s="1185"/>
      <c r="S22" s="1185"/>
      <c r="T22" s="1185"/>
      <c r="U22" s="1186"/>
      <c r="V22" s="1187"/>
      <c r="W22" s="1188"/>
      <c r="X22" s="1189">
        <f t="shared" si="1"/>
        <v>0</v>
      </c>
      <c r="Y22" s="1190"/>
      <c r="Z22" s="142"/>
      <c r="AA22" s="142"/>
      <c r="AB22" s="142"/>
      <c r="AC22" s="142"/>
      <c r="AD22" s="142"/>
      <c r="AE22" s="142"/>
    </row>
    <row r="23" spans="1:34" ht="18" customHeight="1">
      <c r="A23" s="149"/>
      <c r="B23" s="145" t="str">
        <f t="shared" si="0"/>
        <v/>
      </c>
      <c r="C23" s="151"/>
      <c r="D23" s="151"/>
      <c r="E23" s="150"/>
      <c r="F23" s="537"/>
      <c r="G23" s="151"/>
      <c r="H23" s="556"/>
      <c r="I23" s="152"/>
      <c r="J23" s="658"/>
      <c r="K23" s="357"/>
      <c r="L23" s="658"/>
      <c r="M23" s="152"/>
      <c r="N23" s="658"/>
      <c r="O23" s="550"/>
      <c r="P23" s="654"/>
      <c r="Q23" s="1185"/>
      <c r="R23" s="1185"/>
      <c r="S23" s="1185"/>
      <c r="T23" s="1185"/>
      <c r="U23" s="1186"/>
      <c r="V23" s="1187"/>
      <c r="W23" s="1188"/>
      <c r="X23" s="1189">
        <f t="shared" si="1"/>
        <v>0</v>
      </c>
      <c r="Y23" s="1190"/>
      <c r="Z23" s="142"/>
      <c r="AA23" s="142"/>
      <c r="AB23" s="142"/>
      <c r="AC23" s="142"/>
      <c r="AD23" s="142"/>
      <c r="AE23" s="142"/>
    </row>
    <row r="24" spans="1:34" ht="18" customHeight="1">
      <c r="A24" s="149"/>
      <c r="B24" s="145" t="str">
        <f t="shared" si="0"/>
        <v/>
      </c>
      <c r="C24" s="151"/>
      <c r="D24" s="151"/>
      <c r="E24" s="150"/>
      <c r="F24" s="537"/>
      <c r="G24" s="151"/>
      <c r="H24" s="556"/>
      <c r="I24" s="152"/>
      <c r="J24" s="658"/>
      <c r="K24" s="357"/>
      <c r="L24" s="658"/>
      <c r="M24" s="152"/>
      <c r="N24" s="658"/>
      <c r="O24" s="550"/>
      <c r="P24" s="654"/>
      <c r="Q24" s="1185"/>
      <c r="R24" s="1185"/>
      <c r="S24" s="1185"/>
      <c r="T24" s="1185"/>
      <c r="U24" s="1186"/>
      <c r="V24" s="1187"/>
      <c r="W24" s="1188"/>
      <c r="X24" s="1189">
        <f t="shared" si="1"/>
        <v>0</v>
      </c>
      <c r="Y24" s="1190"/>
      <c r="Z24" s="142"/>
      <c r="AA24" s="142"/>
      <c r="AB24" s="142"/>
      <c r="AC24" s="142"/>
      <c r="AD24" s="142"/>
      <c r="AE24" s="142"/>
    </row>
    <row r="25" spans="1:34" ht="18" customHeight="1">
      <c r="A25" s="149"/>
      <c r="B25" s="145" t="str">
        <f t="shared" si="0"/>
        <v/>
      </c>
      <c r="C25" s="151"/>
      <c r="D25" s="151"/>
      <c r="E25" s="150"/>
      <c r="F25" s="537"/>
      <c r="G25" s="151"/>
      <c r="H25" s="556"/>
      <c r="I25" s="152"/>
      <c r="J25" s="658"/>
      <c r="K25" s="357"/>
      <c r="L25" s="658"/>
      <c r="M25" s="152"/>
      <c r="N25" s="658"/>
      <c r="O25" s="550"/>
      <c r="P25" s="654"/>
      <c r="Q25" s="1185"/>
      <c r="R25" s="1185"/>
      <c r="S25" s="1185"/>
      <c r="T25" s="1185"/>
      <c r="U25" s="1186"/>
      <c r="V25" s="1187"/>
      <c r="W25" s="1188"/>
      <c r="X25" s="1189">
        <f t="shared" si="1"/>
        <v>0</v>
      </c>
      <c r="Y25" s="1190"/>
      <c r="Z25" s="142"/>
      <c r="AA25" s="142"/>
      <c r="AB25" s="142"/>
      <c r="AC25" s="142"/>
      <c r="AD25" s="142"/>
      <c r="AE25" s="142"/>
    </row>
    <row r="26" spans="1:34" ht="18" customHeight="1">
      <c r="A26" s="149"/>
      <c r="B26" s="145" t="str">
        <f t="shared" si="0"/>
        <v/>
      </c>
      <c r="C26" s="151"/>
      <c r="D26" s="151"/>
      <c r="E26" s="150"/>
      <c r="F26" s="537"/>
      <c r="G26" s="151"/>
      <c r="H26" s="556"/>
      <c r="I26" s="152"/>
      <c r="J26" s="658"/>
      <c r="K26" s="357"/>
      <c r="L26" s="658"/>
      <c r="M26" s="152"/>
      <c r="N26" s="658"/>
      <c r="O26" s="550"/>
      <c r="P26" s="654"/>
      <c r="Q26" s="1185"/>
      <c r="R26" s="1185"/>
      <c r="S26" s="1185"/>
      <c r="T26" s="1185"/>
      <c r="U26" s="1186"/>
      <c r="V26" s="1187"/>
      <c r="W26" s="1188"/>
      <c r="X26" s="1189">
        <f t="shared" si="1"/>
        <v>0</v>
      </c>
      <c r="Y26" s="1190"/>
      <c r="Z26" s="142"/>
      <c r="AA26" s="142"/>
      <c r="AB26" s="142"/>
      <c r="AC26" s="142"/>
      <c r="AD26" s="142"/>
      <c r="AE26" s="142"/>
    </row>
    <row r="27" spans="1:34" ht="18" customHeight="1" thickBot="1">
      <c r="A27" s="153"/>
      <c r="B27" s="154" t="str">
        <f t="shared" si="0"/>
        <v/>
      </c>
      <c r="C27" s="156"/>
      <c r="D27" s="156"/>
      <c r="E27" s="155"/>
      <c r="F27" s="538"/>
      <c r="G27" s="156"/>
      <c r="H27" s="557"/>
      <c r="I27" s="157"/>
      <c r="J27" s="659"/>
      <c r="K27" s="361"/>
      <c r="L27" s="659"/>
      <c r="M27" s="157"/>
      <c r="N27" s="659"/>
      <c r="O27" s="551"/>
      <c r="P27" s="655"/>
      <c r="Q27" s="1172"/>
      <c r="R27" s="1172"/>
      <c r="S27" s="1172"/>
      <c r="T27" s="1172"/>
      <c r="U27" s="1173"/>
      <c r="V27" s="1174"/>
      <c r="W27" s="1175"/>
      <c r="X27" s="1176">
        <f t="shared" si="1"/>
        <v>0</v>
      </c>
      <c r="Y27" s="1177"/>
      <c r="Z27" s="142"/>
      <c r="AA27" s="142"/>
      <c r="AB27" s="142"/>
      <c r="AC27" s="142"/>
      <c r="AD27" s="142"/>
      <c r="AE27" s="142"/>
    </row>
    <row r="28" spans="1:34" ht="18" customHeight="1" thickTop="1" thickBot="1">
      <c r="A28" s="158"/>
      <c r="B28" s="159"/>
      <c r="C28" s="1178"/>
      <c r="D28" s="1178"/>
      <c r="E28" s="160"/>
      <c r="F28" s="553"/>
      <c r="G28" s="161"/>
      <c r="H28" s="558">
        <f>ROUNDDOWN(SUM(H11:H27),0)</f>
        <v>0</v>
      </c>
      <c r="I28" s="162">
        <f>SUM(I11:I27)</f>
        <v>0</v>
      </c>
      <c r="J28" s="656"/>
      <c r="K28" s="162">
        <f>SUM(K11:K27)</f>
        <v>0</v>
      </c>
      <c r="L28" s="656"/>
      <c r="M28" s="162">
        <f>SUM(M11:M27)</f>
        <v>0</v>
      </c>
      <c r="N28" s="656"/>
      <c r="O28" s="374">
        <f>SUM(O11:O27)</f>
        <v>0</v>
      </c>
      <c r="P28" s="656"/>
      <c r="Q28" s="1179"/>
      <c r="R28" s="1180"/>
      <c r="S28" s="1180"/>
      <c r="T28" s="1180"/>
      <c r="U28" s="1181"/>
      <c r="V28" s="1182">
        <f>SUM(X11:Y27)</f>
        <v>0</v>
      </c>
      <c r="W28" s="1183"/>
      <c r="X28" s="1183"/>
      <c r="Y28" s="1184"/>
      <c r="Z28" s="142"/>
      <c r="AA28" s="142"/>
      <c r="AB28" s="142"/>
      <c r="AC28" s="142"/>
      <c r="AD28" s="142"/>
      <c r="AE28" s="142"/>
    </row>
    <row r="29" spans="1:34" ht="25.5" customHeight="1" thickBot="1">
      <c r="Q29" s="142"/>
      <c r="R29" s="567"/>
      <c r="S29" s="567"/>
      <c r="T29" s="567"/>
      <c r="U29" s="568" t="s">
        <v>256</v>
      </c>
      <c r="V29" s="1152">
        <f>SUM(I28:M28,O28,V28)</f>
        <v>0</v>
      </c>
      <c r="W29" s="1153"/>
      <c r="X29" s="1153"/>
      <c r="Y29" s="1154"/>
      <c r="Z29" s="142"/>
      <c r="AA29" s="142"/>
      <c r="AB29" s="142"/>
      <c r="AC29" s="142"/>
      <c r="AD29" s="142"/>
      <c r="AE29" s="142"/>
    </row>
    <row r="30" spans="1:34" ht="18" customHeight="1" thickBot="1">
      <c r="Q30" s="163"/>
      <c r="R30" s="46"/>
      <c r="S30" s="163"/>
      <c r="T30" s="164"/>
      <c r="U30" s="165"/>
      <c r="V30" s="165"/>
      <c r="W30" s="165"/>
      <c r="X30" s="165"/>
      <c r="Z30" s="142"/>
      <c r="AA30" s="142"/>
      <c r="AB30" s="142"/>
      <c r="AC30" s="142"/>
      <c r="AD30" s="142"/>
      <c r="AE30" s="142"/>
      <c r="AF30" s="142"/>
      <c r="AG30" s="142"/>
      <c r="AH30" s="142"/>
    </row>
    <row r="31" spans="1:34" s="355" customFormat="1" ht="18" customHeight="1" thickBot="1">
      <c r="A31" s="1155" t="s">
        <v>82</v>
      </c>
      <c r="B31" s="975"/>
      <c r="C31" s="975"/>
      <c r="D31" s="975"/>
      <c r="E31" s="975"/>
      <c r="F31" s="975"/>
      <c r="G31" s="975"/>
      <c r="H31" s="975"/>
      <c r="I31" s="975"/>
      <c r="J31" s="975"/>
      <c r="K31" s="975"/>
      <c r="L31" s="975"/>
      <c r="M31" s="976"/>
      <c r="Q31" s="1156" t="s">
        <v>312</v>
      </c>
      <c r="R31" s="1157"/>
      <c r="S31" s="1157"/>
      <c r="T31" s="1157"/>
      <c r="U31" s="1158"/>
      <c r="V31" s="1159"/>
      <c r="W31" s="1160"/>
      <c r="X31" s="1160"/>
      <c r="Y31" s="1161"/>
    </row>
    <row r="32" spans="1:34" s="166" customFormat="1" ht="18" customHeight="1">
      <c r="A32" s="1162" t="s">
        <v>83</v>
      </c>
      <c r="B32" s="1163"/>
      <c r="C32" s="1163"/>
      <c r="D32" s="1164"/>
      <c r="E32" s="559" t="s">
        <v>84</v>
      </c>
      <c r="F32" s="1165" t="s">
        <v>85</v>
      </c>
      <c r="G32" s="1166"/>
      <c r="H32" s="1167" t="s">
        <v>83</v>
      </c>
      <c r="I32" s="1168"/>
      <c r="J32" s="1169"/>
      <c r="K32" s="356" t="s">
        <v>84</v>
      </c>
      <c r="L32" s="1170" t="s">
        <v>85</v>
      </c>
      <c r="M32" s="1171"/>
      <c r="S32" s="163"/>
      <c r="U32" s="167"/>
    </row>
    <row r="33" spans="1:23" s="355" customFormat="1" ht="18" customHeight="1">
      <c r="A33" s="1134">
        <v>1</v>
      </c>
      <c r="B33" s="1135"/>
      <c r="C33" s="1136"/>
      <c r="D33" s="1137"/>
      <c r="E33" s="643">
        <f ca="1">SUMIF(Q:U,C33,V:W)</f>
        <v>0</v>
      </c>
      <c r="F33" s="1138">
        <f ca="1">E33*1070</f>
        <v>0</v>
      </c>
      <c r="G33" s="1139"/>
      <c r="H33" s="168">
        <v>4</v>
      </c>
      <c r="I33" s="1140"/>
      <c r="J33" s="1141"/>
      <c r="K33" s="644">
        <f ca="1">SUMIF(Q:U,I33,V:W)</f>
        <v>0</v>
      </c>
      <c r="L33" s="1142">
        <f ca="1">K33*1070</f>
        <v>0</v>
      </c>
      <c r="M33" s="1139"/>
      <c r="U33" s="142"/>
    </row>
    <row r="34" spans="1:23" s="355" customFormat="1" ht="18" customHeight="1">
      <c r="A34" s="1143">
        <v>2</v>
      </c>
      <c r="B34" s="1144"/>
      <c r="C34" s="1145"/>
      <c r="D34" s="1146"/>
      <c r="E34" s="614">
        <f t="shared" ref="E34:E35" ca="1" si="2">SUMIF(Q:U,C34,V:W)</f>
        <v>0</v>
      </c>
      <c r="F34" s="1147">
        <f ca="1">E34*1070</f>
        <v>0</v>
      </c>
      <c r="G34" s="1148"/>
      <c r="H34" s="169">
        <v>5</v>
      </c>
      <c r="I34" s="1149"/>
      <c r="J34" s="1150"/>
      <c r="K34" s="645">
        <f t="shared" ref="K34:K35" ca="1" si="3">SUMIF(Q:U,I34,V:W)</f>
        <v>0</v>
      </c>
      <c r="L34" s="1151">
        <f ca="1">K34*1070</f>
        <v>0</v>
      </c>
      <c r="M34" s="1148"/>
      <c r="U34" s="142"/>
      <c r="W34" s="142"/>
    </row>
    <row r="35" spans="1:23" s="355" customFormat="1" ht="18" customHeight="1">
      <c r="A35" s="1124">
        <v>3</v>
      </c>
      <c r="B35" s="1125"/>
      <c r="C35" s="1126"/>
      <c r="D35" s="1127"/>
      <c r="E35" s="615">
        <f t="shared" ca="1" si="2"/>
        <v>0</v>
      </c>
      <c r="F35" s="1128">
        <f ca="1">E35*1070</f>
        <v>0</v>
      </c>
      <c r="G35" s="1129"/>
      <c r="H35" s="170">
        <v>6</v>
      </c>
      <c r="I35" s="1130"/>
      <c r="J35" s="1131"/>
      <c r="K35" s="646">
        <f t="shared" ca="1" si="3"/>
        <v>0</v>
      </c>
      <c r="L35" s="1132">
        <f ca="1">K35*1070</f>
        <v>0</v>
      </c>
      <c r="M35" s="1129"/>
      <c r="U35" s="142"/>
    </row>
    <row r="36" spans="1:23" ht="18" customHeight="1">
      <c r="G36" s="142"/>
      <c r="J36" s="142"/>
      <c r="K36" s="142"/>
      <c r="L36" s="142"/>
      <c r="M36" s="142"/>
    </row>
    <row r="37" spans="1:23" ht="18" customHeight="1">
      <c r="A37" s="171" t="s">
        <v>86</v>
      </c>
    </row>
    <row r="38" spans="1:23">
      <c r="A38" s="1133" t="s">
        <v>175</v>
      </c>
      <c r="B38" s="1133"/>
      <c r="C38" s="1133"/>
      <c r="D38" s="1133"/>
      <c r="E38" s="1133"/>
      <c r="F38" s="1133"/>
      <c r="G38" s="1133"/>
    </row>
    <row r="39" spans="1:23">
      <c r="A39" s="135"/>
    </row>
    <row r="40" spans="1:23">
      <c r="A40" s="135"/>
    </row>
    <row r="41" spans="1:23">
      <c r="A41" s="135"/>
    </row>
    <row r="42" spans="1:23">
      <c r="A42" s="135"/>
    </row>
    <row r="43" spans="1:23">
      <c r="A43" s="135"/>
    </row>
    <row r="44" spans="1:23">
      <c r="A44" s="135"/>
    </row>
    <row r="45" spans="1:23">
      <c r="A45" s="135"/>
    </row>
    <row r="46" spans="1:23">
      <c r="A46" s="135"/>
    </row>
    <row r="47" spans="1:23">
      <c r="A47" s="135"/>
    </row>
    <row r="48" spans="1:23">
      <c r="A48" s="135"/>
    </row>
    <row r="49" spans="1:18">
      <c r="A49" s="135"/>
    </row>
    <row r="50" spans="1:18">
      <c r="A50" s="135"/>
    </row>
    <row r="51" spans="1:18">
      <c r="A51" s="135"/>
    </row>
    <row r="52" spans="1:18">
      <c r="A52" s="135"/>
    </row>
    <row r="53" spans="1:18">
      <c r="A53" s="135"/>
    </row>
    <row r="54" spans="1:18">
      <c r="A54" s="135"/>
    </row>
    <row r="55" spans="1:18">
      <c r="A55" s="135"/>
    </row>
    <row r="56" spans="1:18">
      <c r="A56" s="135"/>
    </row>
    <row r="57" spans="1:18">
      <c r="A57" s="135"/>
    </row>
    <row r="58" spans="1:18">
      <c r="A58" s="135"/>
    </row>
    <row r="59" spans="1:18">
      <c r="A59" s="135"/>
    </row>
    <row r="60" spans="1:18">
      <c r="A60" s="135"/>
    </row>
    <row r="61" spans="1:18">
      <c r="A61" s="135"/>
    </row>
    <row r="62" spans="1:18">
      <c r="A62" s="135"/>
    </row>
    <row r="63" spans="1:18">
      <c r="J63" s="1123"/>
      <c r="K63" s="1123"/>
      <c r="L63" s="1123"/>
    </row>
    <row r="64" spans="1:18">
      <c r="J64" s="1123"/>
      <c r="K64" s="1123"/>
      <c r="L64" s="1123"/>
      <c r="M64" s="1123"/>
      <c r="N64" s="1123"/>
      <c r="O64" s="1123"/>
      <c r="P64" s="1123"/>
      <c r="Q64" s="1123"/>
      <c r="R64" s="1123"/>
    </row>
    <row r="65" spans="10:18">
      <c r="J65" s="1123"/>
      <c r="K65" s="1123"/>
      <c r="L65" s="1123"/>
      <c r="M65" s="1123"/>
      <c r="N65" s="1123"/>
      <c r="O65" s="1123"/>
      <c r="P65" s="1123"/>
      <c r="Q65" s="1123"/>
      <c r="R65" s="1123"/>
    </row>
    <row r="66" spans="10:18">
      <c r="J66" s="1123"/>
      <c r="K66" s="1123"/>
      <c r="L66" s="1123"/>
      <c r="M66" s="1123"/>
      <c r="N66" s="1123"/>
      <c r="O66" s="1123"/>
      <c r="P66" s="1123"/>
      <c r="Q66" s="1123"/>
      <c r="R66" s="1123"/>
    </row>
    <row r="67" spans="10:18">
      <c r="J67" s="1123"/>
      <c r="K67" s="1123"/>
      <c r="L67" s="1123"/>
      <c r="M67" s="1123"/>
      <c r="N67" s="1123"/>
      <c r="O67" s="1123"/>
      <c r="P67" s="1123"/>
      <c r="Q67" s="1123"/>
      <c r="R67" s="1123"/>
    </row>
    <row r="68" spans="10:18">
      <c r="J68" s="1123"/>
      <c r="K68" s="1123"/>
      <c r="L68" s="1123"/>
      <c r="M68" s="1123"/>
      <c r="N68" s="1123"/>
      <c r="O68" s="1123"/>
      <c r="P68" s="1123"/>
      <c r="Q68" s="1123"/>
      <c r="R68" s="1123"/>
    </row>
  </sheetData>
  <mergeCells count="120">
    <mergeCell ref="J67:R67"/>
    <mergeCell ref="J68:R68"/>
    <mergeCell ref="J65:R65"/>
    <mergeCell ref="J66:R66"/>
    <mergeCell ref="A31:M31"/>
    <mergeCell ref="A32:D32"/>
    <mergeCell ref="H32:J32"/>
    <mergeCell ref="L32:M32"/>
    <mergeCell ref="A33:B33"/>
    <mergeCell ref="C33:D33"/>
    <mergeCell ref="I33:J33"/>
    <mergeCell ref="L33:M33"/>
    <mergeCell ref="F32:G32"/>
    <mergeCell ref="F33:G33"/>
    <mergeCell ref="A35:B35"/>
    <mergeCell ref="C35:D35"/>
    <mergeCell ref="I35:J35"/>
    <mergeCell ref="K9:K10"/>
    <mergeCell ref="L9:L10"/>
    <mergeCell ref="Q11:U11"/>
    <mergeCell ref="Q22:U22"/>
    <mergeCell ref="A38:G38"/>
    <mergeCell ref="F35:G35"/>
    <mergeCell ref="F34:G34"/>
    <mergeCell ref="C28:D28"/>
    <mergeCell ref="Q28:U28"/>
    <mergeCell ref="Q25:U25"/>
    <mergeCell ref="Q26:U26"/>
    <mergeCell ref="Q12:U12"/>
    <mergeCell ref="M9:M10"/>
    <mergeCell ref="P9:P10"/>
    <mergeCell ref="O9:O10"/>
    <mergeCell ref="Q17:U17"/>
    <mergeCell ref="Q18:U18"/>
    <mergeCell ref="Q15:U15"/>
    <mergeCell ref="Q16:U16"/>
    <mergeCell ref="Q13:U13"/>
    <mergeCell ref="Q14:U14"/>
    <mergeCell ref="X15:Y15"/>
    <mergeCell ref="V16:W16"/>
    <mergeCell ref="X16:Y16"/>
    <mergeCell ref="V17:W17"/>
    <mergeCell ref="L35:M35"/>
    <mergeCell ref="J63:L63"/>
    <mergeCell ref="J64:R64"/>
    <mergeCell ref="A34:B34"/>
    <mergeCell ref="C34:D34"/>
    <mergeCell ref="I34:J34"/>
    <mergeCell ref="L34:M34"/>
    <mergeCell ref="C9:C10"/>
    <mergeCell ref="D9:D10"/>
    <mergeCell ref="E9:G10"/>
    <mergeCell ref="V10:W10"/>
    <mergeCell ref="X10:Y10"/>
    <mergeCell ref="A2:B2"/>
    <mergeCell ref="R2:T2"/>
    <mergeCell ref="V2:Y2"/>
    <mergeCell ref="R3:T3"/>
    <mergeCell ref="A4:P4"/>
    <mergeCell ref="R4:T4"/>
    <mergeCell ref="V4:Y4"/>
    <mergeCell ref="R5:T5"/>
    <mergeCell ref="V5:Y5"/>
    <mergeCell ref="H2:N2"/>
    <mergeCell ref="V6:Y6"/>
    <mergeCell ref="N9:N10"/>
    <mergeCell ref="Q9:U10"/>
    <mergeCell ref="A8:D8"/>
    <mergeCell ref="A9:A10"/>
    <mergeCell ref="B9:B10"/>
    <mergeCell ref="J9:J10"/>
    <mergeCell ref="H9:H10"/>
    <mergeCell ref="I9:I10"/>
    <mergeCell ref="AA2:AA3"/>
    <mergeCell ref="AB2:AB3"/>
    <mergeCell ref="V21:W21"/>
    <mergeCell ref="V25:W25"/>
    <mergeCell ref="X25:Y25"/>
    <mergeCell ref="V26:W26"/>
    <mergeCell ref="AH2:AH3"/>
    <mergeCell ref="V9:Y9"/>
    <mergeCell ref="X11:Y11"/>
    <mergeCell ref="V11:W11"/>
    <mergeCell ref="V12:W12"/>
    <mergeCell ref="X12:Y12"/>
    <mergeCell ref="AC2:AC3"/>
    <mergeCell ref="AD2:AD3"/>
    <mergeCell ref="AE2:AG3"/>
    <mergeCell ref="X26:Y26"/>
    <mergeCell ref="V13:W13"/>
    <mergeCell ref="X13:Y13"/>
    <mergeCell ref="X17:Y17"/>
    <mergeCell ref="V18:W18"/>
    <mergeCell ref="X18:Y18"/>
    <mergeCell ref="V14:W14"/>
    <mergeCell ref="X14:Y14"/>
    <mergeCell ref="V15:W15"/>
    <mergeCell ref="V27:W27"/>
    <mergeCell ref="X27:Y27"/>
    <mergeCell ref="Q27:U27"/>
    <mergeCell ref="V19:W19"/>
    <mergeCell ref="X19:Y19"/>
    <mergeCell ref="V20:W20"/>
    <mergeCell ref="X20:Y20"/>
    <mergeCell ref="Q31:U31"/>
    <mergeCell ref="Q19:U19"/>
    <mergeCell ref="Q20:U20"/>
    <mergeCell ref="X21:Y21"/>
    <mergeCell ref="V22:W22"/>
    <mergeCell ref="X22:Y22"/>
    <mergeCell ref="V23:W23"/>
    <mergeCell ref="X23:Y23"/>
    <mergeCell ref="V24:W24"/>
    <mergeCell ref="X24:Y24"/>
    <mergeCell ref="Q23:U23"/>
    <mergeCell ref="Q24:U24"/>
    <mergeCell ref="Q21:U21"/>
    <mergeCell ref="V31:Y31"/>
    <mergeCell ref="V29:Y29"/>
    <mergeCell ref="V28:Y28"/>
  </mergeCells>
  <phoneticPr fontId="1"/>
  <conditionalFormatting sqref="K11:K27">
    <cfRule type="expression" dxfId="5" priority="3">
      <formula>FIND("○",$U$6)</formula>
    </cfRule>
  </conditionalFormatting>
  <conditionalFormatting sqref="V11:V27">
    <cfRule type="expression" dxfId="4" priority="1">
      <formula>FIND("○",$U$6)</formula>
    </cfRule>
  </conditionalFormatting>
  <dataValidations count="3">
    <dataValidation type="list" showInputMessage="1" showErrorMessage="1" sqref="Q2 U2 Q4:Q5 U4:U6">
      <formula1>"　　,○"</formula1>
    </dataValidation>
    <dataValidation type="list" allowBlank="1" sqref="AF4:AF6 F11:F27">
      <formula1>"⇒,⇔,－"</formula1>
    </dataValidation>
    <dataValidation type="list" allowBlank="1" showInputMessage="1" showErrorMessage="1" sqref="I8">
      <formula1>"✓,　"</formula1>
    </dataValidation>
  </dataValidations>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50"/>
  <sheetViews>
    <sheetView showGridLines="0" view="pageBreakPreview" zoomScale="85" zoomScaleNormal="50" zoomScaleSheetLayoutView="85" workbookViewId="0">
      <selection activeCell="Q31" sqref="Q31:Y31"/>
    </sheetView>
  </sheetViews>
  <sheetFormatPr defaultColWidth="4.42578125" defaultRowHeight="13.5"/>
  <cols>
    <col min="1" max="1" width="8.7109375" style="56" customWidth="1"/>
    <col min="2" max="2" width="4.42578125" style="56" customWidth="1"/>
    <col min="3" max="3" width="9.140625" style="56" customWidth="1"/>
    <col min="4" max="4" width="26.7109375" style="63" customWidth="1"/>
    <col min="5" max="5" width="8.5703125" style="63" customWidth="1"/>
    <col min="6" max="6" width="4.42578125" style="63" customWidth="1"/>
    <col min="7" max="7" width="9" style="63" customWidth="1"/>
    <col min="8" max="8" width="8.85546875" style="129" customWidth="1"/>
    <col min="9" max="9" width="13.5703125" style="63" customWidth="1"/>
    <col min="10" max="10" width="11" style="56" customWidth="1"/>
    <col min="11" max="11" width="6.28515625" style="130" customWidth="1"/>
    <col min="12" max="12" width="9.140625" style="131" customWidth="1"/>
    <col min="13" max="13" width="4.42578125" style="131" customWidth="1"/>
    <col min="14" max="14" width="12.7109375" style="131" customWidth="1"/>
    <col min="15" max="15" width="10.28515625" style="131" customWidth="1"/>
    <col min="16" max="16" width="8.85546875" style="52" customWidth="1"/>
    <col min="17" max="17" width="4.42578125" style="132" customWidth="1"/>
    <col min="18" max="18" width="10.140625" style="132" customWidth="1"/>
    <col min="19" max="19" width="8.7109375" style="63" customWidth="1"/>
    <col min="20" max="20" width="8.7109375" style="52" customWidth="1"/>
    <col min="21" max="21" width="4.42578125" style="52" customWidth="1"/>
    <col min="22" max="22" width="10" style="52" customWidth="1"/>
    <col min="23" max="23" width="9" style="131" customWidth="1"/>
    <col min="24" max="24" width="11" style="131" customWidth="1"/>
    <col min="25" max="25" width="22.28515625" style="131" customWidth="1"/>
    <col min="26" max="26" width="22.140625" style="131" customWidth="1"/>
    <col min="27" max="27" width="19" style="131" customWidth="1"/>
    <col min="28" max="29" width="4.7109375" style="133" customWidth="1"/>
    <col min="30" max="38" width="4.7109375" style="56" customWidth="1"/>
    <col min="39" max="56" width="3.85546875" style="56" customWidth="1"/>
    <col min="57" max="57" width="12.140625" style="56" customWidth="1"/>
    <col min="58" max="61" width="4.7109375" style="56" customWidth="1"/>
    <col min="62" max="16384" width="4.42578125" style="56"/>
  </cols>
  <sheetData>
    <row r="1" spans="1:73" ht="18" customHeight="1">
      <c r="A1" s="1081" t="s">
        <v>320</v>
      </c>
      <c r="B1" s="1008"/>
      <c r="C1" s="662" t="s">
        <v>192</v>
      </c>
      <c r="D1" s="716">
        <f>'【様式1-B】'!$C$1</f>
        <v>0</v>
      </c>
      <c r="F1" s="187" t="s">
        <v>70</v>
      </c>
      <c r="G1" s="977">
        <f>'【様式1-B】'!H1</f>
        <v>0</v>
      </c>
      <c r="H1" s="977"/>
      <c r="I1" s="977"/>
      <c r="J1" s="977"/>
      <c r="K1" s="977"/>
      <c r="L1" s="977"/>
      <c r="M1" s="977"/>
      <c r="N1" s="977"/>
      <c r="O1" s="977"/>
      <c r="Q1" s="53"/>
      <c r="R1" s="53"/>
      <c r="S1" s="53"/>
      <c r="T1" s="53"/>
      <c r="U1" s="53"/>
      <c r="V1" s="53"/>
      <c r="W1" s="53"/>
      <c r="X1" s="53"/>
      <c r="Y1" s="543"/>
      <c r="Z1" s="1254" t="s">
        <v>39</v>
      </c>
      <c r="AA1" s="1254"/>
      <c r="AB1" s="1081" t="s">
        <v>40</v>
      </c>
      <c r="AC1" s="1081"/>
      <c r="AD1" s="1008"/>
      <c r="AE1" s="1082" t="s">
        <v>0</v>
      </c>
      <c r="AF1" s="1082"/>
      <c r="AG1" s="1082"/>
      <c r="AH1" s="1082"/>
      <c r="AI1" s="1083">
        <f>G1</f>
        <v>0</v>
      </c>
      <c r="AJ1" s="1083"/>
      <c r="AK1" s="1083"/>
      <c r="AL1" s="1083"/>
      <c r="AM1" s="1083"/>
      <c r="AN1" s="1083"/>
      <c r="AO1" s="1083"/>
      <c r="AP1" s="1083"/>
      <c r="AQ1" s="1083"/>
      <c r="AR1" s="1083"/>
      <c r="AS1" s="1083"/>
      <c r="AT1" s="1083"/>
      <c r="AU1" s="1083"/>
      <c r="AV1" s="54"/>
      <c r="AW1" s="55"/>
      <c r="AX1" s="55"/>
      <c r="AY1" s="55"/>
      <c r="AZ1" s="55"/>
      <c r="BA1" s="55"/>
      <c r="BB1" s="55"/>
      <c r="BC1" s="55"/>
      <c r="BD1" s="55"/>
      <c r="BE1" s="55"/>
      <c r="BG1" s="53"/>
      <c r="BH1" s="53"/>
      <c r="BI1" s="53"/>
      <c r="BJ1" s="53"/>
      <c r="BK1" s="53"/>
      <c r="BL1" s="53"/>
      <c r="BM1" s="1075" t="s">
        <v>41</v>
      </c>
      <c r="BN1" s="1075"/>
      <c r="BO1" s="1075"/>
      <c r="BP1" s="1075"/>
      <c r="BQ1" s="1075"/>
      <c r="BR1" s="1075"/>
      <c r="BS1" s="53"/>
      <c r="BT1" s="53"/>
      <c r="BU1" s="53"/>
    </row>
    <row r="2" spans="1:73" ht="18" customHeight="1">
      <c r="A2" s="60" t="s">
        <v>260</v>
      </c>
      <c r="B2" s="60"/>
      <c r="C2" s="60"/>
      <c r="D2" s="60"/>
      <c r="E2" s="60"/>
      <c r="F2" s="60"/>
      <c r="G2" s="60"/>
      <c r="H2" s="60"/>
      <c r="I2" s="60"/>
      <c r="J2" s="60"/>
      <c r="K2" s="60"/>
      <c r="L2" s="60"/>
      <c r="M2" s="60"/>
      <c r="N2" s="60"/>
      <c r="O2" s="60"/>
      <c r="P2" s="60"/>
      <c r="Q2" s="60"/>
      <c r="R2" s="60"/>
      <c r="S2" s="57"/>
      <c r="T2" s="58"/>
      <c r="U2" s="58"/>
      <c r="V2" s="58"/>
      <c r="W2" s="57"/>
      <c r="X2" s="57"/>
      <c r="Y2" s="544"/>
      <c r="Z2" s="1076" t="s">
        <v>42</v>
      </c>
      <c r="AA2" s="1077"/>
      <c r="AB2" s="59" t="str">
        <f>A2</f>
        <v>令和４年度文化芸術による子供育成推進事業―巡回公演事業―旅費算定基礎表</v>
      </c>
      <c r="AC2" s="60"/>
      <c r="AD2" s="60"/>
      <c r="AE2" s="60"/>
      <c r="AF2" s="60"/>
      <c r="AG2" s="60"/>
      <c r="AH2" s="60"/>
      <c r="AI2" s="60"/>
      <c r="AJ2" s="60"/>
      <c r="AK2" s="60"/>
      <c r="AL2" s="60"/>
      <c r="AM2" s="60"/>
      <c r="AN2" s="60"/>
      <c r="AO2" s="60"/>
      <c r="AP2" s="60"/>
      <c r="AQ2" s="60"/>
      <c r="AR2" s="60"/>
      <c r="AS2" s="60"/>
      <c r="AT2" s="60"/>
      <c r="AU2" s="60"/>
      <c r="BF2" s="61">
        <f>Y1</f>
        <v>0</v>
      </c>
      <c r="BG2" s="1251" t="s">
        <v>26</v>
      </c>
      <c r="BH2" s="1252"/>
      <c r="BI2" s="1252"/>
      <c r="BJ2" s="1252"/>
      <c r="BK2" s="1253"/>
      <c r="BL2" s="61">
        <f>Y2</f>
        <v>0</v>
      </c>
      <c r="BM2" s="1080" t="s">
        <v>42</v>
      </c>
      <c r="BN2" s="1080"/>
      <c r="BO2" s="1080"/>
      <c r="BP2" s="1080"/>
      <c r="BQ2" s="1080"/>
      <c r="BR2" s="1080"/>
    </row>
    <row r="3" spans="1:73" s="63" customFormat="1" ht="18" customHeight="1">
      <c r="A3" s="1105" t="s">
        <v>43</v>
      </c>
      <c r="B3" s="1092" t="s">
        <v>44</v>
      </c>
      <c r="C3" s="1094" t="s">
        <v>45</v>
      </c>
      <c r="D3" s="1098" t="s">
        <v>46</v>
      </c>
      <c r="E3" s="1094" t="s">
        <v>47</v>
      </c>
      <c r="F3" s="1095"/>
      <c r="G3" s="1095"/>
      <c r="H3" s="1107" t="s">
        <v>49</v>
      </c>
      <c r="I3" s="1110" t="s">
        <v>48</v>
      </c>
      <c r="J3" s="1112" t="s">
        <v>50</v>
      </c>
      <c r="K3" s="1095"/>
      <c r="L3" s="1113" t="s">
        <v>51</v>
      </c>
      <c r="M3" s="1113"/>
      <c r="N3" s="1113" t="s">
        <v>52</v>
      </c>
      <c r="O3" s="1115" t="s">
        <v>53</v>
      </c>
      <c r="P3" s="1117" t="s">
        <v>54</v>
      </c>
      <c r="Q3" s="1118"/>
      <c r="R3" s="1113" t="s">
        <v>55</v>
      </c>
      <c r="S3" s="382" t="s">
        <v>56</v>
      </c>
      <c r="T3" s="1118" t="s">
        <v>57</v>
      </c>
      <c r="U3" s="1118"/>
      <c r="V3" s="1113" t="s">
        <v>58</v>
      </c>
      <c r="W3" s="1115" t="s">
        <v>53</v>
      </c>
      <c r="X3" s="1119" t="s">
        <v>59</v>
      </c>
      <c r="Y3" s="1121" t="s">
        <v>279</v>
      </c>
      <c r="Z3" s="1084" t="s">
        <v>278</v>
      </c>
      <c r="AA3" s="1086" t="s">
        <v>60</v>
      </c>
      <c r="AB3" s="1088" t="s">
        <v>43</v>
      </c>
      <c r="AC3" s="1089"/>
      <c r="AD3" s="1092" t="s">
        <v>44</v>
      </c>
      <c r="AE3" s="1094" t="s">
        <v>45</v>
      </c>
      <c r="AF3" s="1095"/>
      <c r="AG3" s="1098" t="s">
        <v>46</v>
      </c>
      <c r="AH3" s="1095"/>
      <c r="AI3" s="1095"/>
      <c r="AJ3" s="1095"/>
      <c r="AK3" s="1095"/>
      <c r="AL3" s="1099"/>
      <c r="AM3" s="1069" t="s">
        <v>61</v>
      </c>
      <c r="AN3" s="1070"/>
      <c r="AO3" s="1071"/>
      <c r="AP3" s="1069" t="s">
        <v>62</v>
      </c>
      <c r="AQ3" s="1070"/>
      <c r="AR3" s="1071"/>
      <c r="AS3" s="1069" t="s">
        <v>63</v>
      </c>
      <c r="AT3" s="1070"/>
      <c r="AU3" s="1071"/>
      <c r="AV3" s="1069" t="s">
        <v>64</v>
      </c>
      <c r="AW3" s="1070"/>
      <c r="AX3" s="1071"/>
      <c r="AY3" s="1069" t="s">
        <v>65</v>
      </c>
      <c r="AZ3" s="1070"/>
      <c r="BA3" s="1071"/>
      <c r="BB3" s="1069" t="s">
        <v>66</v>
      </c>
      <c r="BC3" s="1070"/>
      <c r="BD3" s="1071"/>
      <c r="BE3" s="1101" t="s">
        <v>280</v>
      </c>
      <c r="BF3" s="1069" t="s">
        <v>67</v>
      </c>
      <c r="BG3" s="1070"/>
      <c r="BH3" s="1070"/>
      <c r="BI3" s="1070"/>
      <c r="BJ3" s="1070"/>
      <c r="BK3" s="1070"/>
      <c r="BL3" s="1070"/>
      <c r="BM3" s="1070"/>
      <c r="BN3" s="1070"/>
      <c r="BO3" s="1070"/>
      <c r="BP3" s="1070"/>
      <c r="BQ3" s="1070"/>
      <c r="BR3" s="1071"/>
    </row>
    <row r="4" spans="1:73" s="63" customFormat="1" ht="35.450000000000003" customHeight="1">
      <c r="A4" s="1106"/>
      <c r="B4" s="1093"/>
      <c r="C4" s="1096"/>
      <c r="D4" s="1097"/>
      <c r="E4" s="1096"/>
      <c r="F4" s="1097"/>
      <c r="G4" s="1097"/>
      <c r="H4" s="1108"/>
      <c r="I4" s="1111"/>
      <c r="J4" s="64" t="s">
        <v>6</v>
      </c>
      <c r="K4" s="65" t="s">
        <v>68</v>
      </c>
      <c r="L4" s="66" t="s">
        <v>6</v>
      </c>
      <c r="M4" s="66" t="s">
        <v>4</v>
      </c>
      <c r="N4" s="1114"/>
      <c r="O4" s="1116"/>
      <c r="P4" s="67" t="s">
        <v>6</v>
      </c>
      <c r="Q4" s="66" t="s">
        <v>4</v>
      </c>
      <c r="R4" s="1114"/>
      <c r="S4" s="383" t="s">
        <v>69</v>
      </c>
      <c r="T4" s="66" t="s">
        <v>6</v>
      </c>
      <c r="U4" s="66" t="s">
        <v>4</v>
      </c>
      <c r="V4" s="1114"/>
      <c r="W4" s="1116"/>
      <c r="X4" s="1120"/>
      <c r="Y4" s="1122"/>
      <c r="Z4" s="1085"/>
      <c r="AA4" s="1087"/>
      <c r="AB4" s="1090"/>
      <c r="AC4" s="1091"/>
      <c r="AD4" s="1093"/>
      <c r="AE4" s="1096"/>
      <c r="AF4" s="1097"/>
      <c r="AG4" s="1097"/>
      <c r="AH4" s="1097"/>
      <c r="AI4" s="1097"/>
      <c r="AJ4" s="1097"/>
      <c r="AK4" s="1097"/>
      <c r="AL4" s="1100"/>
      <c r="AM4" s="1072"/>
      <c r="AN4" s="1073"/>
      <c r="AO4" s="1074"/>
      <c r="AP4" s="1072"/>
      <c r="AQ4" s="1073"/>
      <c r="AR4" s="1074"/>
      <c r="AS4" s="1072"/>
      <c r="AT4" s="1073"/>
      <c r="AU4" s="1074"/>
      <c r="AV4" s="1072"/>
      <c r="AW4" s="1073"/>
      <c r="AX4" s="1074"/>
      <c r="AY4" s="1072"/>
      <c r="AZ4" s="1073"/>
      <c r="BA4" s="1074"/>
      <c r="BB4" s="1072"/>
      <c r="BC4" s="1073"/>
      <c r="BD4" s="1074"/>
      <c r="BE4" s="1102"/>
      <c r="BF4" s="1072"/>
      <c r="BG4" s="1073"/>
      <c r="BH4" s="1073"/>
      <c r="BI4" s="1073"/>
      <c r="BJ4" s="1073"/>
      <c r="BK4" s="1073"/>
      <c r="BL4" s="1073"/>
      <c r="BM4" s="1073"/>
      <c r="BN4" s="1073"/>
      <c r="BO4" s="1073"/>
      <c r="BP4" s="1073"/>
      <c r="BQ4" s="1073"/>
      <c r="BR4" s="1074"/>
    </row>
    <row r="5" spans="1:73" s="80" customFormat="1" ht="18" customHeight="1">
      <c r="A5" s="69"/>
      <c r="B5" s="70" t="str">
        <f t="shared" ref="B5:B47" si="0">IF(A5,TEXT(A5,"aaa"),"")</f>
        <v/>
      </c>
      <c r="C5" s="71"/>
      <c r="D5" s="72"/>
      <c r="E5" s="71"/>
      <c r="F5" s="537"/>
      <c r="G5" s="73"/>
      <c r="H5" s="74"/>
      <c r="I5" s="724"/>
      <c r="J5" s="75"/>
      <c r="K5" s="75"/>
      <c r="L5" s="75"/>
      <c r="M5" s="75"/>
      <c r="N5" s="76">
        <f t="shared" ref="N5:N47" si="1">(J5*K5)+(L5*M5)</f>
        <v>0</v>
      </c>
      <c r="O5" s="647"/>
      <c r="P5" s="531"/>
      <c r="Q5" s="75"/>
      <c r="R5" s="76">
        <f t="shared" ref="R5:R47" si="2">P5*Q5</f>
        <v>0</v>
      </c>
      <c r="S5" s="71"/>
      <c r="T5" s="75"/>
      <c r="U5" s="75"/>
      <c r="V5" s="76">
        <f t="shared" ref="V5:V47" si="3">T5*U5</f>
        <v>0</v>
      </c>
      <c r="W5" s="651"/>
      <c r="X5" s="534"/>
      <c r="Y5" s="532"/>
      <c r="Z5" s="77"/>
      <c r="AA5" s="78"/>
      <c r="AB5" s="1067">
        <f t="shared" ref="AB5:AB47" si="4">A5</f>
        <v>0</v>
      </c>
      <c r="AC5" s="1068"/>
      <c r="AD5" s="79" t="str">
        <f t="shared" ref="AD5:AD47" si="5">B5</f>
        <v/>
      </c>
      <c r="AE5" s="1057">
        <f t="shared" ref="AE5:AE47" si="6">C5</f>
        <v>0</v>
      </c>
      <c r="AF5" s="1058"/>
      <c r="AG5" s="1059">
        <f t="shared" ref="AG5:AG47" si="7">D5</f>
        <v>0</v>
      </c>
      <c r="AH5" s="1059"/>
      <c r="AI5" s="1059"/>
      <c r="AJ5" s="1059"/>
      <c r="AK5" s="1059"/>
      <c r="AL5" s="1060"/>
      <c r="AM5" s="1061"/>
      <c r="AN5" s="1062"/>
      <c r="AO5" s="1063"/>
      <c r="AP5" s="1061"/>
      <c r="AQ5" s="1062"/>
      <c r="AR5" s="1063"/>
      <c r="AS5" s="1061"/>
      <c r="AT5" s="1062"/>
      <c r="AU5" s="1063"/>
      <c r="AV5" s="1061"/>
      <c r="AW5" s="1062"/>
      <c r="AX5" s="1063"/>
      <c r="AY5" s="1061"/>
      <c r="AZ5" s="1062"/>
      <c r="BA5" s="1063"/>
      <c r="BB5" s="1061"/>
      <c r="BC5" s="1062"/>
      <c r="BD5" s="1063"/>
      <c r="BE5" s="540">
        <f>AV5-AS5</f>
        <v>0</v>
      </c>
      <c r="BF5" s="1064"/>
      <c r="BG5" s="1065"/>
      <c r="BH5" s="1065"/>
      <c r="BI5" s="1065"/>
      <c r="BJ5" s="1065"/>
      <c r="BK5" s="1065"/>
      <c r="BL5" s="1065"/>
      <c r="BM5" s="1065"/>
      <c r="BN5" s="1065"/>
      <c r="BO5" s="1065"/>
      <c r="BP5" s="1065"/>
      <c r="BQ5" s="1065"/>
      <c r="BR5" s="1066"/>
    </row>
    <row r="6" spans="1:73" ht="18" customHeight="1">
      <c r="A6" s="81"/>
      <c r="B6" s="70" t="str">
        <f t="shared" si="0"/>
        <v/>
      </c>
      <c r="C6" s="82"/>
      <c r="D6" s="83"/>
      <c r="E6" s="82"/>
      <c r="F6" s="537"/>
      <c r="G6" s="84"/>
      <c r="H6" s="85"/>
      <c r="I6" s="724"/>
      <c r="J6" s="86"/>
      <c r="K6" s="86"/>
      <c r="L6" s="86"/>
      <c r="M6" s="86"/>
      <c r="N6" s="87">
        <f t="shared" si="1"/>
        <v>0</v>
      </c>
      <c r="O6" s="648"/>
      <c r="P6" s="531"/>
      <c r="Q6" s="86"/>
      <c r="R6" s="87">
        <f t="shared" si="2"/>
        <v>0</v>
      </c>
      <c r="S6" s="82"/>
      <c r="T6" s="86"/>
      <c r="U6" s="86"/>
      <c r="V6" s="87">
        <f t="shared" si="3"/>
        <v>0</v>
      </c>
      <c r="W6" s="648"/>
      <c r="X6" s="535"/>
      <c r="Y6" s="89"/>
      <c r="Z6" s="88"/>
      <c r="AA6" s="90"/>
      <c r="AB6" s="1041">
        <f t="shared" si="4"/>
        <v>0</v>
      </c>
      <c r="AC6" s="1056"/>
      <c r="AD6" s="79" t="str">
        <f t="shared" si="5"/>
        <v/>
      </c>
      <c r="AE6" s="1057">
        <f t="shared" si="6"/>
        <v>0</v>
      </c>
      <c r="AF6" s="1058"/>
      <c r="AG6" s="1059">
        <f t="shared" si="7"/>
        <v>0</v>
      </c>
      <c r="AH6" s="1059"/>
      <c r="AI6" s="1059"/>
      <c r="AJ6" s="1059"/>
      <c r="AK6" s="1059"/>
      <c r="AL6" s="1060"/>
      <c r="AM6" s="1047"/>
      <c r="AN6" s="1048"/>
      <c r="AO6" s="1049"/>
      <c r="AP6" s="1047"/>
      <c r="AQ6" s="1048"/>
      <c r="AR6" s="1049"/>
      <c r="AS6" s="1047"/>
      <c r="AT6" s="1048"/>
      <c r="AU6" s="1049"/>
      <c r="AV6" s="1047"/>
      <c r="AW6" s="1048"/>
      <c r="AX6" s="1049"/>
      <c r="AY6" s="1047"/>
      <c r="AZ6" s="1048"/>
      <c r="BA6" s="1049"/>
      <c r="BB6" s="1047"/>
      <c r="BC6" s="1048"/>
      <c r="BD6" s="1049"/>
      <c r="BE6" s="541">
        <f t="shared" ref="BE6:BE47" si="8">AV6-AS6</f>
        <v>0</v>
      </c>
      <c r="BF6" s="1053"/>
      <c r="BG6" s="1054"/>
      <c r="BH6" s="1054"/>
      <c r="BI6" s="1054"/>
      <c r="BJ6" s="1054"/>
      <c r="BK6" s="1054"/>
      <c r="BL6" s="1054"/>
      <c r="BM6" s="1054"/>
      <c r="BN6" s="1054"/>
      <c r="BO6" s="1054"/>
      <c r="BP6" s="1054"/>
      <c r="BQ6" s="1054"/>
      <c r="BR6" s="1055"/>
    </row>
    <row r="7" spans="1:73" ht="18" customHeight="1">
      <c r="A7" s="81"/>
      <c r="B7" s="70" t="str">
        <f t="shared" si="0"/>
        <v/>
      </c>
      <c r="C7" s="82"/>
      <c r="D7" s="83"/>
      <c r="E7" s="82"/>
      <c r="F7" s="537"/>
      <c r="G7" s="84"/>
      <c r="H7" s="85"/>
      <c r="I7" s="724"/>
      <c r="J7" s="86"/>
      <c r="K7" s="86"/>
      <c r="L7" s="86"/>
      <c r="M7" s="86"/>
      <c r="N7" s="87">
        <f t="shared" si="1"/>
        <v>0</v>
      </c>
      <c r="O7" s="648"/>
      <c r="P7" s="531"/>
      <c r="Q7" s="86"/>
      <c r="R7" s="87">
        <f t="shared" si="2"/>
        <v>0</v>
      </c>
      <c r="S7" s="82"/>
      <c r="T7" s="86"/>
      <c r="U7" s="86"/>
      <c r="V7" s="87">
        <f t="shared" si="3"/>
        <v>0</v>
      </c>
      <c r="W7" s="648"/>
      <c r="X7" s="535"/>
      <c r="Y7" s="89"/>
      <c r="Z7" s="89"/>
      <c r="AA7" s="90"/>
      <c r="AB7" s="1041">
        <f t="shared" si="4"/>
        <v>0</v>
      </c>
      <c r="AC7" s="1056"/>
      <c r="AD7" s="79" t="str">
        <f t="shared" si="5"/>
        <v/>
      </c>
      <c r="AE7" s="1057">
        <f t="shared" si="6"/>
        <v>0</v>
      </c>
      <c r="AF7" s="1058"/>
      <c r="AG7" s="1059">
        <f t="shared" si="7"/>
        <v>0</v>
      </c>
      <c r="AH7" s="1059"/>
      <c r="AI7" s="1059"/>
      <c r="AJ7" s="1059"/>
      <c r="AK7" s="1059"/>
      <c r="AL7" s="1060"/>
      <c r="AM7" s="1047"/>
      <c r="AN7" s="1048"/>
      <c r="AO7" s="1049"/>
      <c r="AP7" s="1047"/>
      <c r="AQ7" s="1048"/>
      <c r="AR7" s="1049"/>
      <c r="AS7" s="1047"/>
      <c r="AT7" s="1048"/>
      <c r="AU7" s="1049"/>
      <c r="AV7" s="1047"/>
      <c r="AW7" s="1048"/>
      <c r="AX7" s="1049"/>
      <c r="AY7" s="1047"/>
      <c r="AZ7" s="1048"/>
      <c r="BA7" s="1049"/>
      <c r="BB7" s="1047"/>
      <c r="BC7" s="1048"/>
      <c r="BD7" s="1049"/>
      <c r="BE7" s="541">
        <f t="shared" si="8"/>
        <v>0</v>
      </c>
      <c r="BF7" s="1053"/>
      <c r="BG7" s="1054"/>
      <c r="BH7" s="1054"/>
      <c r="BI7" s="1054"/>
      <c r="BJ7" s="1054"/>
      <c r="BK7" s="1054"/>
      <c r="BL7" s="1054"/>
      <c r="BM7" s="1054"/>
      <c r="BN7" s="1054"/>
      <c r="BO7" s="1054"/>
      <c r="BP7" s="1054"/>
      <c r="BQ7" s="1054"/>
      <c r="BR7" s="1055"/>
    </row>
    <row r="8" spans="1:73" ht="18" customHeight="1">
      <c r="A8" s="81"/>
      <c r="B8" s="70" t="str">
        <f t="shared" si="0"/>
        <v/>
      </c>
      <c r="C8" s="82"/>
      <c r="D8" s="83"/>
      <c r="E8" s="82"/>
      <c r="F8" s="537"/>
      <c r="G8" s="84"/>
      <c r="H8" s="85"/>
      <c r="I8" s="724"/>
      <c r="J8" s="86"/>
      <c r="K8" s="86"/>
      <c r="L8" s="86"/>
      <c r="M8" s="86"/>
      <c r="N8" s="87">
        <f t="shared" si="1"/>
        <v>0</v>
      </c>
      <c r="O8" s="648"/>
      <c r="P8" s="531"/>
      <c r="Q8" s="86"/>
      <c r="R8" s="87">
        <f t="shared" si="2"/>
        <v>0</v>
      </c>
      <c r="S8" s="82"/>
      <c r="T8" s="86"/>
      <c r="U8" s="86"/>
      <c r="V8" s="87">
        <f t="shared" si="3"/>
        <v>0</v>
      </c>
      <c r="W8" s="648"/>
      <c r="X8" s="535"/>
      <c r="Y8" s="89"/>
      <c r="Z8" s="89"/>
      <c r="AA8" s="90"/>
      <c r="AB8" s="1041">
        <f t="shared" si="4"/>
        <v>0</v>
      </c>
      <c r="AC8" s="1056"/>
      <c r="AD8" s="79" t="str">
        <f t="shared" si="5"/>
        <v/>
      </c>
      <c r="AE8" s="1057">
        <f t="shared" si="6"/>
        <v>0</v>
      </c>
      <c r="AF8" s="1058"/>
      <c r="AG8" s="1059">
        <f t="shared" si="7"/>
        <v>0</v>
      </c>
      <c r="AH8" s="1059"/>
      <c r="AI8" s="1059"/>
      <c r="AJ8" s="1059"/>
      <c r="AK8" s="1059"/>
      <c r="AL8" s="1060"/>
      <c r="AM8" s="1047"/>
      <c r="AN8" s="1048"/>
      <c r="AO8" s="1049"/>
      <c r="AP8" s="1047"/>
      <c r="AQ8" s="1048"/>
      <c r="AR8" s="1049"/>
      <c r="AS8" s="1047"/>
      <c r="AT8" s="1048"/>
      <c r="AU8" s="1049"/>
      <c r="AV8" s="1047"/>
      <c r="AW8" s="1048"/>
      <c r="AX8" s="1049"/>
      <c r="AY8" s="1047"/>
      <c r="AZ8" s="1048"/>
      <c r="BA8" s="1049"/>
      <c r="BB8" s="1047"/>
      <c r="BC8" s="1048"/>
      <c r="BD8" s="1049"/>
      <c r="BE8" s="541">
        <f t="shared" si="8"/>
        <v>0</v>
      </c>
      <c r="BF8" s="1053"/>
      <c r="BG8" s="1054"/>
      <c r="BH8" s="1054"/>
      <c r="BI8" s="1054"/>
      <c r="BJ8" s="1054"/>
      <c r="BK8" s="1054"/>
      <c r="BL8" s="1054"/>
      <c r="BM8" s="1054"/>
      <c r="BN8" s="1054"/>
      <c r="BO8" s="1054"/>
      <c r="BP8" s="1054"/>
      <c r="BQ8" s="1054"/>
      <c r="BR8" s="1055"/>
    </row>
    <row r="9" spans="1:73" ht="18" customHeight="1">
      <c r="A9" s="81"/>
      <c r="B9" s="70" t="str">
        <f t="shared" si="0"/>
        <v/>
      </c>
      <c r="C9" s="82"/>
      <c r="D9" s="83"/>
      <c r="E9" s="82"/>
      <c r="F9" s="537"/>
      <c r="G9" s="84"/>
      <c r="H9" s="85"/>
      <c r="I9" s="724"/>
      <c r="J9" s="86"/>
      <c r="K9" s="86"/>
      <c r="L9" s="86"/>
      <c r="M9" s="86"/>
      <c r="N9" s="87">
        <f t="shared" si="1"/>
        <v>0</v>
      </c>
      <c r="O9" s="648"/>
      <c r="P9" s="531"/>
      <c r="Q9" s="86"/>
      <c r="R9" s="87">
        <f t="shared" si="2"/>
        <v>0</v>
      </c>
      <c r="S9" s="82"/>
      <c r="T9" s="86"/>
      <c r="U9" s="86"/>
      <c r="V9" s="87">
        <f t="shared" si="3"/>
        <v>0</v>
      </c>
      <c r="W9" s="648"/>
      <c r="X9" s="535"/>
      <c r="Y9" s="89"/>
      <c r="Z9" s="89"/>
      <c r="AA9" s="90"/>
      <c r="AB9" s="1041">
        <f t="shared" si="4"/>
        <v>0</v>
      </c>
      <c r="AC9" s="1056"/>
      <c r="AD9" s="79" t="str">
        <f t="shared" si="5"/>
        <v/>
      </c>
      <c r="AE9" s="1057">
        <f t="shared" si="6"/>
        <v>0</v>
      </c>
      <c r="AF9" s="1058"/>
      <c r="AG9" s="1059">
        <f t="shared" si="7"/>
        <v>0</v>
      </c>
      <c r="AH9" s="1059"/>
      <c r="AI9" s="1059"/>
      <c r="AJ9" s="1059"/>
      <c r="AK9" s="1059"/>
      <c r="AL9" s="1060"/>
      <c r="AM9" s="1047"/>
      <c r="AN9" s="1048"/>
      <c r="AO9" s="1049"/>
      <c r="AP9" s="1047"/>
      <c r="AQ9" s="1048"/>
      <c r="AR9" s="1049"/>
      <c r="AS9" s="1047"/>
      <c r="AT9" s="1048"/>
      <c r="AU9" s="1049"/>
      <c r="AV9" s="1047"/>
      <c r="AW9" s="1048"/>
      <c r="AX9" s="1049"/>
      <c r="AY9" s="1047"/>
      <c r="AZ9" s="1048"/>
      <c r="BA9" s="1049"/>
      <c r="BB9" s="1047"/>
      <c r="BC9" s="1048"/>
      <c r="BD9" s="1049"/>
      <c r="BE9" s="541">
        <f t="shared" si="8"/>
        <v>0</v>
      </c>
      <c r="BF9" s="1053"/>
      <c r="BG9" s="1054"/>
      <c r="BH9" s="1054"/>
      <c r="BI9" s="1054"/>
      <c r="BJ9" s="1054"/>
      <c r="BK9" s="1054"/>
      <c r="BL9" s="1054"/>
      <c r="BM9" s="1054"/>
      <c r="BN9" s="1054"/>
      <c r="BO9" s="1054"/>
      <c r="BP9" s="1054"/>
      <c r="BQ9" s="1054"/>
      <c r="BR9" s="1055"/>
    </row>
    <row r="10" spans="1:73" ht="18" customHeight="1">
      <c r="A10" s="81"/>
      <c r="B10" s="70" t="str">
        <f t="shared" si="0"/>
        <v/>
      </c>
      <c r="C10" s="82"/>
      <c r="D10" s="83"/>
      <c r="E10" s="82"/>
      <c r="F10" s="537"/>
      <c r="G10" s="84"/>
      <c r="H10" s="85"/>
      <c r="I10" s="724"/>
      <c r="J10" s="86"/>
      <c r="K10" s="86"/>
      <c r="L10" s="86"/>
      <c r="M10" s="86"/>
      <c r="N10" s="87">
        <f t="shared" si="1"/>
        <v>0</v>
      </c>
      <c r="O10" s="648"/>
      <c r="P10" s="531"/>
      <c r="Q10" s="86"/>
      <c r="R10" s="87">
        <f t="shared" si="2"/>
        <v>0</v>
      </c>
      <c r="S10" s="82"/>
      <c r="T10" s="86"/>
      <c r="U10" s="86"/>
      <c r="V10" s="87">
        <f t="shared" si="3"/>
        <v>0</v>
      </c>
      <c r="W10" s="648"/>
      <c r="X10" s="535"/>
      <c r="Y10" s="89"/>
      <c r="Z10" s="89"/>
      <c r="AA10" s="90"/>
      <c r="AB10" s="1041">
        <f t="shared" si="4"/>
        <v>0</v>
      </c>
      <c r="AC10" s="1056"/>
      <c r="AD10" s="79" t="str">
        <f t="shared" si="5"/>
        <v/>
      </c>
      <c r="AE10" s="1057">
        <f t="shared" si="6"/>
        <v>0</v>
      </c>
      <c r="AF10" s="1058"/>
      <c r="AG10" s="1059">
        <f t="shared" si="7"/>
        <v>0</v>
      </c>
      <c r="AH10" s="1059"/>
      <c r="AI10" s="1059"/>
      <c r="AJ10" s="1059"/>
      <c r="AK10" s="1059"/>
      <c r="AL10" s="1060"/>
      <c r="AM10" s="1047"/>
      <c r="AN10" s="1048"/>
      <c r="AO10" s="1049"/>
      <c r="AP10" s="1047"/>
      <c r="AQ10" s="1048"/>
      <c r="AR10" s="1049"/>
      <c r="AS10" s="1047"/>
      <c r="AT10" s="1048"/>
      <c r="AU10" s="1049"/>
      <c r="AV10" s="1047"/>
      <c r="AW10" s="1048"/>
      <c r="AX10" s="1049"/>
      <c r="AY10" s="1047"/>
      <c r="AZ10" s="1048"/>
      <c r="BA10" s="1049"/>
      <c r="BB10" s="1047"/>
      <c r="BC10" s="1048"/>
      <c r="BD10" s="1049"/>
      <c r="BE10" s="541">
        <f t="shared" si="8"/>
        <v>0</v>
      </c>
      <c r="BF10" s="1053"/>
      <c r="BG10" s="1054"/>
      <c r="BH10" s="1054"/>
      <c r="BI10" s="1054"/>
      <c r="BJ10" s="1054"/>
      <c r="BK10" s="1054"/>
      <c r="BL10" s="1054"/>
      <c r="BM10" s="1054"/>
      <c r="BN10" s="1054"/>
      <c r="BO10" s="1054"/>
      <c r="BP10" s="1054"/>
      <c r="BQ10" s="1054"/>
      <c r="BR10" s="1055"/>
    </row>
    <row r="11" spans="1:73" ht="18" customHeight="1">
      <c r="A11" s="81"/>
      <c r="B11" s="70" t="str">
        <f t="shared" si="0"/>
        <v/>
      </c>
      <c r="C11" s="82"/>
      <c r="D11" s="83"/>
      <c r="E11" s="82"/>
      <c r="F11" s="537"/>
      <c r="G11" s="84"/>
      <c r="H11" s="85"/>
      <c r="I11" s="724"/>
      <c r="J11" s="86"/>
      <c r="K11" s="86"/>
      <c r="L11" s="86"/>
      <c r="M11" s="86"/>
      <c r="N11" s="87">
        <f t="shared" si="1"/>
        <v>0</v>
      </c>
      <c r="O11" s="648"/>
      <c r="P11" s="531"/>
      <c r="Q11" s="86"/>
      <c r="R11" s="87">
        <f t="shared" si="2"/>
        <v>0</v>
      </c>
      <c r="S11" s="82"/>
      <c r="T11" s="86"/>
      <c r="U11" s="86"/>
      <c r="V11" s="87">
        <f t="shared" si="3"/>
        <v>0</v>
      </c>
      <c r="W11" s="648"/>
      <c r="X11" s="535"/>
      <c r="Y11" s="89"/>
      <c r="Z11" s="89"/>
      <c r="AA11" s="90"/>
      <c r="AB11" s="1041">
        <f t="shared" si="4"/>
        <v>0</v>
      </c>
      <c r="AC11" s="1056"/>
      <c r="AD11" s="79" t="str">
        <f t="shared" si="5"/>
        <v/>
      </c>
      <c r="AE11" s="1057">
        <f t="shared" si="6"/>
        <v>0</v>
      </c>
      <c r="AF11" s="1058"/>
      <c r="AG11" s="1059">
        <f t="shared" si="7"/>
        <v>0</v>
      </c>
      <c r="AH11" s="1059"/>
      <c r="AI11" s="1059"/>
      <c r="AJ11" s="1059"/>
      <c r="AK11" s="1059"/>
      <c r="AL11" s="1060"/>
      <c r="AM11" s="1047"/>
      <c r="AN11" s="1048"/>
      <c r="AO11" s="1049"/>
      <c r="AP11" s="1047"/>
      <c r="AQ11" s="1048"/>
      <c r="AR11" s="1049"/>
      <c r="AS11" s="1047"/>
      <c r="AT11" s="1048"/>
      <c r="AU11" s="1049"/>
      <c r="AV11" s="1047"/>
      <c r="AW11" s="1048"/>
      <c r="AX11" s="1049"/>
      <c r="AY11" s="1047"/>
      <c r="AZ11" s="1048"/>
      <c r="BA11" s="1049"/>
      <c r="BB11" s="1047"/>
      <c r="BC11" s="1048"/>
      <c r="BD11" s="1049"/>
      <c r="BE11" s="541">
        <f t="shared" si="8"/>
        <v>0</v>
      </c>
      <c r="BF11" s="1053"/>
      <c r="BG11" s="1054"/>
      <c r="BH11" s="1054"/>
      <c r="BI11" s="1054"/>
      <c r="BJ11" s="1054"/>
      <c r="BK11" s="1054"/>
      <c r="BL11" s="1054"/>
      <c r="BM11" s="1054"/>
      <c r="BN11" s="1054"/>
      <c r="BO11" s="1054"/>
      <c r="BP11" s="1054"/>
      <c r="BQ11" s="1054"/>
      <c r="BR11" s="1055"/>
    </row>
    <row r="12" spans="1:73" ht="18" customHeight="1">
      <c r="A12" s="81"/>
      <c r="B12" s="70" t="str">
        <f t="shared" si="0"/>
        <v/>
      </c>
      <c r="C12" s="82"/>
      <c r="D12" s="83"/>
      <c r="E12" s="82"/>
      <c r="F12" s="537"/>
      <c r="G12" s="84"/>
      <c r="H12" s="85"/>
      <c r="I12" s="724"/>
      <c r="J12" s="86"/>
      <c r="K12" s="86"/>
      <c r="L12" s="86"/>
      <c r="M12" s="86"/>
      <c r="N12" s="87">
        <f t="shared" si="1"/>
        <v>0</v>
      </c>
      <c r="O12" s="648"/>
      <c r="P12" s="531"/>
      <c r="Q12" s="86"/>
      <c r="R12" s="87">
        <f t="shared" si="2"/>
        <v>0</v>
      </c>
      <c r="S12" s="82"/>
      <c r="T12" s="86"/>
      <c r="U12" s="86"/>
      <c r="V12" s="87">
        <f t="shared" si="3"/>
        <v>0</v>
      </c>
      <c r="W12" s="648"/>
      <c r="X12" s="535"/>
      <c r="Y12" s="89"/>
      <c r="Z12" s="89"/>
      <c r="AA12" s="90"/>
      <c r="AB12" s="1041">
        <f t="shared" si="4"/>
        <v>0</v>
      </c>
      <c r="AC12" s="1056"/>
      <c r="AD12" s="79" t="str">
        <f t="shared" si="5"/>
        <v/>
      </c>
      <c r="AE12" s="1057">
        <f t="shared" si="6"/>
        <v>0</v>
      </c>
      <c r="AF12" s="1058"/>
      <c r="AG12" s="1059">
        <f t="shared" si="7"/>
        <v>0</v>
      </c>
      <c r="AH12" s="1059"/>
      <c r="AI12" s="1059"/>
      <c r="AJ12" s="1059"/>
      <c r="AK12" s="1059"/>
      <c r="AL12" s="1060"/>
      <c r="AM12" s="1047"/>
      <c r="AN12" s="1048"/>
      <c r="AO12" s="1049"/>
      <c r="AP12" s="1047"/>
      <c r="AQ12" s="1048"/>
      <c r="AR12" s="1049"/>
      <c r="AS12" s="1047"/>
      <c r="AT12" s="1048"/>
      <c r="AU12" s="1049"/>
      <c r="AV12" s="1047"/>
      <c r="AW12" s="1048"/>
      <c r="AX12" s="1049"/>
      <c r="AY12" s="1047"/>
      <c r="AZ12" s="1048"/>
      <c r="BA12" s="1049"/>
      <c r="BB12" s="1047"/>
      <c r="BC12" s="1048"/>
      <c r="BD12" s="1049"/>
      <c r="BE12" s="541">
        <f t="shared" si="8"/>
        <v>0</v>
      </c>
      <c r="BF12" s="1053"/>
      <c r="BG12" s="1054"/>
      <c r="BH12" s="1054"/>
      <c r="BI12" s="1054"/>
      <c r="BJ12" s="1054"/>
      <c r="BK12" s="1054"/>
      <c r="BL12" s="1054"/>
      <c r="BM12" s="1054"/>
      <c r="BN12" s="1054"/>
      <c r="BO12" s="1054"/>
      <c r="BP12" s="1054"/>
      <c r="BQ12" s="1054"/>
      <c r="BR12" s="1055"/>
    </row>
    <row r="13" spans="1:73" ht="18" customHeight="1">
      <c r="A13" s="81"/>
      <c r="B13" s="70" t="str">
        <f t="shared" si="0"/>
        <v/>
      </c>
      <c r="C13" s="82"/>
      <c r="D13" s="83"/>
      <c r="E13" s="82"/>
      <c r="F13" s="537"/>
      <c r="G13" s="84"/>
      <c r="H13" s="85"/>
      <c r="I13" s="724"/>
      <c r="J13" s="86"/>
      <c r="K13" s="86"/>
      <c r="L13" s="86"/>
      <c r="M13" s="86"/>
      <c r="N13" s="87">
        <f t="shared" si="1"/>
        <v>0</v>
      </c>
      <c r="O13" s="648"/>
      <c r="P13" s="531"/>
      <c r="Q13" s="86"/>
      <c r="R13" s="87">
        <f t="shared" si="2"/>
        <v>0</v>
      </c>
      <c r="S13" s="82"/>
      <c r="T13" s="86"/>
      <c r="U13" s="86"/>
      <c r="V13" s="87">
        <f t="shared" si="3"/>
        <v>0</v>
      </c>
      <c r="W13" s="648"/>
      <c r="X13" s="535"/>
      <c r="Y13" s="89"/>
      <c r="Z13" s="89"/>
      <c r="AA13" s="90"/>
      <c r="AB13" s="1041">
        <f t="shared" si="4"/>
        <v>0</v>
      </c>
      <c r="AC13" s="1056"/>
      <c r="AD13" s="79" t="str">
        <f t="shared" si="5"/>
        <v/>
      </c>
      <c r="AE13" s="1057">
        <f t="shared" si="6"/>
        <v>0</v>
      </c>
      <c r="AF13" s="1058"/>
      <c r="AG13" s="1059">
        <f t="shared" si="7"/>
        <v>0</v>
      </c>
      <c r="AH13" s="1059"/>
      <c r="AI13" s="1059"/>
      <c r="AJ13" s="1059"/>
      <c r="AK13" s="1059"/>
      <c r="AL13" s="1060"/>
      <c r="AM13" s="1047"/>
      <c r="AN13" s="1048"/>
      <c r="AO13" s="1049"/>
      <c r="AP13" s="1047"/>
      <c r="AQ13" s="1048"/>
      <c r="AR13" s="1049"/>
      <c r="AS13" s="1047"/>
      <c r="AT13" s="1048"/>
      <c r="AU13" s="1049"/>
      <c r="AV13" s="1047"/>
      <c r="AW13" s="1048"/>
      <c r="AX13" s="1049"/>
      <c r="AY13" s="1047"/>
      <c r="AZ13" s="1048"/>
      <c r="BA13" s="1049"/>
      <c r="BB13" s="1047"/>
      <c r="BC13" s="1048"/>
      <c r="BD13" s="1049"/>
      <c r="BE13" s="541">
        <f t="shared" si="8"/>
        <v>0</v>
      </c>
      <c r="BF13" s="1053"/>
      <c r="BG13" s="1054"/>
      <c r="BH13" s="1054"/>
      <c r="BI13" s="1054"/>
      <c r="BJ13" s="1054"/>
      <c r="BK13" s="1054"/>
      <c r="BL13" s="1054"/>
      <c r="BM13" s="1054"/>
      <c r="BN13" s="1054"/>
      <c r="BO13" s="1054"/>
      <c r="BP13" s="1054"/>
      <c r="BQ13" s="1054"/>
      <c r="BR13" s="1055"/>
    </row>
    <row r="14" spans="1:73" ht="18" customHeight="1">
      <c r="A14" s="81"/>
      <c r="B14" s="70" t="str">
        <f t="shared" si="0"/>
        <v/>
      </c>
      <c r="C14" s="82"/>
      <c r="D14" s="83"/>
      <c r="E14" s="82"/>
      <c r="F14" s="537"/>
      <c r="G14" s="84"/>
      <c r="H14" s="85"/>
      <c r="I14" s="724"/>
      <c r="J14" s="86"/>
      <c r="K14" s="86"/>
      <c r="L14" s="86"/>
      <c r="M14" s="86"/>
      <c r="N14" s="87">
        <f t="shared" si="1"/>
        <v>0</v>
      </c>
      <c r="O14" s="648"/>
      <c r="P14" s="531"/>
      <c r="Q14" s="86"/>
      <c r="R14" s="87">
        <f t="shared" si="2"/>
        <v>0</v>
      </c>
      <c r="S14" s="82"/>
      <c r="T14" s="86"/>
      <c r="U14" s="86"/>
      <c r="V14" s="87">
        <f t="shared" si="3"/>
        <v>0</v>
      </c>
      <c r="W14" s="648"/>
      <c r="X14" s="535"/>
      <c r="Y14" s="89"/>
      <c r="Z14" s="89"/>
      <c r="AA14" s="90"/>
      <c r="AB14" s="1041">
        <f t="shared" si="4"/>
        <v>0</v>
      </c>
      <c r="AC14" s="1056"/>
      <c r="AD14" s="79" t="str">
        <f t="shared" si="5"/>
        <v/>
      </c>
      <c r="AE14" s="1057">
        <f t="shared" si="6"/>
        <v>0</v>
      </c>
      <c r="AF14" s="1058"/>
      <c r="AG14" s="1059">
        <f t="shared" si="7"/>
        <v>0</v>
      </c>
      <c r="AH14" s="1059"/>
      <c r="AI14" s="1059"/>
      <c r="AJ14" s="1059"/>
      <c r="AK14" s="1059"/>
      <c r="AL14" s="1060"/>
      <c r="AM14" s="1047"/>
      <c r="AN14" s="1048"/>
      <c r="AO14" s="1049"/>
      <c r="AP14" s="1047"/>
      <c r="AQ14" s="1048"/>
      <c r="AR14" s="1049"/>
      <c r="AS14" s="1047"/>
      <c r="AT14" s="1048"/>
      <c r="AU14" s="1049"/>
      <c r="AV14" s="1047"/>
      <c r="AW14" s="1048"/>
      <c r="AX14" s="1049"/>
      <c r="AY14" s="1047"/>
      <c r="AZ14" s="1048"/>
      <c r="BA14" s="1049"/>
      <c r="BB14" s="1047"/>
      <c r="BC14" s="1048"/>
      <c r="BD14" s="1049"/>
      <c r="BE14" s="541">
        <f t="shared" si="8"/>
        <v>0</v>
      </c>
      <c r="BF14" s="1053"/>
      <c r="BG14" s="1054"/>
      <c r="BH14" s="1054"/>
      <c r="BI14" s="1054"/>
      <c r="BJ14" s="1054"/>
      <c r="BK14" s="1054"/>
      <c r="BL14" s="1054"/>
      <c r="BM14" s="1054"/>
      <c r="BN14" s="1054"/>
      <c r="BO14" s="1054"/>
      <c r="BP14" s="1054"/>
      <c r="BQ14" s="1054"/>
      <c r="BR14" s="1055"/>
    </row>
    <row r="15" spans="1:73" ht="18" customHeight="1">
      <c r="A15" s="81"/>
      <c r="B15" s="70" t="str">
        <f t="shared" si="0"/>
        <v/>
      </c>
      <c r="C15" s="82"/>
      <c r="D15" s="83"/>
      <c r="E15" s="82"/>
      <c r="F15" s="537"/>
      <c r="G15" s="84"/>
      <c r="H15" s="85"/>
      <c r="I15" s="724"/>
      <c r="J15" s="86"/>
      <c r="K15" s="86"/>
      <c r="L15" s="86"/>
      <c r="M15" s="86"/>
      <c r="N15" s="87">
        <f t="shared" si="1"/>
        <v>0</v>
      </c>
      <c r="O15" s="648"/>
      <c r="P15" s="531"/>
      <c r="Q15" s="86"/>
      <c r="R15" s="87">
        <f t="shared" si="2"/>
        <v>0</v>
      </c>
      <c r="S15" s="82"/>
      <c r="T15" s="86"/>
      <c r="U15" s="86"/>
      <c r="V15" s="87">
        <f t="shared" si="3"/>
        <v>0</v>
      </c>
      <c r="W15" s="648"/>
      <c r="X15" s="535"/>
      <c r="Y15" s="89"/>
      <c r="Z15" s="89"/>
      <c r="AA15" s="90"/>
      <c r="AB15" s="1041">
        <f t="shared" si="4"/>
        <v>0</v>
      </c>
      <c r="AC15" s="1056"/>
      <c r="AD15" s="79" t="str">
        <f t="shared" si="5"/>
        <v/>
      </c>
      <c r="AE15" s="1057">
        <f t="shared" si="6"/>
        <v>0</v>
      </c>
      <c r="AF15" s="1058"/>
      <c r="AG15" s="1059">
        <f t="shared" si="7"/>
        <v>0</v>
      </c>
      <c r="AH15" s="1059"/>
      <c r="AI15" s="1059"/>
      <c r="AJ15" s="1059"/>
      <c r="AK15" s="1059"/>
      <c r="AL15" s="1060"/>
      <c r="AM15" s="1047"/>
      <c r="AN15" s="1048"/>
      <c r="AO15" s="1049"/>
      <c r="AP15" s="1047"/>
      <c r="AQ15" s="1048"/>
      <c r="AR15" s="1049"/>
      <c r="AS15" s="1047"/>
      <c r="AT15" s="1048"/>
      <c r="AU15" s="1049"/>
      <c r="AV15" s="1047"/>
      <c r="AW15" s="1048"/>
      <c r="AX15" s="1049"/>
      <c r="AY15" s="1047"/>
      <c r="AZ15" s="1048"/>
      <c r="BA15" s="1049"/>
      <c r="BB15" s="1047"/>
      <c r="BC15" s="1048"/>
      <c r="BD15" s="1049"/>
      <c r="BE15" s="541">
        <f t="shared" si="8"/>
        <v>0</v>
      </c>
      <c r="BF15" s="1053"/>
      <c r="BG15" s="1054"/>
      <c r="BH15" s="1054"/>
      <c r="BI15" s="1054"/>
      <c r="BJ15" s="1054"/>
      <c r="BK15" s="1054"/>
      <c r="BL15" s="1054"/>
      <c r="BM15" s="1054"/>
      <c r="BN15" s="1054"/>
      <c r="BO15" s="1054"/>
      <c r="BP15" s="1054"/>
      <c r="BQ15" s="1054"/>
      <c r="BR15" s="1055"/>
    </row>
    <row r="16" spans="1:73" ht="18" customHeight="1">
      <c r="A16" s="81"/>
      <c r="B16" s="70" t="str">
        <f t="shared" si="0"/>
        <v/>
      </c>
      <c r="C16" s="82"/>
      <c r="D16" s="83"/>
      <c r="E16" s="82"/>
      <c r="F16" s="537"/>
      <c r="G16" s="84"/>
      <c r="H16" s="85"/>
      <c r="I16" s="724"/>
      <c r="J16" s="86"/>
      <c r="K16" s="86"/>
      <c r="L16" s="86"/>
      <c r="M16" s="86"/>
      <c r="N16" s="87">
        <f t="shared" si="1"/>
        <v>0</v>
      </c>
      <c r="O16" s="648"/>
      <c r="P16" s="531"/>
      <c r="Q16" s="86"/>
      <c r="R16" s="87">
        <f t="shared" si="2"/>
        <v>0</v>
      </c>
      <c r="S16" s="82"/>
      <c r="T16" s="86"/>
      <c r="U16" s="86"/>
      <c r="V16" s="87">
        <f t="shared" si="3"/>
        <v>0</v>
      </c>
      <c r="W16" s="648"/>
      <c r="X16" s="535"/>
      <c r="Y16" s="89"/>
      <c r="Z16" s="89"/>
      <c r="AA16" s="90"/>
      <c r="AB16" s="1041">
        <f t="shared" si="4"/>
        <v>0</v>
      </c>
      <c r="AC16" s="1056"/>
      <c r="AD16" s="79" t="str">
        <f t="shared" si="5"/>
        <v/>
      </c>
      <c r="AE16" s="1057">
        <f t="shared" si="6"/>
        <v>0</v>
      </c>
      <c r="AF16" s="1058"/>
      <c r="AG16" s="1059">
        <f t="shared" si="7"/>
        <v>0</v>
      </c>
      <c r="AH16" s="1059"/>
      <c r="AI16" s="1059"/>
      <c r="AJ16" s="1059"/>
      <c r="AK16" s="1059"/>
      <c r="AL16" s="1060"/>
      <c r="AM16" s="1047"/>
      <c r="AN16" s="1048"/>
      <c r="AO16" s="1049"/>
      <c r="AP16" s="1047"/>
      <c r="AQ16" s="1048"/>
      <c r="AR16" s="1049"/>
      <c r="AS16" s="1047"/>
      <c r="AT16" s="1048"/>
      <c r="AU16" s="1049"/>
      <c r="AV16" s="1047"/>
      <c r="AW16" s="1048"/>
      <c r="AX16" s="1049"/>
      <c r="AY16" s="1047"/>
      <c r="AZ16" s="1048"/>
      <c r="BA16" s="1049"/>
      <c r="BB16" s="1047"/>
      <c r="BC16" s="1048"/>
      <c r="BD16" s="1049"/>
      <c r="BE16" s="541">
        <f t="shared" si="8"/>
        <v>0</v>
      </c>
      <c r="BF16" s="1053"/>
      <c r="BG16" s="1054"/>
      <c r="BH16" s="1054"/>
      <c r="BI16" s="1054"/>
      <c r="BJ16" s="1054"/>
      <c r="BK16" s="1054"/>
      <c r="BL16" s="1054"/>
      <c r="BM16" s="1054"/>
      <c r="BN16" s="1054"/>
      <c r="BO16" s="1054"/>
      <c r="BP16" s="1054"/>
      <c r="BQ16" s="1054"/>
      <c r="BR16" s="1055"/>
    </row>
    <row r="17" spans="1:70" ht="18" customHeight="1">
      <c r="A17" s="81"/>
      <c r="B17" s="70" t="str">
        <f t="shared" si="0"/>
        <v/>
      </c>
      <c r="C17" s="82"/>
      <c r="D17" s="83"/>
      <c r="E17" s="82"/>
      <c r="F17" s="537"/>
      <c r="G17" s="84"/>
      <c r="H17" s="85"/>
      <c r="I17" s="724"/>
      <c r="J17" s="86"/>
      <c r="K17" s="86"/>
      <c r="L17" s="86"/>
      <c r="M17" s="86"/>
      <c r="N17" s="87">
        <f t="shared" si="1"/>
        <v>0</v>
      </c>
      <c r="O17" s="648"/>
      <c r="P17" s="531"/>
      <c r="Q17" s="86"/>
      <c r="R17" s="87">
        <f t="shared" si="2"/>
        <v>0</v>
      </c>
      <c r="S17" s="91"/>
      <c r="T17" s="86"/>
      <c r="U17" s="86"/>
      <c r="V17" s="87">
        <f t="shared" si="3"/>
        <v>0</v>
      </c>
      <c r="W17" s="648"/>
      <c r="X17" s="535"/>
      <c r="Y17" s="89"/>
      <c r="Z17" s="89"/>
      <c r="AA17" s="90"/>
      <c r="AB17" s="1041">
        <f t="shared" si="4"/>
        <v>0</v>
      </c>
      <c r="AC17" s="1056"/>
      <c r="AD17" s="79" t="str">
        <f t="shared" si="5"/>
        <v/>
      </c>
      <c r="AE17" s="1057">
        <f t="shared" si="6"/>
        <v>0</v>
      </c>
      <c r="AF17" s="1058"/>
      <c r="AG17" s="1059">
        <f t="shared" si="7"/>
        <v>0</v>
      </c>
      <c r="AH17" s="1059"/>
      <c r="AI17" s="1059"/>
      <c r="AJ17" s="1059"/>
      <c r="AK17" s="1059"/>
      <c r="AL17" s="1060"/>
      <c r="AM17" s="1047"/>
      <c r="AN17" s="1048"/>
      <c r="AO17" s="1049"/>
      <c r="AP17" s="1047"/>
      <c r="AQ17" s="1048"/>
      <c r="AR17" s="1049"/>
      <c r="AS17" s="1047"/>
      <c r="AT17" s="1048"/>
      <c r="AU17" s="1049"/>
      <c r="AV17" s="1047"/>
      <c r="AW17" s="1048"/>
      <c r="AX17" s="1049"/>
      <c r="AY17" s="1047"/>
      <c r="AZ17" s="1048"/>
      <c r="BA17" s="1049"/>
      <c r="BB17" s="1047"/>
      <c r="BC17" s="1048"/>
      <c r="BD17" s="1049"/>
      <c r="BE17" s="541">
        <f t="shared" si="8"/>
        <v>0</v>
      </c>
      <c r="BF17" s="1053"/>
      <c r="BG17" s="1054"/>
      <c r="BH17" s="1054"/>
      <c r="BI17" s="1054"/>
      <c r="BJ17" s="1054"/>
      <c r="BK17" s="1054"/>
      <c r="BL17" s="1054"/>
      <c r="BM17" s="1054"/>
      <c r="BN17" s="1054"/>
      <c r="BO17" s="1054"/>
      <c r="BP17" s="1054"/>
      <c r="BQ17" s="1054"/>
      <c r="BR17" s="1055"/>
    </row>
    <row r="18" spans="1:70" ht="18" customHeight="1">
      <c r="A18" s="81"/>
      <c r="B18" s="70" t="str">
        <f t="shared" si="0"/>
        <v/>
      </c>
      <c r="C18" s="82"/>
      <c r="D18" s="83"/>
      <c r="E18" s="82"/>
      <c r="F18" s="537"/>
      <c r="G18" s="84"/>
      <c r="H18" s="85"/>
      <c r="I18" s="724"/>
      <c r="J18" s="86"/>
      <c r="K18" s="86"/>
      <c r="L18" s="86"/>
      <c r="M18" s="86"/>
      <c r="N18" s="87">
        <f t="shared" si="1"/>
        <v>0</v>
      </c>
      <c r="O18" s="648"/>
      <c r="P18" s="531"/>
      <c r="Q18" s="86"/>
      <c r="R18" s="87">
        <f t="shared" si="2"/>
        <v>0</v>
      </c>
      <c r="S18" s="91"/>
      <c r="T18" s="86"/>
      <c r="U18" s="86"/>
      <c r="V18" s="87">
        <f t="shared" si="3"/>
        <v>0</v>
      </c>
      <c r="W18" s="648"/>
      <c r="X18" s="535"/>
      <c r="Y18" s="89"/>
      <c r="Z18" s="89"/>
      <c r="AA18" s="90"/>
      <c r="AB18" s="1041">
        <f t="shared" si="4"/>
        <v>0</v>
      </c>
      <c r="AC18" s="1056"/>
      <c r="AD18" s="79" t="str">
        <f t="shared" si="5"/>
        <v/>
      </c>
      <c r="AE18" s="1057">
        <f t="shared" si="6"/>
        <v>0</v>
      </c>
      <c r="AF18" s="1058"/>
      <c r="AG18" s="1059">
        <f t="shared" si="7"/>
        <v>0</v>
      </c>
      <c r="AH18" s="1059"/>
      <c r="AI18" s="1059"/>
      <c r="AJ18" s="1059"/>
      <c r="AK18" s="1059"/>
      <c r="AL18" s="1060"/>
      <c r="AM18" s="1047"/>
      <c r="AN18" s="1048"/>
      <c r="AO18" s="1049"/>
      <c r="AP18" s="1047"/>
      <c r="AQ18" s="1048"/>
      <c r="AR18" s="1049"/>
      <c r="AS18" s="1047"/>
      <c r="AT18" s="1048"/>
      <c r="AU18" s="1049"/>
      <c r="AV18" s="1047"/>
      <c r="AW18" s="1048"/>
      <c r="AX18" s="1049"/>
      <c r="AY18" s="1047"/>
      <c r="AZ18" s="1048"/>
      <c r="BA18" s="1049"/>
      <c r="BB18" s="1047"/>
      <c r="BC18" s="1048"/>
      <c r="BD18" s="1049"/>
      <c r="BE18" s="541">
        <f t="shared" si="8"/>
        <v>0</v>
      </c>
      <c r="BF18" s="1053"/>
      <c r="BG18" s="1054"/>
      <c r="BH18" s="1054"/>
      <c r="BI18" s="1054"/>
      <c r="BJ18" s="1054"/>
      <c r="BK18" s="1054"/>
      <c r="BL18" s="1054"/>
      <c r="BM18" s="1054"/>
      <c r="BN18" s="1054"/>
      <c r="BO18" s="1054"/>
      <c r="BP18" s="1054"/>
      <c r="BQ18" s="1054"/>
      <c r="BR18" s="1055"/>
    </row>
    <row r="19" spans="1:70" ht="18" customHeight="1">
      <c r="A19" s="81"/>
      <c r="B19" s="70" t="str">
        <f t="shared" si="0"/>
        <v/>
      </c>
      <c r="C19" s="82"/>
      <c r="D19" s="83"/>
      <c r="E19" s="91"/>
      <c r="F19" s="537"/>
      <c r="G19" s="92"/>
      <c r="H19" s="85"/>
      <c r="I19" s="724"/>
      <c r="J19" s="86"/>
      <c r="K19" s="86"/>
      <c r="L19" s="86"/>
      <c r="M19" s="86"/>
      <c r="N19" s="87">
        <f t="shared" si="1"/>
        <v>0</v>
      </c>
      <c r="O19" s="648"/>
      <c r="P19" s="531"/>
      <c r="Q19" s="86"/>
      <c r="R19" s="87">
        <f t="shared" si="2"/>
        <v>0</v>
      </c>
      <c r="S19" s="91"/>
      <c r="T19" s="86"/>
      <c r="U19" s="86"/>
      <c r="V19" s="87">
        <f t="shared" si="3"/>
        <v>0</v>
      </c>
      <c r="W19" s="648"/>
      <c r="X19" s="535"/>
      <c r="Y19" s="89"/>
      <c r="Z19" s="89"/>
      <c r="AA19" s="90"/>
      <c r="AB19" s="1041">
        <f t="shared" si="4"/>
        <v>0</v>
      </c>
      <c r="AC19" s="1056"/>
      <c r="AD19" s="79" t="str">
        <f t="shared" si="5"/>
        <v/>
      </c>
      <c r="AE19" s="1057">
        <f t="shared" si="6"/>
        <v>0</v>
      </c>
      <c r="AF19" s="1058"/>
      <c r="AG19" s="1059">
        <f t="shared" si="7"/>
        <v>0</v>
      </c>
      <c r="AH19" s="1059"/>
      <c r="AI19" s="1059"/>
      <c r="AJ19" s="1059"/>
      <c r="AK19" s="1059"/>
      <c r="AL19" s="1060"/>
      <c r="AM19" s="1047"/>
      <c r="AN19" s="1048"/>
      <c r="AO19" s="1049"/>
      <c r="AP19" s="1047"/>
      <c r="AQ19" s="1048"/>
      <c r="AR19" s="1049"/>
      <c r="AS19" s="1047"/>
      <c r="AT19" s="1048"/>
      <c r="AU19" s="1049"/>
      <c r="AV19" s="1047"/>
      <c r="AW19" s="1048"/>
      <c r="AX19" s="1049"/>
      <c r="AY19" s="1047"/>
      <c r="AZ19" s="1048"/>
      <c r="BA19" s="1049"/>
      <c r="BB19" s="1047"/>
      <c r="BC19" s="1048"/>
      <c r="BD19" s="1049"/>
      <c r="BE19" s="541">
        <f t="shared" si="8"/>
        <v>0</v>
      </c>
      <c r="BF19" s="1053"/>
      <c r="BG19" s="1054"/>
      <c r="BH19" s="1054"/>
      <c r="BI19" s="1054"/>
      <c r="BJ19" s="1054"/>
      <c r="BK19" s="1054"/>
      <c r="BL19" s="1054"/>
      <c r="BM19" s="1054"/>
      <c r="BN19" s="1054"/>
      <c r="BO19" s="1054"/>
      <c r="BP19" s="1054"/>
      <c r="BQ19" s="1054"/>
      <c r="BR19" s="1055"/>
    </row>
    <row r="20" spans="1:70" ht="18" customHeight="1">
      <c r="A20" s="81"/>
      <c r="B20" s="70" t="str">
        <f t="shared" si="0"/>
        <v/>
      </c>
      <c r="C20" s="82"/>
      <c r="D20" s="83"/>
      <c r="E20" s="91"/>
      <c r="F20" s="537"/>
      <c r="G20" s="92"/>
      <c r="H20" s="85"/>
      <c r="I20" s="724"/>
      <c r="J20" s="86"/>
      <c r="K20" s="86"/>
      <c r="L20" s="86"/>
      <c r="M20" s="86"/>
      <c r="N20" s="87">
        <f t="shared" si="1"/>
        <v>0</v>
      </c>
      <c r="O20" s="648"/>
      <c r="P20" s="531"/>
      <c r="Q20" s="86"/>
      <c r="R20" s="87">
        <f t="shared" si="2"/>
        <v>0</v>
      </c>
      <c r="S20" s="91"/>
      <c r="T20" s="86"/>
      <c r="U20" s="86"/>
      <c r="V20" s="87">
        <f t="shared" si="3"/>
        <v>0</v>
      </c>
      <c r="W20" s="648"/>
      <c r="X20" s="535"/>
      <c r="Y20" s="89"/>
      <c r="Z20" s="89"/>
      <c r="AA20" s="90"/>
      <c r="AB20" s="1041">
        <f t="shared" si="4"/>
        <v>0</v>
      </c>
      <c r="AC20" s="1056"/>
      <c r="AD20" s="79" t="str">
        <f t="shared" si="5"/>
        <v/>
      </c>
      <c r="AE20" s="1057">
        <f t="shared" si="6"/>
        <v>0</v>
      </c>
      <c r="AF20" s="1058"/>
      <c r="AG20" s="1059">
        <f t="shared" si="7"/>
        <v>0</v>
      </c>
      <c r="AH20" s="1059"/>
      <c r="AI20" s="1059"/>
      <c r="AJ20" s="1059"/>
      <c r="AK20" s="1059"/>
      <c r="AL20" s="1060"/>
      <c r="AM20" s="1047"/>
      <c r="AN20" s="1048"/>
      <c r="AO20" s="1049"/>
      <c r="AP20" s="1047"/>
      <c r="AQ20" s="1048"/>
      <c r="AR20" s="1049"/>
      <c r="AS20" s="1047"/>
      <c r="AT20" s="1048"/>
      <c r="AU20" s="1049"/>
      <c r="AV20" s="1047"/>
      <c r="AW20" s="1048"/>
      <c r="AX20" s="1049"/>
      <c r="AY20" s="1047"/>
      <c r="AZ20" s="1048"/>
      <c r="BA20" s="1049"/>
      <c r="BB20" s="1047"/>
      <c r="BC20" s="1048"/>
      <c r="BD20" s="1049"/>
      <c r="BE20" s="541">
        <f t="shared" si="8"/>
        <v>0</v>
      </c>
      <c r="BF20" s="1053"/>
      <c r="BG20" s="1054"/>
      <c r="BH20" s="1054"/>
      <c r="BI20" s="1054"/>
      <c r="BJ20" s="1054"/>
      <c r="BK20" s="1054"/>
      <c r="BL20" s="1054"/>
      <c r="BM20" s="1054"/>
      <c r="BN20" s="1054"/>
      <c r="BO20" s="1054"/>
      <c r="BP20" s="1054"/>
      <c r="BQ20" s="1054"/>
      <c r="BR20" s="1055"/>
    </row>
    <row r="21" spans="1:70" ht="18" customHeight="1">
      <c r="A21" s="81"/>
      <c r="B21" s="70" t="str">
        <f t="shared" si="0"/>
        <v/>
      </c>
      <c r="C21" s="82"/>
      <c r="D21" s="83"/>
      <c r="E21" s="91"/>
      <c r="F21" s="537"/>
      <c r="G21" s="92"/>
      <c r="H21" s="85"/>
      <c r="I21" s="724"/>
      <c r="J21" s="86"/>
      <c r="K21" s="86"/>
      <c r="L21" s="86"/>
      <c r="M21" s="86"/>
      <c r="N21" s="87">
        <f t="shared" si="1"/>
        <v>0</v>
      </c>
      <c r="O21" s="648"/>
      <c r="P21" s="531"/>
      <c r="Q21" s="86"/>
      <c r="R21" s="87">
        <f t="shared" si="2"/>
        <v>0</v>
      </c>
      <c r="S21" s="91"/>
      <c r="T21" s="86"/>
      <c r="U21" s="86"/>
      <c r="V21" s="87">
        <f t="shared" si="3"/>
        <v>0</v>
      </c>
      <c r="W21" s="648"/>
      <c r="X21" s="535"/>
      <c r="Y21" s="89"/>
      <c r="Z21" s="89"/>
      <c r="AA21" s="90"/>
      <c r="AB21" s="1041">
        <f t="shared" si="4"/>
        <v>0</v>
      </c>
      <c r="AC21" s="1056"/>
      <c r="AD21" s="79" t="str">
        <f t="shared" si="5"/>
        <v/>
      </c>
      <c r="AE21" s="1057">
        <f t="shared" si="6"/>
        <v>0</v>
      </c>
      <c r="AF21" s="1058"/>
      <c r="AG21" s="1059">
        <f t="shared" si="7"/>
        <v>0</v>
      </c>
      <c r="AH21" s="1059"/>
      <c r="AI21" s="1059"/>
      <c r="AJ21" s="1059"/>
      <c r="AK21" s="1059"/>
      <c r="AL21" s="1060"/>
      <c r="AM21" s="1047"/>
      <c r="AN21" s="1048"/>
      <c r="AO21" s="1049"/>
      <c r="AP21" s="1047"/>
      <c r="AQ21" s="1048"/>
      <c r="AR21" s="1049"/>
      <c r="AS21" s="1047"/>
      <c r="AT21" s="1048"/>
      <c r="AU21" s="1049"/>
      <c r="AV21" s="1047"/>
      <c r="AW21" s="1048"/>
      <c r="AX21" s="1049"/>
      <c r="AY21" s="1047"/>
      <c r="AZ21" s="1048"/>
      <c r="BA21" s="1049"/>
      <c r="BB21" s="1047"/>
      <c r="BC21" s="1048"/>
      <c r="BD21" s="1049"/>
      <c r="BE21" s="541">
        <f t="shared" si="8"/>
        <v>0</v>
      </c>
      <c r="BF21" s="1053"/>
      <c r="BG21" s="1054"/>
      <c r="BH21" s="1054"/>
      <c r="BI21" s="1054"/>
      <c r="BJ21" s="1054"/>
      <c r="BK21" s="1054"/>
      <c r="BL21" s="1054"/>
      <c r="BM21" s="1054"/>
      <c r="BN21" s="1054"/>
      <c r="BO21" s="1054"/>
      <c r="BP21" s="1054"/>
      <c r="BQ21" s="1054"/>
      <c r="BR21" s="1055"/>
    </row>
    <row r="22" spans="1:70" ht="18" customHeight="1">
      <c r="A22" s="81"/>
      <c r="B22" s="70" t="str">
        <f t="shared" si="0"/>
        <v/>
      </c>
      <c r="C22" s="82"/>
      <c r="D22" s="83"/>
      <c r="E22" s="91"/>
      <c r="F22" s="537"/>
      <c r="G22" s="92"/>
      <c r="H22" s="85"/>
      <c r="I22" s="724"/>
      <c r="J22" s="86"/>
      <c r="K22" s="86"/>
      <c r="L22" s="86"/>
      <c r="M22" s="86"/>
      <c r="N22" s="87">
        <f t="shared" si="1"/>
        <v>0</v>
      </c>
      <c r="O22" s="648"/>
      <c r="P22" s="531"/>
      <c r="Q22" s="86"/>
      <c r="R22" s="87">
        <f t="shared" si="2"/>
        <v>0</v>
      </c>
      <c r="S22" s="91"/>
      <c r="T22" s="86"/>
      <c r="U22" s="86"/>
      <c r="V22" s="87">
        <f t="shared" si="3"/>
        <v>0</v>
      </c>
      <c r="W22" s="648"/>
      <c r="X22" s="535"/>
      <c r="Y22" s="89"/>
      <c r="Z22" s="89"/>
      <c r="AA22" s="90"/>
      <c r="AB22" s="1041">
        <f t="shared" si="4"/>
        <v>0</v>
      </c>
      <c r="AC22" s="1056"/>
      <c r="AD22" s="79" t="str">
        <f t="shared" si="5"/>
        <v/>
      </c>
      <c r="AE22" s="1057">
        <f t="shared" si="6"/>
        <v>0</v>
      </c>
      <c r="AF22" s="1058"/>
      <c r="AG22" s="1059">
        <f t="shared" si="7"/>
        <v>0</v>
      </c>
      <c r="AH22" s="1059"/>
      <c r="AI22" s="1059"/>
      <c r="AJ22" s="1059"/>
      <c r="AK22" s="1059"/>
      <c r="AL22" s="1060"/>
      <c r="AM22" s="1047"/>
      <c r="AN22" s="1048"/>
      <c r="AO22" s="1049"/>
      <c r="AP22" s="1047"/>
      <c r="AQ22" s="1048"/>
      <c r="AR22" s="1049"/>
      <c r="AS22" s="1047"/>
      <c r="AT22" s="1048"/>
      <c r="AU22" s="1049"/>
      <c r="AV22" s="1047"/>
      <c r="AW22" s="1048"/>
      <c r="AX22" s="1049"/>
      <c r="AY22" s="1047"/>
      <c r="AZ22" s="1048"/>
      <c r="BA22" s="1049"/>
      <c r="BB22" s="1047"/>
      <c r="BC22" s="1048"/>
      <c r="BD22" s="1049"/>
      <c r="BE22" s="541">
        <f t="shared" si="8"/>
        <v>0</v>
      </c>
      <c r="BF22" s="1053"/>
      <c r="BG22" s="1054"/>
      <c r="BH22" s="1054"/>
      <c r="BI22" s="1054"/>
      <c r="BJ22" s="1054"/>
      <c r="BK22" s="1054"/>
      <c r="BL22" s="1054"/>
      <c r="BM22" s="1054"/>
      <c r="BN22" s="1054"/>
      <c r="BO22" s="1054"/>
      <c r="BP22" s="1054"/>
      <c r="BQ22" s="1054"/>
      <c r="BR22" s="1055"/>
    </row>
    <row r="23" spans="1:70" ht="18" customHeight="1">
      <c r="A23" s="81"/>
      <c r="B23" s="70" t="str">
        <f t="shared" si="0"/>
        <v/>
      </c>
      <c r="C23" s="82"/>
      <c r="D23" s="83"/>
      <c r="E23" s="91"/>
      <c r="F23" s="537"/>
      <c r="G23" s="92"/>
      <c r="H23" s="85"/>
      <c r="I23" s="724"/>
      <c r="J23" s="86"/>
      <c r="K23" s="86"/>
      <c r="L23" s="86"/>
      <c r="M23" s="86"/>
      <c r="N23" s="87">
        <f t="shared" si="1"/>
        <v>0</v>
      </c>
      <c r="O23" s="648"/>
      <c r="P23" s="531"/>
      <c r="Q23" s="86"/>
      <c r="R23" s="87">
        <f t="shared" si="2"/>
        <v>0</v>
      </c>
      <c r="S23" s="91"/>
      <c r="T23" s="86"/>
      <c r="U23" s="86"/>
      <c r="V23" s="87">
        <f t="shared" si="3"/>
        <v>0</v>
      </c>
      <c r="W23" s="648"/>
      <c r="X23" s="535"/>
      <c r="Y23" s="89"/>
      <c r="Z23" s="89"/>
      <c r="AA23" s="90"/>
      <c r="AB23" s="1041">
        <f t="shared" si="4"/>
        <v>0</v>
      </c>
      <c r="AC23" s="1056"/>
      <c r="AD23" s="79" t="str">
        <f t="shared" si="5"/>
        <v/>
      </c>
      <c r="AE23" s="1057">
        <f t="shared" si="6"/>
        <v>0</v>
      </c>
      <c r="AF23" s="1058"/>
      <c r="AG23" s="1059">
        <f t="shared" si="7"/>
        <v>0</v>
      </c>
      <c r="AH23" s="1059"/>
      <c r="AI23" s="1059"/>
      <c r="AJ23" s="1059"/>
      <c r="AK23" s="1059"/>
      <c r="AL23" s="1060"/>
      <c r="AM23" s="1047"/>
      <c r="AN23" s="1048"/>
      <c r="AO23" s="1049"/>
      <c r="AP23" s="1047"/>
      <c r="AQ23" s="1048"/>
      <c r="AR23" s="1049"/>
      <c r="AS23" s="1047"/>
      <c r="AT23" s="1048"/>
      <c r="AU23" s="1049"/>
      <c r="AV23" s="1047"/>
      <c r="AW23" s="1048"/>
      <c r="AX23" s="1049"/>
      <c r="AY23" s="1047"/>
      <c r="AZ23" s="1048"/>
      <c r="BA23" s="1049"/>
      <c r="BB23" s="1047"/>
      <c r="BC23" s="1048"/>
      <c r="BD23" s="1049"/>
      <c r="BE23" s="541">
        <f t="shared" si="8"/>
        <v>0</v>
      </c>
      <c r="BF23" s="1053"/>
      <c r="BG23" s="1054"/>
      <c r="BH23" s="1054"/>
      <c r="BI23" s="1054"/>
      <c r="BJ23" s="1054"/>
      <c r="BK23" s="1054"/>
      <c r="BL23" s="1054"/>
      <c r="BM23" s="1054"/>
      <c r="BN23" s="1054"/>
      <c r="BO23" s="1054"/>
      <c r="BP23" s="1054"/>
      <c r="BQ23" s="1054"/>
      <c r="BR23" s="1055"/>
    </row>
    <row r="24" spans="1:70" ht="18" customHeight="1">
      <c r="A24" s="81"/>
      <c r="B24" s="70" t="str">
        <f t="shared" si="0"/>
        <v/>
      </c>
      <c r="C24" s="82"/>
      <c r="D24" s="83"/>
      <c r="E24" s="91"/>
      <c r="F24" s="537"/>
      <c r="G24" s="92"/>
      <c r="H24" s="85"/>
      <c r="I24" s="724"/>
      <c r="J24" s="86"/>
      <c r="K24" s="86"/>
      <c r="L24" s="86"/>
      <c r="M24" s="86"/>
      <c r="N24" s="87">
        <f t="shared" si="1"/>
        <v>0</v>
      </c>
      <c r="O24" s="648"/>
      <c r="P24" s="531"/>
      <c r="Q24" s="86"/>
      <c r="R24" s="87">
        <f t="shared" si="2"/>
        <v>0</v>
      </c>
      <c r="S24" s="91"/>
      <c r="T24" s="86"/>
      <c r="U24" s="86"/>
      <c r="V24" s="87">
        <f t="shared" si="3"/>
        <v>0</v>
      </c>
      <c r="W24" s="648"/>
      <c r="X24" s="535"/>
      <c r="Y24" s="89"/>
      <c r="Z24" s="89"/>
      <c r="AA24" s="90"/>
      <c r="AB24" s="1041">
        <f t="shared" si="4"/>
        <v>0</v>
      </c>
      <c r="AC24" s="1056"/>
      <c r="AD24" s="79" t="str">
        <f t="shared" si="5"/>
        <v/>
      </c>
      <c r="AE24" s="1057">
        <f t="shared" si="6"/>
        <v>0</v>
      </c>
      <c r="AF24" s="1058"/>
      <c r="AG24" s="1059">
        <f t="shared" si="7"/>
        <v>0</v>
      </c>
      <c r="AH24" s="1059"/>
      <c r="AI24" s="1059"/>
      <c r="AJ24" s="1059"/>
      <c r="AK24" s="1059"/>
      <c r="AL24" s="1060"/>
      <c r="AM24" s="1047"/>
      <c r="AN24" s="1048"/>
      <c r="AO24" s="1049"/>
      <c r="AP24" s="1047"/>
      <c r="AQ24" s="1048"/>
      <c r="AR24" s="1049"/>
      <c r="AS24" s="1047"/>
      <c r="AT24" s="1048"/>
      <c r="AU24" s="1049"/>
      <c r="AV24" s="1047"/>
      <c r="AW24" s="1048"/>
      <c r="AX24" s="1049"/>
      <c r="AY24" s="1047"/>
      <c r="AZ24" s="1048"/>
      <c r="BA24" s="1049"/>
      <c r="BB24" s="1047"/>
      <c r="BC24" s="1048"/>
      <c r="BD24" s="1049"/>
      <c r="BE24" s="541">
        <f t="shared" si="8"/>
        <v>0</v>
      </c>
      <c r="BF24" s="1053"/>
      <c r="BG24" s="1054"/>
      <c r="BH24" s="1054"/>
      <c r="BI24" s="1054"/>
      <c r="BJ24" s="1054"/>
      <c r="BK24" s="1054"/>
      <c r="BL24" s="1054"/>
      <c r="BM24" s="1054"/>
      <c r="BN24" s="1054"/>
      <c r="BO24" s="1054"/>
      <c r="BP24" s="1054"/>
      <c r="BQ24" s="1054"/>
      <c r="BR24" s="1055"/>
    </row>
    <row r="25" spans="1:70" ht="18" customHeight="1">
      <c r="A25" s="81"/>
      <c r="B25" s="70" t="str">
        <f t="shared" si="0"/>
        <v/>
      </c>
      <c r="C25" s="82"/>
      <c r="D25" s="83"/>
      <c r="E25" s="91"/>
      <c r="F25" s="537"/>
      <c r="G25" s="92"/>
      <c r="H25" s="85"/>
      <c r="I25" s="724"/>
      <c r="J25" s="86"/>
      <c r="K25" s="86"/>
      <c r="L25" s="86"/>
      <c r="M25" s="86"/>
      <c r="N25" s="87">
        <f t="shared" si="1"/>
        <v>0</v>
      </c>
      <c r="O25" s="648"/>
      <c r="P25" s="531"/>
      <c r="Q25" s="86"/>
      <c r="R25" s="87">
        <f t="shared" si="2"/>
        <v>0</v>
      </c>
      <c r="S25" s="91"/>
      <c r="T25" s="86"/>
      <c r="U25" s="86"/>
      <c r="V25" s="87">
        <f t="shared" si="3"/>
        <v>0</v>
      </c>
      <c r="W25" s="648"/>
      <c r="X25" s="535"/>
      <c r="Y25" s="89"/>
      <c r="Z25" s="89"/>
      <c r="AA25" s="90"/>
      <c r="AB25" s="1041">
        <f t="shared" si="4"/>
        <v>0</v>
      </c>
      <c r="AC25" s="1056"/>
      <c r="AD25" s="79" t="str">
        <f t="shared" si="5"/>
        <v/>
      </c>
      <c r="AE25" s="1057">
        <f t="shared" si="6"/>
        <v>0</v>
      </c>
      <c r="AF25" s="1058"/>
      <c r="AG25" s="1059">
        <f t="shared" si="7"/>
        <v>0</v>
      </c>
      <c r="AH25" s="1059"/>
      <c r="AI25" s="1059"/>
      <c r="AJ25" s="1059"/>
      <c r="AK25" s="1059"/>
      <c r="AL25" s="1060"/>
      <c r="AM25" s="1047"/>
      <c r="AN25" s="1048"/>
      <c r="AO25" s="1049"/>
      <c r="AP25" s="1047"/>
      <c r="AQ25" s="1048"/>
      <c r="AR25" s="1049"/>
      <c r="AS25" s="1047"/>
      <c r="AT25" s="1048"/>
      <c r="AU25" s="1049"/>
      <c r="AV25" s="1047"/>
      <c r="AW25" s="1048"/>
      <c r="AX25" s="1049"/>
      <c r="AY25" s="1047"/>
      <c r="AZ25" s="1048"/>
      <c r="BA25" s="1049"/>
      <c r="BB25" s="1047"/>
      <c r="BC25" s="1048"/>
      <c r="BD25" s="1049"/>
      <c r="BE25" s="541">
        <f t="shared" si="8"/>
        <v>0</v>
      </c>
      <c r="BF25" s="1053"/>
      <c r="BG25" s="1054"/>
      <c r="BH25" s="1054"/>
      <c r="BI25" s="1054"/>
      <c r="BJ25" s="1054"/>
      <c r="BK25" s="1054"/>
      <c r="BL25" s="1054"/>
      <c r="BM25" s="1054"/>
      <c r="BN25" s="1054"/>
      <c r="BO25" s="1054"/>
      <c r="BP25" s="1054"/>
      <c r="BQ25" s="1054"/>
      <c r="BR25" s="1055"/>
    </row>
    <row r="26" spans="1:70" ht="18" customHeight="1">
      <c r="A26" s="81"/>
      <c r="B26" s="70" t="str">
        <f t="shared" si="0"/>
        <v/>
      </c>
      <c r="C26" s="82"/>
      <c r="D26" s="83"/>
      <c r="E26" s="91"/>
      <c r="F26" s="537"/>
      <c r="G26" s="92"/>
      <c r="H26" s="85"/>
      <c r="I26" s="724"/>
      <c r="J26" s="86"/>
      <c r="K26" s="86"/>
      <c r="L26" s="86"/>
      <c r="M26" s="86"/>
      <c r="N26" s="87">
        <f t="shared" si="1"/>
        <v>0</v>
      </c>
      <c r="O26" s="648"/>
      <c r="P26" s="531"/>
      <c r="Q26" s="86"/>
      <c r="R26" s="87">
        <f t="shared" si="2"/>
        <v>0</v>
      </c>
      <c r="S26" s="91"/>
      <c r="T26" s="86"/>
      <c r="U26" s="86"/>
      <c r="V26" s="87">
        <f t="shared" si="3"/>
        <v>0</v>
      </c>
      <c r="W26" s="648"/>
      <c r="X26" s="535"/>
      <c r="Y26" s="89"/>
      <c r="Z26" s="89"/>
      <c r="AA26" s="90"/>
      <c r="AB26" s="1041">
        <f t="shared" si="4"/>
        <v>0</v>
      </c>
      <c r="AC26" s="1056"/>
      <c r="AD26" s="79" t="str">
        <f t="shared" si="5"/>
        <v/>
      </c>
      <c r="AE26" s="1057">
        <f t="shared" si="6"/>
        <v>0</v>
      </c>
      <c r="AF26" s="1058"/>
      <c r="AG26" s="1059">
        <f t="shared" si="7"/>
        <v>0</v>
      </c>
      <c r="AH26" s="1059"/>
      <c r="AI26" s="1059"/>
      <c r="AJ26" s="1059"/>
      <c r="AK26" s="1059"/>
      <c r="AL26" s="1060"/>
      <c r="AM26" s="1047"/>
      <c r="AN26" s="1048"/>
      <c r="AO26" s="1049"/>
      <c r="AP26" s="1047"/>
      <c r="AQ26" s="1048"/>
      <c r="AR26" s="1049"/>
      <c r="AS26" s="1047"/>
      <c r="AT26" s="1048"/>
      <c r="AU26" s="1049"/>
      <c r="AV26" s="1047"/>
      <c r="AW26" s="1048"/>
      <c r="AX26" s="1049"/>
      <c r="AY26" s="1047"/>
      <c r="AZ26" s="1048"/>
      <c r="BA26" s="1049"/>
      <c r="BB26" s="1047"/>
      <c r="BC26" s="1048"/>
      <c r="BD26" s="1049"/>
      <c r="BE26" s="541">
        <f t="shared" si="8"/>
        <v>0</v>
      </c>
      <c r="BF26" s="1053"/>
      <c r="BG26" s="1054"/>
      <c r="BH26" s="1054"/>
      <c r="BI26" s="1054"/>
      <c r="BJ26" s="1054"/>
      <c r="BK26" s="1054"/>
      <c r="BL26" s="1054"/>
      <c r="BM26" s="1054"/>
      <c r="BN26" s="1054"/>
      <c r="BO26" s="1054"/>
      <c r="BP26" s="1054"/>
      <c r="BQ26" s="1054"/>
      <c r="BR26" s="1055"/>
    </row>
    <row r="27" spans="1:70" ht="18" customHeight="1">
      <c r="A27" s="81"/>
      <c r="B27" s="70" t="str">
        <f t="shared" si="0"/>
        <v/>
      </c>
      <c r="C27" s="82"/>
      <c r="D27" s="83"/>
      <c r="E27" s="91"/>
      <c r="F27" s="537"/>
      <c r="G27" s="92"/>
      <c r="H27" s="85"/>
      <c r="I27" s="724"/>
      <c r="J27" s="86"/>
      <c r="K27" s="86"/>
      <c r="L27" s="86"/>
      <c r="M27" s="86"/>
      <c r="N27" s="87">
        <f t="shared" si="1"/>
        <v>0</v>
      </c>
      <c r="O27" s="648"/>
      <c r="P27" s="531"/>
      <c r="Q27" s="86"/>
      <c r="R27" s="87">
        <f t="shared" si="2"/>
        <v>0</v>
      </c>
      <c r="S27" s="91"/>
      <c r="T27" s="86"/>
      <c r="U27" s="86"/>
      <c r="V27" s="87">
        <f t="shared" si="3"/>
        <v>0</v>
      </c>
      <c r="W27" s="648"/>
      <c r="X27" s="535"/>
      <c r="Y27" s="89"/>
      <c r="Z27" s="89"/>
      <c r="AA27" s="90"/>
      <c r="AB27" s="1041">
        <f t="shared" si="4"/>
        <v>0</v>
      </c>
      <c r="AC27" s="1056"/>
      <c r="AD27" s="79" t="str">
        <f t="shared" si="5"/>
        <v/>
      </c>
      <c r="AE27" s="1057">
        <f t="shared" si="6"/>
        <v>0</v>
      </c>
      <c r="AF27" s="1058"/>
      <c r="AG27" s="1059">
        <f t="shared" si="7"/>
        <v>0</v>
      </c>
      <c r="AH27" s="1059"/>
      <c r="AI27" s="1059"/>
      <c r="AJ27" s="1059"/>
      <c r="AK27" s="1059"/>
      <c r="AL27" s="1060"/>
      <c r="AM27" s="1047"/>
      <c r="AN27" s="1048"/>
      <c r="AO27" s="1049"/>
      <c r="AP27" s="1047"/>
      <c r="AQ27" s="1048"/>
      <c r="AR27" s="1049"/>
      <c r="AS27" s="1047"/>
      <c r="AT27" s="1048"/>
      <c r="AU27" s="1049"/>
      <c r="AV27" s="1047"/>
      <c r="AW27" s="1048"/>
      <c r="AX27" s="1049"/>
      <c r="AY27" s="1047"/>
      <c r="AZ27" s="1048"/>
      <c r="BA27" s="1049"/>
      <c r="BB27" s="1047"/>
      <c r="BC27" s="1048"/>
      <c r="BD27" s="1049"/>
      <c r="BE27" s="541">
        <f t="shared" si="8"/>
        <v>0</v>
      </c>
      <c r="BF27" s="1053"/>
      <c r="BG27" s="1054"/>
      <c r="BH27" s="1054"/>
      <c r="BI27" s="1054"/>
      <c r="BJ27" s="1054"/>
      <c r="BK27" s="1054"/>
      <c r="BL27" s="1054"/>
      <c r="BM27" s="1054"/>
      <c r="BN27" s="1054"/>
      <c r="BO27" s="1054"/>
      <c r="BP27" s="1054"/>
      <c r="BQ27" s="1054"/>
      <c r="BR27" s="1055"/>
    </row>
    <row r="28" spans="1:70" ht="18" customHeight="1">
      <c r="A28" s="81"/>
      <c r="B28" s="70" t="str">
        <f t="shared" si="0"/>
        <v/>
      </c>
      <c r="C28" s="82"/>
      <c r="D28" s="83"/>
      <c r="E28" s="91"/>
      <c r="F28" s="537"/>
      <c r="G28" s="92"/>
      <c r="H28" s="85"/>
      <c r="I28" s="724"/>
      <c r="J28" s="86"/>
      <c r="K28" s="86"/>
      <c r="L28" s="86"/>
      <c r="M28" s="86"/>
      <c r="N28" s="87">
        <f t="shared" si="1"/>
        <v>0</v>
      </c>
      <c r="O28" s="648"/>
      <c r="P28" s="531"/>
      <c r="Q28" s="86"/>
      <c r="R28" s="87">
        <f t="shared" si="2"/>
        <v>0</v>
      </c>
      <c r="S28" s="91"/>
      <c r="T28" s="86"/>
      <c r="U28" s="86"/>
      <c r="V28" s="87">
        <f t="shared" si="3"/>
        <v>0</v>
      </c>
      <c r="W28" s="648"/>
      <c r="X28" s="535"/>
      <c r="Y28" s="89"/>
      <c r="Z28" s="89"/>
      <c r="AA28" s="90"/>
      <c r="AB28" s="1041">
        <f t="shared" si="4"/>
        <v>0</v>
      </c>
      <c r="AC28" s="1056"/>
      <c r="AD28" s="79" t="str">
        <f t="shared" si="5"/>
        <v/>
      </c>
      <c r="AE28" s="1057">
        <f t="shared" si="6"/>
        <v>0</v>
      </c>
      <c r="AF28" s="1058"/>
      <c r="AG28" s="1059">
        <f t="shared" si="7"/>
        <v>0</v>
      </c>
      <c r="AH28" s="1059"/>
      <c r="AI28" s="1059"/>
      <c r="AJ28" s="1059"/>
      <c r="AK28" s="1059"/>
      <c r="AL28" s="1060"/>
      <c r="AM28" s="1047"/>
      <c r="AN28" s="1048"/>
      <c r="AO28" s="1049"/>
      <c r="AP28" s="1047"/>
      <c r="AQ28" s="1048"/>
      <c r="AR28" s="1049"/>
      <c r="AS28" s="1047"/>
      <c r="AT28" s="1048"/>
      <c r="AU28" s="1049"/>
      <c r="AV28" s="1047"/>
      <c r="AW28" s="1048"/>
      <c r="AX28" s="1049"/>
      <c r="AY28" s="1047"/>
      <c r="AZ28" s="1048"/>
      <c r="BA28" s="1049"/>
      <c r="BB28" s="1047"/>
      <c r="BC28" s="1048"/>
      <c r="BD28" s="1049"/>
      <c r="BE28" s="541">
        <f t="shared" si="8"/>
        <v>0</v>
      </c>
      <c r="BF28" s="1053"/>
      <c r="BG28" s="1054"/>
      <c r="BH28" s="1054"/>
      <c r="BI28" s="1054"/>
      <c r="BJ28" s="1054"/>
      <c r="BK28" s="1054"/>
      <c r="BL28" s="1054"/>
      <c r="BM28" s="1054"/>
      <c r="BN28" s="1054"/>
      <c r="BO28" s="1054"/>
      <c r="BP28" s="1054"/>
      <c r="BQ28" s="1054"/>
      <c r="BR28" s="1055"/>
    </row>
    <row r="29" spans="1:70" ht="18" customHeight="1">
      <c r="A29" s="81"/>
      <c r="B29" s="70" t="str">
        <f t="shared" si="0"/>
        <v/>
      </c>
      <c r="C29" s="82"/>
      <c r="D29" s="83"/>
      <c r="E29" s="91"/>
      <c r="F29" s="537"/>
      <c r="G29" s="92"/>
      <c r="H29" s="85"/>
      <c r="I29" s="724"/>
      <c r="J29" s="86"/>
      <c r="K29" s="86"/>
      <c r="L29" s="86"/>
      <c r="M29" s="86"/>
      <c r="N29" s="87">
        <f t="shared" si="1"/>
        <v>0</v>
      </c>
      <c r="O29" s="648"/>
      <c r="P29" s="531"/>
      <c r="Q29" s="86"/>
      <c r="R29" s="87">
        <f t="shared" si="2"/>
        <v>0</v>
      </c>
      <c r="S29" s="91"/>
      <c r="T29" s="86"/>
      <c r="U29" s="86"/>
      <c r="V29" s="87">
        <f t="shared" si="3"/>
        <v>0</v>
      </c>
      <c r="W29" s="648"/>
      <c r="X29" s="535"/>
      <c r="Y29" s="89"/>
      <c r="Z29" s="89"/>
      <c r="AA29" s="90"/>
      <c r="AB29" s="1041">
        <f t="shared" si="4"/>
        <v>0</v>
      </c>
      <c r="AC29" s="1056"/>
      <c r="AD29" s="79" t="str">
        <f t="shared" si="5"/>
        <v/>
      </c>
      <c r="AE29" s="1057">
        <f t="shared" si="6"/>
        <v>0</v>
      </c>
      <c r="AF29" s="1058"/>
      <c r="AG29" s="1059">
        <f t="shared" si="7"/>
        <v>0</v>
      </c>
      <c r="AH29" s="1059"/>
      <c r="AI29" s="1059"/>
      <c r="AJ29" s="1059"/>
      <c r="AK29" s="1059"/>
      <c r="AL29" s="1060"/>
      <c r="AM29" s="1047"/>
      <c r="AN29" s="1048"/>
      <c r="AO29" s="1049"/>
      <c r="AP29" s="1047"/>
      <c r="AQ29" s="1048"/>
      <c r="AR29" s="1049"/>
      <c r="AS29" s="1047"/>
      <c r="AT29" s="1048"/>
      <c r="AU29" s="1049"/>
      <c r="AV29" s="1047"/>
      <c r="AW29" s="1048"/>
      <c r="AX29" s="1049"/>
      <c r="AY29" s="1047"/>
      <c r="AZ29" s="1048"/>
      <c r="BA29" s="1049"/>
      <c r="BB29" s="1047"/>
      <c r="BC29" s="1048"/>
      <c r="BD29" s="1049"/>
      <c r="BE29" s="541">
        <f t="shared" si="8"/>
        <v>0</v>
      </c>
      <c r="BF29" s="1053"/>
      <c r="BG29" s="1054"/>
      <c r="BH29" s="1054"/>
      <c r="BI29" s="1054"/>
      <c r="BJ29" s="1054"/>
      <c r="BK29" s="1054"/>
      <c r="BL29" s="1054"/>
      <c r="BM29" s="1054"/>
      <c r="BN29" s="1054"/>
      <c r="BO29" s="1054"/>
      <c r="BP29" s="1054"/>
      <c r="BQ29" s="1054"/>
      <c r="BR29" s="1055"/>
    </row>
    <row r="30" spans="1:70" ht="18" customHeight="1">
      <c r="A30" s="81"/>
      <c r="B30" s="70" t="str">
        <f t="shared" si="0"/>
        <v/>
      </c>
      <c r="C30" s="82"/>
      <c r="D30" s="83"/>
      <c r="E30" s="91"/>
      <c r="F30" s="537"/>
      <c r="G30" s="92"/>
      <c r="H30" s="85"/>
      <c r="I30" s="724"/>
      <c r="J30" s="86"/>
      <c r="K30" s="86"/>
      <c r="L30" s="86"/>
      <c r="M30" s="86"/>
      <c r="N30" s="87">
        <f t="shared" si="1"/>
        <v>0</v>
      </c>
      <c r="O30" s="648"/>
      <c r="P30" s="531"/>
      <c r="Q30" s="86"/>
      <c r="R30" s="87">
        <f t="shared" si="2"/>
        <v>0</v>
      </c>
      <c r="S30" s="91"/>
      <c r="T30" s="86"/>
      <c r="U30" s="86"/>
      <c r="V30" s="87">
        <f t="shared" si="3"/>
        <v>0</v>
      </c>
      <c r="W30" s="648"/>
      <c r="X30" s="535"/>
      <c r="Y30" s="89"/>
      <c r="Z30" s="89"/>
      <c r="AA30" s="90"/>
      <c r="AB30" s="1041">
        <f t="shared" si="4"/>
        <v>0</v>
      </c>
      <c r="AC30" s="1056"/>
      <c r="AD30" s="79" t="str">
        <f t="shared" si="5"/>
        <v/>
      </c>
      <c r="AE30" s="1057">
        <f t="shared" si="6"/>
        <v>0</v>
      </c>
      <c r="AF30" s="1058"/>
      <c r="AG30" s="1059">
        <f t="shared" si="7"/>
        <v>0</v>
      </c>
      <c r="AH30" s="1059"/>
      <c r="AI30" s="1059"/>
      <c r="AJ30" s="1059"/>
      <c r="AK30" s="1059"/>
      <c r="AL30" s="1060"/>
      <c r="AM30" s="1047"/>
      <c r="AN30" s="1048"/>
      <c r="AO30" s="1049"/>
      <c r="AP30" s="1047"/>
      <c r="AQ30" s="1048"/>
      <c r="AR30" s="1049"/>
      <c r="AS30" s="1047"/>
      <c r="AT30" s="1048"/>
      <c r="AU30" s="1049"/>
      <c r="AV30" s="1047"/>
      <c r="AW30" s="1048"/>
      <c r="AX30" s="1049"/>
      <c r="AY30" s="1047"/>
      <c r="AZ30" s="1048"/>
      <c r="BA30" s="1049"/>
      <c r="BB30" s="1047"/>
      <c r="BC30" s="1048"/>
      <c r="BD30" s="1049"/>
      <c r="BE30" s="541">
        <f t="shared" si="8"/>
        <v>0</v>
      </c>
      <c r="BF30" s="1053"/>
      <c r="BG30" s="1054"/>
      <c r="BH30" s="1054"/>
      <c r="BI30" s="1054"/>
      <c r="BJ30" s="1054"/>
      <c r="BK30" s="1054"/>
      <c r="BL30" s="1054"/>
      <c r="BM30" s="1054"/>
      <c r="BN30" s="1054"/>
      <c r="BO30" s="1054"/>
      <c r="BP30" s="1054"/>
      <c r="BQ30" s="1054"/>
      <c r="BR30" s="1055"/>
    </row>
    <row r="31" spans="1:70" ht="18" customHeight="1">
      <c r="A31" s="81"/>
      <c r="B31" s="70" t="str">
        <f t="shared" si="0"/>
        <v/>
      </c>
      <c r="C31" s="82"/>
      <c r="D31" s="83"/>
      <c r="E31" s="91"/>
      <c r="F31" s="537"/>
      <c r="G31" s="92"/>
      <c r="H31" s="85"/>
      <c r="I31" s="724"/>
      <c r="J31" s="86"/>
      <c r="K31" s="86"/>
      <c r="L31" s="86"/>
      <c r="M31" s="86"/>
      <c r="N31" s="87">
        <f t="shared" si="1"/>
        <v>0</v>
      </c>
      <c r="O31" s="648"/>
      <c r="P31" s="531"/>
      <c r="Q31" s="86"/>
      <c r="R31" s="87">
        <f t="shared" si="2"/>
        <v>0</v>
      </c>
      <c r="S31" s="91"/>
      <c r="T31" s="86"/>
      <c r="U31" s="86"/>
      <c r="V31" s="87">
        <f t="shared" si="3"/>
        <v>0</v>
      </c>
      <c r="W31" s="648"/>
      <c r="X31" s="535"/>
      <c r="Y31" s="89"/>
      <c r="Z31" s="89"/>
      <c r="AA31" s="90"/>
      <c r="AB31" s="1041">
        <f t="shared" si="4"/>
        <v>0</v>
      </c>
      <c r="AC31" s="1056"/>
      <c r="AD31" s="79" t="str">
        <f t="shared" si="5"/>
        <v/>
      </c>
      <c r="AE31" s="1057">
        <f t="shared" si="6"/>
        <v>0</v>
      </c>
      <c r="AF31" s="1058"/>
      <c r="AG31" s="1059">
        <f t="shared" si="7"/>
        <v>0</v>
      </c>
      <c r="AH31" s="1059"/>
      <c r="AI31" s="1059"/>
      <c r="AJ31" s="1059"/>
      <c r="AK31" s="1059"/>
      <c r="AL31" s="1060"/>
      <c r="AM31" s="1047"/>
      <c r="AN31" s="1048"/>
      <c r="AO31" s="1049"/>
      <c r="AP31" s="1047"/>
      <c r="AQ31" s="1048"/>
      <c r="AR31" s="1049"/>
      <c r="AS31" s="1047"/>
      <c r="AT31" s="1048"/>
      <c r="AU31" s="1049"/>
      <c r="AV31" s="1047"/>
      <c r="AW31" s="1048"/>
      <c r="AX31" s="1049"/>
      <c r="AY31" s="1047"/>
      <c r="AZ31" s="1048"/>
      <c r="BA31" s="1049"/>
      <c r="BB31" s="1047"/>
      <c r="BC31" s="1048"/>
      <c r="BD31" s="1049"/>
      <c r="BE31" s="541">
        <f t="shared" si="8"/>
        <v>0</v>
      </c>
      <c r="BF31" s="1053"/>
      <c r="BG31" s="1054"/>
      <c r="BH31" s="1054"/>
      <c r="BI31" s="1054"/>
      <c r="BJ31" s="1054"/>
      <c r="BK31" s="1054"/>
      <c r="BL31" s="1054"/>
      <c r="BM31" s="1054"/>
      <c r="BN31" s="1054"/>
      <c r="BO31" s="1054"/>
      <c r="BP31" s="1054"/>
      <c r="BQ31" s="1054"/>
      <c r="BR31" s="1055"/>
    </row>
    <row r="32" spans="1:70" ht="18" customHeight="1">
      <c r="A32" s="81"/>
      <c r="B32" s="70" t="str">
        <f t="shared" si="0"/>
        <v/>
      </c>
      <c r="C32" s="82"/>
      <c r="D32" s="83"/>
      <c r="E32" s="91"/>
      <c r="F32" s="537"/>
      <c r="G32" s="92"/>
      <c r="H32" s="85"/>
      <c r="I32" s="724"/>
      <c r="J32" s="86"/>
      <c r="K32" s="86"/>
      <c r="L32" s="86"/>
      <c r="M32" s="86"/>
      <c r="N32" s="87">
        <f t="shared" si="1"/>
        <v>0</v>
      </c>
      <c r="O32" s="648"/>
      <c r="P32" s="531"/>
      <c r="Q32" s="86"/>
      <c r="R32" s="87">
        <f t="shared" si="2"/>
        <v>0</v>
      </c>
      <c r="S32" s="91"/>
      <c r="T32" s="86"/>
      <c r="U32" s="86"/>
      <c r="V32" s="87">
        <f t="shared" si="3"/>
        <v>0</v>
      </c>
      <c r="W32" s="648"/>
      <c r="X32" s="535"/>
      <c r="Y32" s="89"/>
      <c r="Z32" s="89"/>
      <c r="AA32" s="90"/>
      <c r="AB32" s="1041">
        <f t="shared" si="4"/>
        <v>0</v>
      </c>
      <c r="AC32" s="1056"/>
      <c r="AD32" s="79" t="str">
        <f t="shared" si="5"/>
        <v/>
      </c>
      <c r="AE32" s="1057">
        <f t="shared" si="6"/>
        <v>0</v>
      </c>
      <c r="AF32" s="1058"/>
      <c r="AG32" s="1059">
        <f t="shared" si="7"/>
        <v>0</v>
      </c>
      <c r="AH32" s="1059"/>
      <c r="AI32" s="1059"/>
      <c r="AJ32" s="1059"/>
      <c r="AK32" s="1059"/>
      <c r="AL32" s="1060"/>
      <c r="AM32" s="1047"/>
      <c r="AN32" s="1048"/>
      <c r="AO32" s="1049"/>
      <c r="AP32" s="1047"/>
      <c r="AQ32" s="1048"/>
      <c r="AR32" s="1049"/>
      <c r="AS32" s="1047"/>
      <c r="AT32" s="1048"/>
      <c r="AU32" s="1049"/>
      <c r="AV32" s="1047"/>
      <c r="AW32" s="1048"/>
      <c r="AX32" s="1049"/>
      <c r="AY32" s="1047"/>
      <c r="AZ32" s="1048"/>
      <c r="BA32" s="1049"/>
      <c r="BB32" s="1047"/>
      <c r="BC32" s="1048"/>
      <c r="BD32" s="1049"/>
      <c r="BE32" s="541">
        <f t="shared" si="8"/>
        <v>0</v>
      </c>
      <c r="BF32" s="1053"/>
      <c r="BG32" s="1054"/>
      <c r="BH32" s="1054"/>
      <c r="BI32" s="1054"/>
      <c r="BJ32" s="1054"/>
      <c r="BK32" s="1054"/>
      <c r="BL32" s="1054"/>
      <c r="BM32" s="1054"/>
      <c r="BN32" s="1054"/>
      <c r="BO32" s="1054"/>
      <c r="BP32" s="1054"/>
      <c r="BQ32" s="1054"/>
      <c r="BR32" s="1055"/>
    </row>
    <row r="33" spans="1:70" ht="18" customHeight="1">
      <c r="A33" s="81"/>
      <c r="B33" s="70" t="str">
        <f t="shared" si="0"/>
        <v/>
      </c>
      <c r="C33" s="82"/>
      <c r="D33" s="83"/>
      <c r="E33" s="91"/>
      <c r="F33" s="537"/>
      <c r="G33" s="92"/>
      <c r="H33" s="85"/>
      <c r="I33" s="724"/>
      <c r="J33" s="86"/>
      <c r="K33" s="86"/>
      <c r="L33" s="86"/>
      <c r="M33" s="86"/>
      <c r="N33" s="87">
        <f t="shared" si="1"/>
        <v>0</v>
      </c>
      <c r="O33" s="648"/>
      <c r="P33" s="531"/>
      <c r="Q33" s="86"/>
      <c r="R33" s="87">
        <f t="shared" si="2"/>
        <v>0</v>
      </c>
      <c r="S33" s="91"/>
      <c r="T33" s="86"/>
      <c r="U33" s="86"/>
      <c r="V33" s="87">
        <f t="shared" si="3"/>
        <v>0</v>
      </c>
      <c r="W33" s="648"/>
      <c r="X33" s="535"/>
      <c r="Y33" s="89"/>
      <c r="Z33" s="89"/>
      <c r="AA33" s="90"/>
      <c r="AB33" s="1041">
        <f t="shared" si="4"/>
        <v>0</v>
      </c>
      <c r="AC33" s="1056"/>
      <c r="AD33" s="79" t="str">
        <f t="shared" si="5"/>
        <v/>
      </c>
      <c r="AE33" s="1057">
        <f t="shared" si="6"/>
        <v>0</v>
      </c>
      <c r="AF33" s="1058"/>
      <c r="AG33" s="1059">
        <f t="shared" si="7"/>
        <v>0</v>
      </c>
      <c r="AH33" s="1059"/>
      <c r="AI33" s="1059"/>
      <c r="AJ33" s="1059"/>
      <c r="AK33" s="1059"/>
      <c r="AL33" s="1060"/>
      <c r="AM33" s="1047"/>
      <c r="AN33" s="1048"/>
      <c r="AO33" s="1049"/>
      <c r="AP33" s="1047"/>
      <c r="AQ33" s="1048"/>
      <c r="AR33" s="1049"/>
      <c r="AS33" s="1047"/>
      <c r="AT33" s="1048"/>
      <c r="AU33" s="1049"/>
      <c r="AV33" s="1047"/>
      <c r="AW33" s="1048"/>
      <c r="AX33" s="1049"/>
      <c r="AY33" s="1047"/>
      <c r="AZ33" s="1048"/>
      <c r="BA33" s="1049"/>
      <c r="BB33" s="1047"/>
      <c r="BC33" s="1048"/>
      <c r="BD33" s="1049"/>
      <c r="BE33" s="541">
        <f t="shared" si="8"/>
        <v>0</v>
      </c>
      <c r="BF33" s="1053"/>
      <c r="BG33" s="1054"/>
      <c r="BH33" s="1054"/>
      <c r="BI33" s="1054"/>
      <c r="BJ33" s="1054"/>
      <c r="BK33" s="1054"/>
      <c r="BL33" s="1054"/>
      <c r="BM33" s="1054"/>
      <c r="BN33" s="1054"/>
      <c r="BO33" s="1054"/>
      <c r="BP33" s="1054"/>
      <c r="BQ33" s="1054"/>
      <c r="BR33" s="1055"/>
    </row>
    <row r="34" spans="1:70" ht="18" customHeight="1">
      <c r="A34" s="81"/>
      <c r="B34" s="70" t="str">
        <f t="shared" si="0"/>
        <v/>
      </c>
      <c r="C34" s="82"/>
      <c r="D34" s="83"/>
      <c r="E34" s="91"/>
      <c r="F34" s="537"/>
      <c r="G34" s="92"/>
      <c r="H34" s="85"/>
      <c r="I34" s="724"/>
      <c r="J34" s="86"/>
      <c r="K34" s="86"/>
      <c r="L34" s="86"/>
      <c r="M34" s="86"/>
      <c r="N34" s="87">
        <f t="shared" si="1"/>
        <v>0</v>
      </c>
      <c r="O34" s="648"/>
      <c r="P34" s="531"/>
      <c r="Q34" s="86"/>
      <c r="R34" s="87">
        <f t="shared" si="2"/>
        <v>0</v>
      </c>
      <c r="S34" s="91"/>
      <c r="T34" s="86"/>
      <c r="U34" s="86"/>
      <c r="V34" s="87">
        <f t="shared" si="3"/>
        <v>0</v>
      </c>
      <c r="W34" s="648"/>
      <c r="X34" s="535"/>
      <c r="Y34" s="89"/>
      <c r="Z34" s="89"/>
      <c r="AA34" s="90"/>
      <c r="AB34" s="1041">
        <f t="shared" si="4"/>
        <v>0</v>
      </c>
      <c r="AC34" s="1056"/>
      <c r="AD34" s="79" t="str">
        <f t="shared" si="5"/>
        <v/>
      </c>
      <c r="AE34" s="1057">
        <f t="shared" si="6"/>
        <v>0</v>
      </c>
      <c r="AF34" s="1058"/>
      <c r="AG34" s="1059">
        <f t="shared" si="7"/>
        <v>0</v>
      </c>
      <c r="AH34" s="1059"/>
      <c r="AI34" s="1059"/>
      <c r="AJ34" s="1059"/>
      <c r="AK34" s="1059"/>
      <c r="AL34" s="1060"/>
      <c r="AM34" s="1047"/>
      <c r="AN34" s="1048"/>
      <c r="AO34" s="1049"/>
      <c r="AP34" s="1047"/>
      <c r="AQ34" s="1048"/>
      <c r="AR34" s="1049"/>
      <c r="AS34" s="1047"/>
      <c r="AT34" s="1048"/>
      <c r="AU34" s="1049"/>
      <c r="AV34" s="1047"/>
      <c r="AW34" s="1048"/>
      <c r="AX34" s="1049"/>
      <c r="AY34" s="1047"/>
      <c r="AZ34" s="1048"/>
      <c r="BA34" s="1049"/>
      <c r="BB34" s="1047"/>
      <c r="BC34" s="1048"/>
      <c r="BD34" s="1049"/>
      <c r="BE34" s="541">
        <f t="shared" si="8"/>
        <v>0</v>
      </c>
      <c r="BF34" s="1053"/>
      <c r="BG34" s="1054"/>
      <c r="BH34" s="1054"/>
      <c r="BI34" s="1054"/>
      <c r="BJ34" s="1054"/>
      <c r="BK34" s="1054"/>
      <c r="BL34" s="1054"/>
      <c r="BM34" s="1054"/>
      <c r="BN34" s="1054"/>
      <c r="BO34" s="1054"/>
      <c r="BP34" s="1054"/>
      <c r="BQ34" s="1054"/>
      <c r="BR34" s="1055"/>
    </row>
    <row r="35" spans="1:70" ht="18" customHeight="1">
      <c r="A35" s="81"/>
      <c r="B35" s="70" t="str">
        <f t="shared" si="0"/>
        <v/>
      </c>
      <c r="C35" s="82"/>
      <c r="D35" s="83"/>
      <c r="E35" s="91"/>
      <c r="F35" s="537"/>
      <c r="G35" s="92"/>
      <c r="H35" s="85"/>
      <c r="I35" s="724"/>
      <c r="J35" s="86"/>
      <c r="K35" s="86"/>
      <c r="L35" s="86"/>
      <c r="M35" s="86"/>
      <c r="N35" s="87">
        <f t="shared" si="1"/>
        <v>0</v>
      </c>
      <c r="O35" s="648"/>
      <c r="P35" s="531"/>
      <c r="Q35" s="86"/>
      <c r="R35" s="87">
        <f t="shared" si="2"/>
        <v>0</v>
      </c>
      <c r="S35" s="91"/>
      <c r="T35" s="86"/>
      <c r="U35" s="86"/>
      <c r="V35" s="87">
        <f t="shared" si="3"/>
        <v>0</v>
      </c>
      <c r="W35" s="648"/>
      <c r="X35" s="535"/>
      <c r="Y35" s="89"/>
      <c r="Z35" s="89"/>
      <c r="AA35" s="90"/>
      <c r="AB35" s="1041">
        <f t="shared" si="4"/>
        <v>0</v>
      </c>
      <c r="AC35" s="1056"/>
      <c r="AD35" s="79" t="str">
        <f t="shared" si="5"/>
        <v/>
      </c>
      <c r="AE35" s="1057">
        <f t="shared" si="6"/>
        <v>0</v>
      </c>
      <c r="AF35" s="1058"/>
      <c r="AG35" s="1059">
        <f t="shared" si="7"/>
        <v>0</v>
      </c>
      <c r="AH35" s="1059"/>
      <c r="AI35" s="1059"/>
      <c r="AJ35" s="1059"/>
      <c r="AK35" s="1059"/>
      <c r="AL35" s="1060"/>
      <c r="AM35" s="1047"/>
      <c r="AN35" s="1048"/>
      <c r="AO35" s="1049"/>
      <c r="AP35" s="1047"/>
      <c r="AQ35" s="1048"/>
      <c r="AR35" s="1049"/>
      <c r="AS35" s="1047"/>
      <c r="AT35" s="1048"/>
      <c r="AU35" s="1049"/>
      <c r="AV35" s="1047"/>
      <c r="AW35" s="1048"/>
      <c r="AX35" s="1049"/>
      <c r="AY35" s="1047"/>
      <c r="AZ35" s="1048"/>
      <c r="BA35" s="1049"/>
      <c r="BB35" s="1047"/>
      <c r="BC35" s="1048"/>
      <c r="BD35" s="1049"/>
      <c r="BE35" s="541">
        <f t="shared" si="8"/>
        <v>0</v>
      </c>
      <c r="BF35" s="1053"/>
      <c r="BG35" s="1054"/>
      <c r="BH35" s="1054"/>
      <c r="BI35" s="1054"/>
      <c r="BJ35" s="1054"/>
      <c r="BK35" s="1054"/>
      <c r="BL35" s="1054"/>
      <c r="BM35" s="1054"/>
      <c r="BN35" s="1054"/>
      <c r="BO35" s="1054"/>
      <c r="BP35" s="1054"/>
      <c r="BQ35" s="1054"/>
      <c r="BR35" s="1055"/>
    </row>
    <row r="36" spans="1:70" ht="18" customHeight="1">
      <c r="A36" s="93"/>
      <c r="B36" s="70" t="str">
        <f t="shared" si="0"/>
        <v/>
      </c>
      <c r="C36" s="94"/>
      <c r="D36" s="95"/>
      <c r="E36" s="96"/>
      <c r="F36" s="537"/>
      <c r="G36" s="97"/>
      <c r="H36" s="85"/>
      <c r="I36" s="724"/>
      <c r="J36" s="86"/>
      <c r="K36" s="86"/>
      <c r="L36" s="86"/>
      <c r="M36" s="86"/>
      <c r="N36" s="87">
        <f t="shared" si="1"/>
        <v>0</v>
      </c>
      <c r="O36" s="648"/>
      <c r="P36" s="531"/>
      <c r="Q36" s="86"/>
      <c r="R36" s="87">
        <f t="shared" si="2"/>
        <v>0</v>
      </c>
      <c r="S36" s="96"/>
      <c r="T36" s="98"/>
      <c r="U36" s="86"/>
      <c r="V36" s="87">
        <f t="shared" si="3"/>
        <v>0</v>
      </c>
      <c r="W36" s="652"/>
      <c r="X36" s="535"/>
      <c r="Y36" s="533"/>
      <c r="Z36" s="99"/>
      <c r="AA36" s="90"/>
      <c r="AB36" s="1040">
        <f t="shared" si="4"/>
        <v>0</v>
      </c>
      <c r="AC36" s="1041"/>
      <c r="AD36" s="79" t="str">
        <f t="shared" si="5"/>
        <v/>
      </c>
      <c r="AE36" s="1042">
        <f t="shared" si="6"/>
        <v>0</v>
      </c>
      <c r="AF36" s="1043"/>
      <c r="AG36" s="1044">
        <f t="shared" si="7"/>
        <v>0</v>
      </c>
      <c r="AH36" s="1045"/>
      <c r="AI36" s="1045"/>
      <c r="AJ36" s="1045"/>
      <c r="AK36" s="1045"/>
      <c r="AL36" s="1046"/>
      <c r="AM36" s="1047"/>
      <c r="AN36" s="1048"/>
      <c r="AO36" s="1049"/>
      <c r="AP36" s="1047"/>
      <c r="AQ36" s="1048"/>
      <c r="AR36" s="1049"/>
      <c r="AS36" s="1047"/>
      <c r="AT36" s="1048"/>
      <c r="AU36" s="1049"/>
      <c r="AV36" s="1047"/>
      <c r="AW36" s="1048"/>
      <c r="AX36" s="1049"/>
      <c r="AY36" s="1047"/>
      <c r="AZ36" s="1048"/>
      <c r="BA36" s="1049"/>
      <c r="BB36" s="1047"/>
      <c r="BC36" s="1048"/>
      <c r="BD36" s="1049"/>
      <c r="BE36" s="541">
        <f t="shared" si="8"/>
        <v>0</v>
      </c>
      <c r="BF36" s="1037"/>
      <c r="BG36" s="1038"/>
      <c r="BH36" s="1038"/>
      <c r="BI36" s="1038"/>
      <c r="BJ36" s="1038"/>
      <c r="BK36" s="1038"/>
      <c r="BL36" s="1038"/>
      <c r="BM36" s="1038"/>
      <c r="BN36" s="1038"/>
      <c r="BO36" s="1038"/>
      <c r="BP36" s="1038"/>
      <c r="BQ36" s="1038"/>
      <c r="BR36" s="1039"/>
    </row>
    <row r="37" spans="1:70" ht="18" customHeight="1">
      <c r="A37" s="93"/>
      <c r="B37" s="70" t="str">
        <f t="shared" si="0"/>
        <v/>
      </c>
      <c r="C37" s="94"/>
      <c r="D37" s="95"/>
      <c r="E37" s="96"/>
      <c r="F37" s="537"/>
      <c r="G37" s="97"/>
      <c r="H37" s="85"/>
      <c r="I37" s="724"/>
      <c r="J37" s="86"/>
      <c r="K37" s="86"/>
      <c r="L37" s="86"/>
      <c r="M37" s="86"/>
      <c r="N37" s="87">
        <f t="shared" si="1"/>
        <v>0</v>
      </c>
      <c r="O37" s="648"/>
      <c r="P37" s="531"/>
      <c r="Q37" s="86"/>
      <c r="R37" s="87">
        <f t="shared" si="2"/>
        <v>0</v>
      </c>
      <c r="S37" s="96"/>
      <c r="T37" s="98"/>
      <c r="U37" s="86"/>
      <c r="V37" s="87">
        <f t="shared" si="3"/>
        <v>0</v>
      </c>
      <c r="W37" s="648"/>
      <c r="X37" s="535"/>
      <c r="Y37" s="533"/>
      <c r="Z37" s="99"/>
      <c r="AA37" s="90"/>
      <c r="AB37" s="1040">
        <f t="shared" si="4"/>
        <v>0</v>
      </c>
      <c r="AC37" s="1041"/>
      <c r="AD37" s="79" t="str">
        <f t="shared" si="5"/>
        <v/>
      </c>
      <c r="AE37" s="1042">
        <f t="shared" si="6"/>
        <v>0</v>
      </c>
      <c r="AF37" s="1043"/>
      <c r="AG37" s="1044">
        <f t="shared" si="7"/>
        <v>0</v>
      </c>
      <c r="AH37" s="1045"/>
      <c r="AI37" s="1045"/>
      <c r="AJ37" s="1045"/>
      <c r="AK37" s="1045"/>
      <c r="AL37" s="1046"/>
      <c r="AM37" s="1047"/>
      <c r="AN37" s="1048"/>
      <c r="AO37" s="1049"/>
      <c r="AP37" s="1047"/>
      <c r="AQ37" s="1048"/>
      <c r="AR37" s="1049"/>
      <c r="AS37" s="1047"/>
      <c r="AT37" s="1048"/>
      <c r="AU37" s="1049"/>
      <c r="AV37" s="1047"/>
      <c r="AW37" s="1048"/>
      <c r="AX37" s="1049"/>
      <c r="AY37" s="1047"/>
      <c r="AZ37" s="1048"/>
      <c r="BA37" s="1049"/>
      <c r="BB37" s="1047"/>
      <c r="BC37" s="1048"/>
      <c r="BD37" s="1049"/>
      <c r="BE37" s="541">
        <f t="shared" si="8"/>
        <v>0</v>
      </c>
      <c r="BF37" s="1037"/>
      <c r="BG37" s="1038"/>
      <c r="BH37" s="1038"/>
      <c r="BI37" s="1038"/>
      <c r="BJ37" s="1038"/>
      <c r="BK37" s="1038"/>
      <c r="BL37" s="1038"/>
      <c r="BM37" s="1038"/>
      <c r="BN37" s="1038"/>
      <c r="BO37" s="1038"/>
      <c r="BP37" s="1038"/>
      <c r="BQ37" s="1038"/>
      <c r="BR37" s="1039"/>
    </row>
    <row r="38" spans="1:70" ht="18" customHeight="1">
      <c r="A38" s="93"/>
      <c r="B38" s="70" t="str">
        <f t="shared" si="0"/>
        <v/>
      </c>
      <c r="C38" s="94"/>
      <c r="D38" s="95"/>
      <c r="E38" s="96"/>
      <c r="F38" s="537"/>
      <c r="G38" s="97"/>
      <c r="H38" s="85"/>
      <c r="I38" s="724"/>
      <c r="J38" s="86"/>
      <c r="K38" s="86"/>
      <c r="L38" s="86"/>
      <c r="M38" s="86"/>
      <c r="N38" s="87">
        <f t="shared" si="1"/>
        <v>0</v>
      </c>
      <c r="O38" s="648"/>
      <c r="P38" s="531"/>
      <c r="Q38" s="86"/>
      <c r="R38" s="87">
        <f t="shared" si="2"/>
        <v>0</v>
      </c>
      <c r="S38" s="96"/>
      <c r="T38" s="98"/>
      <c r="U38" s="86"/>
      <c r="V38" s="87">
        <f t="shared" si="3"/>
        <v>0</v>
      </c>
      <c r="W38" s="652"/>
      <c r="X38" s="535"/>
      <c r="Y38" s="533"/>
      <c r="Z38" s="99"/>
      <c r="AA38" s="90"/>
      <c r="AB38" s="1040">
        <f t="shared" si="4"/>
        <v>0</v>
      </c>
      <c r="AC38" s="1041"/>
      <c r="AD38" s="79" t="str">
        <f t="shared" si="5"/>
        <v/>
      </c>
      <c r="AE38" s="1042">
        <f t="shared" si="6"/>
        <v>0</v>
      </c>
      <c r="AF38" s="1043"/>
      <c r="AG38" s="1044">
        <f t="shared" si="7"/>
        <v>0</v>
      </c>
      <c r="AH38" s="1045"/>
      <c r="AI38" s="1045"/>
      <c r="AJ38" s="1045"/>
      <c r="AK38" s="1045"/>
      <c r="AL38" s="1046"/>
      <c r="AM38" s="1047"/>
      <c r="AN38" s="1048"/>
      <c r="AO38" s="1049"/>
      <c r="AP38" s="1047"/>
      <c r="AQ38" s="1048"/>
      <c r="AR38" s="1049"/>
      <c r="AS38" s="1047"/>
      <c r="AT38" s="1048"/>
      <c r="AU38" s="1049"/>
      <c r="AV38" s="1047"/>
      <c r="AW38" s="1048"/>
      <c r="AX38" s="1049"/>
      <c r="AY38" s="1047"/>
      <c r="AZ38" s="1048"/>
      <c r="BA38" s="1049"/>
      <c r="BB38" s="1047"/>
      <c r="BC38" s="1048"/>
      <c r="BD38" s="1049"/>
      <c r="BE38" s="541">
        <f t="shared" si="8"/>
        <v>0</v>
      </c>
      <c r="BF38" s="1037"/>
      <c r="BG38" s="1038"/>
      <c r="BH38" s="1038"/>
      <c r="BI38" s="1038"/>
      <c r="BJ38" s="1038"/>
      <c r="BK38" s="1038"/>
      <c r="BL38" s="1038"/>
      <c r="BM38" s="1038"/>
      <c r="BN38" s="1038"/>
      <c r="BO38" s="1038"/>
      <c r="BP38" s="1038"/>
      <c r="BQ38" s="1038"/>
      <c r="BR38" s="1039"/>
    </row>
    <row r="39" spans="1:70" ht="18" customHeight="1">
      <c r="A39" s="93"/>
      <c r="B39" s="70" t="str">
        <f t="shared" si="0"/>
        <v/>
      </c>
      <c r="C39" s="94"/>
      <c r="D39" s="95"/>
      <c r="E39" s="96"/>
      <c r="F39" s="537"/>
      <c r="G39" s="97"/>
      <c r="H39" s="85"/>
      <c r="I39" s="724"/>
      <c r="J39" s="86"/>
      <c r="K39" s="86"/>
      <c r="L39" s="86"/>
      <c r="M39" s="86"/>
      <c r="N39" s="87">
        <f t="shared" si="1"/>
        <v>0</v>
      </c>
      <c r="O39" s="648"/>
      <c r="P39" s="531"/>
      <c r="Q39" s="86"/>
      <c r="R39" s="87">
        <f t="shared" si="2"/>
        <v>0</v>
      </c>
      <c r="S39" s="96"/>
      <c r="T39" s="98"/>
      <c r="U39" s="86"/>
      <c r="V39" s="87">
        <f t="shared" si="3"/>
        <v>0</v>
      </c>
      <c r="W39" s="652"/>
      <c r="X39" s="535"/>
      <c r="Y39" s="533"/>
      <c r="Z39" s="99"/>
      <c r="AA39" s="90"/>
      <c r="AB39" s="1040">
        <f t="shared" si="4"/>
        <v>0</v>
      </c>
      <c r="AC39" s="1041"/>
      <c r="AD39" s="79" t="str">
        <f t="shared" si="5"/>
        <v/>
      </c>
      <c r="AE39" s="1042">
        <f t="shared" si="6"/>
        <v>0</v>
      </c>
      <c r="AF39" s="1043"/>
      <c r="AG39" s="1044">
        <f t="shared" si="7"/>
        <v>0</v>
      </c>
      <c r="AH39" s="1045"/>
      <c r="AI39" s="1045"/>
      <c r="AJ39" s="1045"/>
      <c r="AK39" s="1045"/>
      <c r="AL39" s="1046"/>
      <c r="AM39" s="1047"/>
      <c r="AN39" s="1048"/>
      <c r="AO39" s="1049"/>
      <c r="AP39" s="1047"/>
      <c r="AQ39" s="1048"/>
      <c r="AR39" s="1049"/>
      <c r="AS39" s="1047"/>
      <c r="AT39" s="1048"/>
      <c r="AU39" s="1049"/>
      <c r="AV39" s="1047"/>
      <c r="AW39" s="1048"/>
      <c r="AX39" s="1049"/>
      <c r="AY39" s="1047"/>
      <c r="AZ39" s="1048"/>
      <c r="BA39" s="1049"/>
      <c r="BB39" s="1047"/>
      <c r="BC39" s="1048"/>
      <c r="BD39" s="1049"/>
      <c r="BE39" s="541">
        <f t="shared" si="8"/>
        <v>0</v>
      </c>
      <c r="BF39" s="1037"/>
      <c r="BG39" s="1038"/>
      <c r="BH39" s="1038"/>
      <c r="BI39" s="1038"/>
      <c r="BJ39" s="1038"/>
      <c r="BK39" s="1038"/>
      <c r="BL39" s="1038"/>
      <c r="BM39" s="1038"/>
      <c r="BN39" s="1038"/>
      <c r="BO39" s="1038"/>
      <c r="BP39" s="1038"/>
      <c r="BQ39" s="1038"/>
      <c r="BR39" s="1039"/>
    </row>
    <row r="40" spans="1:70" ht="18" customHeight="1">
      <c r="A40" s="93"/>
      <c r="B40" s="70" t="str">
        <f t="shared" si="0"/>
        <v/>
      </c>
      <c r="C40" s="94"/>
      <c r="D40" s="95"/>
      <c r="E40" s="96"/>
      <c r="F40" s="537"/>
      <c r="G40" s="97"/>
      <c r="H40" s="85"/>
      <c r="I40" s="724"/>
      <c r="J40" s="86"/>
      <c r="K40" s="86"/>
      <c r="L40" s="86"/>
      <c r="M40" s="86"/>
      <c r="N40" s="87">
        <f t="shared" si="1"/>
        <v>0</v>
      </c>
      <c r="O40" s="648"/>
      <c r="P40" s="531"/>
      <c r="Q40" s="86"/>
      <c r="R40" s="87">
        <f t="shared" si="2"/>
        <v>0</v>
      </c>
      <c r="S40" s="96"/>
      <c r="T40" s="98"/>
      <c r="U40" s="86"/>
      <c r="V40" s="87">
        <f t="shared" si="3"/>
        <v>0</v>
      </c>
      <c r="W40" s="652"/>
      <c r="X40" s="535"/>
      <c r="Y40" s="533"/>
      <c r="Z40" s="99"/>
      <c r="AA40" s="90"/>
      <c r="AB40" s="1040">
        <f t="shared" si="4"/>
        <v>0</v>
      </c>
      <c r="AC40" s="1041"/>
      <c r="AD40" s="79" t="str">
        <f t="shared" si="5"/>
        <v/>
      </c>
      <c r="AE40" s="1042">
        <f t="shared" si="6"/>
        <v>0</v>
      </c>
      <c r="AF40" s="1043"/>
      <c r="AG40" s="1044">
        <f t="shared" si="7"/>
        <v>0</v>
      </c>
      <c r="AH40" s="1045"/>
      <c r="AI40" s="1045"/>
      <c r="AJ40" s="1045"/>
      <c r="AK40" s="1045"/>
      <c r="AL40" s="1046"/>
      <c r="AM40" s="1047"/>
      <c r="AN40" s="1048"/>
      <c r="AO40" s="1049"/>
      <c r="AP40" s="1047"/>
      <c r="AQ40" s="1048"/>
      <c r="AR40" s="1049"/>
      <c r="AS40" s="1047"/>
      <c r="AT40" s="1048"/>
      <c r="AU40" s="1049"/>
      <c r="AV40" s="1047"/>
      <c r="AW40" s="1048"/>
      <c r="AX40" s="1049"/>
      <c r="AY40" s="1047"/>
      <c r="AZ40" s="1048"/>
      <c r="BA40" s="1049"/>
      <c r="BB40" s="1047"/>
      <c r="BC40" s="1048"/>
      <c r="BD40" s="1049"/>
      <c r="BE40" s="541">
        <f t="shared" si="8"/>
        <v>0</v>
      </c>
      <c r="BF40" s="1037"/>
      <c r="BG40" s="1038"/>
      <c r="BH40" s="1038"/>
      <c r="BI40" s="1038"/>
      <c r="BJ40" s="1038"/>
      <c r="BK40" s="1038"/>
      <c r="BL40" s="1038"/>
      <c r="BM40" s="1038"/>
      <c r="BN40" s="1038"/>
      <c r="BO40" s="1038"/>
      <c r="BP40" s="1038"/>
      <c r="BQ40" s="1038"/>
      <c r="BR40" s="1039"/>
    </row>
    <row r="41" spans="1:70" ht="18" customHeight="1">
      <c r="A41" s="93"/>
      <c r="B41" s="70" t="str">
        <f t="shared" si="0"/>
        <v/>
      </c>
      <c r="C41" s="94"/>
      <c r="D41" s="95"/>
      <c r="E41" s="96"/>
      <c r="F41" s="537"/>
      <c r="G41" s="97"/>
      <c r="H41" s="85"/>
      <c r="I41" s="724"/>
      <c r="J41" s="86"/>
      <c r="K41" s="86"/>
      <c r="L41" s="86"/>
      <c r="M41" s="86"/>
      <c r="N41" s="87">
        <f t="shared" si="1"/>
        <v>0</v>
      </c>
      <c r="O41" s="648"/>
      <c r="P41" s="531"/>
      <c r="Q41" s="86"/>
      <c r="R41" s="87">
        <f t="shared" si="2"/>
        <v>0</v>
      </c>
      <c r="S41" s="96"/>
      <c r="T41" s="98"/>
      <c r="U41" s="86"/>
      <c r="V41" s="87">
        <f t="shared" si="3"/>
        <v>0</v>
      </c>
      <c r="W41" s="652"/>
      <c r="X41" s="535"/>
      <c r="Y41" s="533"/>
      <c r="Z41" s="99"/>
      <c r="AA41" s="90"/>
      <c r="AB41" s="1040">
        <f t="shared" si="4"/>
        <v>0</v>
      </c>
      <c r="AC41" s="1041"/>
      <c r="AD41" s="79" t="str">
        <f t="shared" si="5"/>
        <v/>
      </c>
      <c r="AE41" s="1042">
        <f t="shared" si="6"/>
        <v>0</v>
      </c>
      <c r="AF41" s="1043"/>
      <c r="AG41" s="1044">
        <f t="shared" si="7"/>
        <v>0</v>
      </c>
      <c r="AH41" s="1045"/>
      <c r="AI41" s="1045"/>
      <c r="AJ41" s="1045"/>
      <c r="AK41" s="1045"/>
      <c r="AL41" s="1046"/>
      <c r="AM41" s="1047"/>
      <c r="AN41" s="1048"/>
      <c r="AO41" s="1049"/>
      <c r="AP41" s="1047"/>
      <c r="AQ41" s="1048"/>
      <c r="AR41" s="1049"/>
      <c r="AS41" s="1047"/>
      <c r="AT41" s="1048"/>
      <c r="AU41" s="1049"/>
      <c r="AV41" s="1047"/>
      <c r="AW41" s="1048"/>
      <c r="AX41" s="1049"/>
      <c r="AY41" s="1047"/>
      <c r="AZ41" s="1048"/>
      <c r="BA41" s="1049"/>
      <c r="BB41" s="1047"/>
      <c r="BC41" s="1048"/>
      <c r="BD41" s="1049"/>
      <c r="BE41" s="541">
        <f t="shared" si="8"/>
        <v>0</v>
      </c>
      <c r="BF41" s="1037"/>
      <c r="BG41" s="1038"/>
      <c r="BH41" s="1038"/>
      <c r="BI41" s="1038"/>
      <c r="BJ41" s="1038"/>
      <c r="BK41" s="1038"/>
      <c r="BL41" s="1038"/>
      <c r="BM41" s="1038"/>
      <c r="BN41" s="1038"/>
      <c r="BO41" s="1038"/>
      <c r="BP41" s="1038"/>
      <c r="BQ41" s="1038"/>
      <c r="BR41" s="1039"/>
    </row>
    <row r="42" spans="1:70" ht="18" customHeight="1">
      <c r="A42" s="93"/>
      <c r="B42" s="70" t="str">
        <f t="shared" si="0"/>
        <v/>
      </c>
      <c r="C42" s="94"/>
      <c r="D42" s="95"/>
      <c r="E42" s="96"/>
      <c r="F42" s="537"/>
      <c r="G42" s="97"/>
      <c r="H42" s="85"/>
      <c r="I42" s="724"/>
      <c r="J42" s="86"/>
      <c r="K42" s="86"/>
      <c r="L42" s="86"/>
      <c r="M42" s="86"/>
      <c r="N42" s="87">
        <f t="shared" si="1"/>
        <v>0</v>
      </c>
      <c r="O42" s="648"/>
      <c r="P42" s="531"/>
      <c r="Q42" s="86"/>
      <c r="R42" s="87">
        <f t="shared" si="2"/>
        <v>0</v>
      </c>
      <c r="S42" s="96"/>
      <c r="T42" s="98"/>
      <c r="U42" s="86"/>
      <c r="V42" s="87">
        <f t="shared" si="3"/>
        <v>0</v>
      </c>
      <c r="W42" s="652"/>
      <c r="X42" s="535"/>
      <c r="Y42" s="533"/>
      <c r="Z42" s="99"/>
      <c r="AA42" s="90"/>
      <c r="AB42" s="1040">
        <f t="shared" si="4"/>
        <v>0</v>
      </c>
      <c r="AC42" s="1041"/>
      <c r="AD42" s="79" t="str">
        <f t="shared" si="5"/>
        <v/>
      </c>
      <c r="AE42" s="1042">
        <f t="shared" si="6"/>
        <v>0</v>
      </c>
      <c r="AF42" s="1043"/>
      <c r="AG42" s="1044">
        <f t="shared" si="7"/>
        <v>0</v>
      </c>
      <c r="AH42" s="1045"/>
      <c r="AI42" s="1045"/>
      <c r="AJ42" s="1045"/>
      <c r="AK42" s="1045"/>
      <c r="AL42" s="1046"/>
      <c r="AM42" s="1047"/>
      <c r="AN42" s="1048"/>
      <c r="AO42" s="1049"/>
      <c r="AP42" s="1047"/>
      <c r="AQ42" s="1048"/>
      <c r="AR42" s="1049"/>
      <c r="AS42" s="1047"/>
      <c r="AT42" s="1048"/>
      <c r="AU42" s="1049"/>
      <c r="AV42" s="1047"/>
      <c r="AW42" s="1048"/>
      <c r="AX42" s="1049"/>
      <c r="AY42" s="1047"/>
      <c r="AZ42" s="1048"/>
      <c r="BA42" s="1049"/>
      <c r="BB42" s="1047"/>
      <c r="BC42" s="1048"/>
      <c r="BD42" s="1049"/>
      <c r="BE42" s="541">
        <f t="shared" si="8"/>
        <v>0</v>
      </c>
      <c r="BF42" s="1037"/>
      <c r="BG42" s="1038"/>
      <c r="BH42" s="1038"/>
      <c r="BI42" s="1038"/>
      <c r="BJ42" s="1038"/>
      <c r="BK42" s="1038"/>
      <c r="BL42" s="1038"/>
      <c r="BM42" s="1038"/>
      <c r="BN42" s="1038"/>
      <c r="BO42" s="1038"/>
      <c r="BP42" s="1038"/>
      <c r="BQ42" s="1038"/>
      <c r="BR42" s="1039"/>
    </row>
    <row r="43" spans="1:70" ht="18" customHeight="1">
      <c r="A43" s="93"/>
      <c r="B43" s="70" t="str">
        <f t="shared" si="0"/>
        <v/>
      </c>
      <c r="C43" s="94"/>
      <c r="D43" s="95"/>
      <c r="E43" s="96"/>
      <c r="F43" s="537"/>
      <c r="G43" s="97"/>
      <c r="H43" s="85"/>
      <c r="I43" s="724"/>
      <c r="J43" s="86"/>
      <c r="K43" s="86"/>
      <c r="L43" s="86"/>
      <c r="M43" s="86"/>
      <c r="N43" s="87">
        <f t="shared" si="1"/>
        <v>0</v>
      </c>
      <c r="O43" s="648"/>
      <c r="P43" s="531"/>
      <c r="Q43" s="86"/>
      <c r="R43" s="87">
        <f t="shared" si="2"/>
        <v>0</v>
      </c>
      <c r="S43" s="96"/>
      <c r="T43" s="98"/>
      <c r="U43" s="86"/>
      <c r="V43" s="87">
        <f t="shared" si="3"/>
        <v>0</v>
      </c>
      <c r="W43" s="652"/>
      <c r="X43" s="535"/>
      <c r="Y43" s="533"/>
      <c r="Z43" s="99"/>
      <c r="AA43" s="90"/>
      <c r="AB43" s="1040">
        <f t="shared" si="4"/>
        <v>0</v>
      </c>
      <c r="AC43" s="1041"/>
      <c r="AD43" s="79" t="str">
        <f t="shared" si="5"/>
        <v/>
      </c>
      <c r="AE43" s="1042">
        <f t="shared" si="6"/>
        <v>0</v>
      </c>
      <c r="AF43" s="1043"/>
      <c r="AG43" s="1044">
        <f t="shared" si="7"/>
        <v>0</v>
      </c>
      <c r="AH43" s="1045"/>
      <c r="AI43" s="1045"/>
      <c r="AJ43" s="1045"/>
      <c r="AK43" s="1045"/>
      <c r="AL43" s="1046"/>
      <c r="AM43" s="1047"/>
      <c r="AN43" s="1048"/>
      <c r="AO43" s="1049"/>
      <c r="AP43" s="1047"/>
      <c r="AQ43" s="1048"/>
      <c r="AR43" s="1049"/>
      <c r="AS43" s="1047"/>
      <c r="AT43" s="1048"/>
      <c r="AU43" s="1049"/>
      <c r="AV43" s="1047"/>
      <c r="AW43" s="1048"/>
      <c r="AX43" s="1049"/>
      <c r="AY43" s="1047"/>
      <c r="AZ43" s="1048"/>
      <c r="BA43" s="1049"/>
      <c r="BB43" s="1047"/>
      <c r="BC43" s="1048"/>
      <c r="BD43" s="1049"/>
      <c r="BE43" s="541">
        <f t="shared" si="8"/>
        <v>0</v>
      </c>
      <c r="BF43" s="1037"/>
      <c r="BG43" s="1038"/>
      <c r="BH43" s="1038"/>
      <c r="BI43" s="1038"/>
      <c r="BJ43" s="1038"/>
      <c r="BK43" s="1038"/>
      <c r="BL43" s="1038"/>
      <c r="BM43" s="1038"/>
      <c r="BN43" s="1038"/>
      <c r="BO43" s="1038"/>
      <c r="BP43" s="1038"/>
      <c r="BQ43" s="1038"/>
      <c r="BR43" s="1039"/>
    </row>
    <row r="44" spans="1:70" ht="18" customHeight="1">
      <c r="A44" s="93"/>
      <c r="B44" s="70" t="str">
        <f t="shared" si="0"/>
        <v/>
      </c>
      <c r="C44" s="94"/>
      <c r="D44" s="95"/>
      <c r="E44" s="96"/>
      <c r="F44" s="537"/>
      <c r="G44" s="97"/>
      <c r="H44" s="85"/>
      <c r="I44" s="724"/>
      <c r="J44" s="86"/>
      <c r="K44" s="86"/>
      <c r="L44" s="86"/>
      <c r="M44" s="86"/>
      <c r="N44" s="87">
        <f t="shared" si="1"/>
        <v>0</v>
      </c>
      <c r="O44" s="648"/>
      <c r="P44" s="531"/>
      <c r="Q44" s="86"/>
      <c r="R44" s="87">
        <f t="shared" si="2"/>
        <v>0</v>
      </c>
      <c r="S44" s="96"/>
      <c r="T44" s="98"/>
      <c r="U44" s="86"/>
      <c r="V44" s="87">
        <f t="shared" si="3"/>
        <v>0</v>
      </c>
      <c r="W44" s="652"/>
      <c r="X44" s="535"/>
      <c r="Y44" s="533"/>
      <c r="Z44" s="99"/>
      <c r="AA44" s="90"/>
      <c r="AB44" s="1040">
        <f t="shared" si="4"/>
        <v>0</v>
      </c>
      <c r="AC44" s="1041"/>
      <c r="AD44" s="79" t="str">
        <f t="shared" si="5"/>
        <v/>
      </c>
      <c r="AE44" s="1042">
        <f t="shared" si="6"/>
        <v>0</v>
      </c>
      <c r="AF44" s="1043"/>
      <c r="AG44" s="1044">
        <f t="shared" si="7"/>
        <v>0</v>
      </c>
      <c r="AH44" s="1045"/>
      <c r="AI44" s="1045"/>
      <c r="AJ44" s="1045"/>
      <c r="AK44" s="1045"/>
      <c r="AL44" s="1046"/>
      <c r="AM44" s="1047"/>
      <c r="AN44" s="1048"/>
      <c r="AO44" s="1049"/>
      <c r="AP44" s="1047"/>
      <c r="AQ44" s="1048"/>
      <c r="AR44" s="1049"/>
      <c r="AS44" s="1047"/>
      <c r="AT44" s="1048"/>
      <c r="AU44" s="1049"/>
      <c r="AV44" s="1047"/>
      <c r="AW44" s="1048"/>
      <c r="AX44" s="1049"/>
      <c r="AY44" s="1047"/>
      <c r="AZ44" s="1048"/>
      <c r="BA44" s="1049"/>
      <c r="BB44" s="1047"/>
      <c r="BC44" s="1048"/>
      <c r="BD44" s="1049"/>
      <c r="BE44" s="541">
        <f t="shared" si="8"/>
        <v>0</v>
      </c>
      <c r="BF44" s="1037"/>
      <c r="BG44" s="1038"/>
      <c r="BH44" s="1038"/>
      <c r="BI44" s="1038"/>
      <c r="BJ44" s="1038"/>
      <c r="BK44" s="1038"/>
      <c r="BL44" s="1038"/>
      <c r="BM44" s="1038"/>
      <c r="BN44" s="1038"/>
      <c r="BO44" s="1038"/>
      <c r="BP44" s="1038"/>
      <c r="BQ44" s="1038"/>
      <c r="BR44" s="1039"/>
    </row>
    <row r="45" spans="1:70" ht="18" customHeight="1">
      <c r="A45" s="93"/>
      <c r="B45" s="70" t="str">
        <f t="shared" si="0"/>
        <v/>
      </c>
      <c r="C45" s="94"/>
      <c r="D45" s="95"/>
      <c r="E45" s="96"/>
      <c r="F45" s="537"/>
      <c r="G45" s="97"/>
      <c r="H45" s="85"/>
      <c r="I45" s="724"/>
      <c r="J45" s="86"/>
      <c r="K45" s="86"/>
      <c r="L45" s="86"/>
      <c r="M45" s="86"/>
      <c r="N45" s="87">
        <f t="shared" si="1"/>
        <v>0</v>
      </c>
      <c r="O45" s="648"/>
      <c r="P45" s="531"/>
      <c r="Q45" s="86"/>
      <c r="R45" s="100">
        <f t="shared" si="2"/>
        <v>0</v>
      </c>
      <c r="S45" s="96"/>
      <c r="T45" s="98"/>
      <c r="U45" s="86"/>
      <c r="V45" s="87">
        <f t="shared" si="3"/>
        <v>0</v>
      </c>
      <c r="W45" s="652"/>
      <c r="X45" s="535"/>
      <c r="Y45" s="533"/>
      <c r="Z45" s="99"/>
      <c r="AA45" s="90"/>
      <c r="AB45" s="1040">
        <f t="shared" si="4"/>
        <v>0</v>
      </c>
      <c r="AC45" s="1041"/>
      <c r="AD45" s="79" t="str">
        <f t="shared" si="5"/>
        <v/>
      </c>
      <c r="AE45" s="1042">
        <f t="shared" si="6"/>
        <v>0</v>
      </c>
      <c r="AF45" s="1043"/>
      <c r="AG45" s="1044">
        <f t="shared" si="7"/>
        <v>0</v>
      </c>
      <c r="AH45" s="1045"/>
      <c r="AI45" s="1045"/>
      <c r="AJ45" s="1045"/>
      <c r="AK45" s="1045"/>
      <c r="AL45" s="1046"/>
      <c r="AM45" s="1047"/>
      <c r="AN45" s="1048"/>
      <c r="AO45" s="1049"/>
      <c r="AP45" s="1047"/>
      <c r="AQ45" s="1048"/>
      <c r="AR45" s="1049"/>
      <c r="AS45" s="1047"/>
      <c r="AT45" s="1048"/>
      <c r="AU45" s="1049"/>
      <c r="AV45" s="1047"/>
      <c r="AW45" s="1048"/>
      <c r="AX45" s="1049"/>
      <c r="AY45" s="1047"/>
      <c r="AZ45" s="1048"/>
      <c r="BA45" s="1049"/>
      <c r="BB45" s="1047"/>
      <c r="BC45" s="1048"/>
      <c r="BD45" s="1049"/>
      <c r="BE45" s="541">
        <f t="shared" si="8"/>
        <v>0</v>
      </c>
      <c r="BF45" s="1037"/>
      <c r="BG45" s="1038"/>
      <c r="BH45" s="1038"/>
      <c r="BI45" s="1038"/>
      <c r="BJ45" s="1038"/>
      <c r="BK45" s="1038"/>
      <c r="BL45" s="1038"/>
      <c r="BM45" s="1038"/>
      <c r="BN45" s="1038"/>
      <c r="BO45" s="1038"/>
      <c r="BP45" s="1038"/>
      <c r="BQ45" s="1038"/>
      <c r="BR45" s="1039"/>
    </row>
    <row r="46" spans="1:70" ht="18" customHeight="1">
      <c r="A46" s="93"/>
      <c r="B46" s="70" t="str">
        <f t="shared" si="0"/>
        <v/>
      </c>
      <c r="C46" s="94"/>
      <c r="D46" s="95"/>
      <c r="E46" s="96"/>
      <c r="F46" s="537"/>
      <c r="G46" s="97"/>
      <c r="H46" s="85"/>
      <c r="I46" s="724"/>
      <c r="J46" s="86"/>
      <c r="K46" s="86"/>
      <c r="L46" s="86"/>
      <c r="M46" s="86"/>
      <c r="N46" s="100">
        <f t="shared" si="1"/>
        <v>0</v>
      </c>
      <c r="O46" s="648"/>
      <c r="P46" s="531"/>
      <c r="Q46" s="86"/>
      <c r="R46" s="100">
        <f t="shared" si="2"/>
        <v>0</v>
      </c>
      <c r="S46" s="96"/>
      <c r="T46" s="98"/>
      <c r="U46" s="86"/>
      <c r="V46" s="87">
        <f t="shared" si="3"/>
        <v>0</v>
      </c>
      <c r="W46" s="652"/>
      <c r="X46" s="535"/>
      <c r="Y46" s="533"/>
      <c r="Z46" s="99"/>
      <c r="AA46" s="90"/>
      <c r="AB46" s="1040">
        <f t="shared" si="4"/>
        <v>0</v>
      </c>
      <c r="AC46" s="1041"/>
      <c r="AD46" s="79" t="str">
        <f t="shared" si="5"/>
        <v/>
      </c>
      <c r="AE46" s="1042">
        <f t="shared" si="6"/>
        <v>0</v>
      </c>
      <c r="AF46" s="1043"/>
      <c r="AG46" s="1044">
        <f t="shared" si="7"/>
        <v>0</v>
      </c>
      <c r="AH46" s="1045"/>
      <c r="AI46" s="1045"/>
      <c r="AJ46" s="1045"/>
      <c r="AK46" s="1045"/>
      <c r="AL46" s="1046"/>
      <c r="AM46" s="1047"/>
      <c r="AN46" s="1048"/>
      <c r="AO46" s="1049"/>
      <c r="AP46" s="1047"/>
      <c r="AQ46" s="1048"/>
      <c r="AR46" s="1049"/>
      <c r="AS46" s="1047"/>
      <c r="AT46" s="1048"/>
      <c r="AU46" s="1049"/>
      <c r="AV46" s="1047"/>
      <c r="AW46" s="1048"/>
      <c r="AX46" s="1049"/>
      <c r="AY46" s="1047"/>
      <c r="AZ46" s="1048"/>
      <c r="BA46" s="1049"/>
      <c r="BB46" s="1047"/>
      <c r="BC46" s="1048"/>
      <c r="BD46" s="1049"/>
      <c r="BE46" s="541">
        <f t="shared" si="8"/>
        <v>0</v>
      </c>
      <c r="BF46" s="1037"/>
      <c r="BG46" s="1038"/>
      <c r="BH46" s="1038"/>
      <c r="BI46" s="1038"/>
      <c r="BJ46" s="1038"/>
      <c r="BK46" s="1038"/>
      <c r="BL46" s="1038"/>
      <c r="BM46" s="1038"/>
      <c r="BN46" s="1038"/>
      <c r="BO46" s="1038"/>
      <c r="BP46" s="1038"/>
      <c r="BQ46" s="1038"/>
      <c r="BR46" s="1039"/>
    </row>
    <row r="47" spans="1:70" ht="18" customHeight="1" thickBot="1">
      <c r="A47" s="101"/>
      <c r="B47" s="102" t="str">
        <f t="shared" si="0"/>
        <v/>
      </c>
      <c r="C47" s="103"/>
      <c r="D47" s="104"/>
      <c r="E47" s="105"/>
      <c r="F47" s="538"/>
      <c r="G47" s="106"/>
      <c r="H47" s="107"/>
      <c r="I47" s="725"/>
      <c r="J47" s="108"/>
      <c r="K47" s="108"/>
      <c r="L47" s="108"/>
      <c r="M47" s="108"/>
      <c r="N47" s="109">
        <f t="shared" si="1"/>
        <v>0</v>
      </c>
      <c r="O47" s="649"/>
      <c r="P47" s="531"/>
      <c r="Q47" s="108"/>
      <c r="R47" s="109">
        <f t="shared" si="2"/>
        <v>0</v>
      </c>
      <c r="S47" s="105"/>
      <c r="T47" s="108"/>
      <c r="U47" s="108"/>
      <c r="V47" s="109">
        <f t="shared" si="3"/>
        <v>0</v>
      </c>
      <c r="W47" s="649"/>
      <c r="X47" s="536"/>
      <c r="Y47" s="110"/>
      <c r="Z47" s="110"/>
      <c r="AA47" s="111"/>
      <c r="AB47" s="1024">
        <f t="shared" si="4"/>
        <v>0</v>
      </c>
      <c r="AC47" s="1025"/>
      <c r="AD47" s="112" t="str">
        <f t="shared" si="5"/>
        <v/>
      </c>
      <c r="AE47" s="1026">
        <f t="shared" si="6"/>
        <v>0</v>
      </c>
      <c r="AF47" s="1027"/>
      <c r="AG47" s="1028">
        <f t="shared" si="7"/>
        <v>0</v>
      </c>
      <c r="AH47" s="1028"/>
      <c r="AI47" s="1028"/>
      <c r="AJ47" s="1028"/>
      <c r="AK47" s="1028"/>
      <c r="AL47" s="1029"/>
      <c r="AM47" s="1030"/>
      <c r="AN47" s="1031"/>
      <c r="AO47" s="1032"/>
      <c r="AP47" s="1030"/>
      <c r="AQ47" s="1031"/>
      <c r="AR47" s="1032"/>
      <c r="AS47" s="1030"/>
      <c r="AT47" s="1031"/>
      <c r="AU47" s="1032"/>
      <c r="AV47" s="1030"/>
      <c r="AW47" s="1031"/>
      <c r="AX47" s="1032"/>
      <c r="AY47" s="1030"/>
      <c r="AZ47" s="1031"/>
      <c r="BA47" s="1032"/>
      <c r="BB47" s="1030"/>
      <c r="BC47" s="1031"/>
      <c r="BD47" s="1032"/>
      <c r="BE47" s="542">
        <f t="shared" si="8"/>
        <v>0</v>
      </c>
      <c r="BF47" s="1050"/>
      <c r="BG47" s="1051"/>
      <c r="BH47" s="1051"/>
      <c r="BI47" s="1051"/>
      <c r="BJ47" s="1051"/>
      <c r="BK47" s="1051"/>
      <c r="BL47" s="1051"/>
      <c r="BM47" s="1051"/>
      <c r="BN47" s="1051"/>
      <c r="BO47" s="1051"/>
      <c r="BP47" s="1051"/>
      <c r="BQ47" s="1051"/>
      <c r="BR47" s="1052"/>
    </row>
    <row r="48" spans="1:70" ht="18" customHeight="1" thickTop="1">
      <c r="A48" s="113"/>
      <c r="B48" s="114"/>
      <c r="C48" s="115"/>
      <c r="D48" s="116"/>
      <c r="E48" s="115"/>
      <c r="F48" s="117"/>
      <c r="G48" s="117"/>
      <c r="H48" s="118"/>
      <c r="I48" s="552"/>
      <c r="J48" s="119"/>
      <c r="K48" s="120"/>
      <c r="L48" s="121"/>
      <c r="M48" s="120"/>
      <c r="N48" s="122">
        <f>SUM(N5:N47)</f>
        <v>0</v>
      </c>
      <c r="O48" s="650"/>
      <c r="P48" s="119"/>
      <c r="Q48" s="123"/>
      <c r="R48" s="122">
        <f>SUM(R5:R47)</f>
        <v>0</v>
      </c>
      <c r="S48" s="115"/>
      <c r="T48" s="124"/>
      <c r="U48" s="123"/>
      <c r="V48" s="122">
        <f>SUM(V5:V47)</f>
        <v>0</v>
      </c>
      <c r="W48" s="650"/>
      <c r="X48" s="125"/>
      <c r="Y48" s="126"/>
      <c r="Z48" s="126"/>
      <c r="AA48" s="127"/>
      <c r="AB48" s="1017"/>
      <c r="AC48" s="1017"/>
      <c r="AD48" s="384"/>
      <c r="AE48" s="1018"/>
      <c r="AF48" s="1018"/>
      <c r="AG48" s="1019"/>
      <c r="AH48" s="1019"/>
      <c r="AI48" s="1019"/>
      <c r="AJ48" s="1019"/>
      <c r="AK48" s="1019"/>
      <c r="AL48" s="1019"/>
      <c r="AM48" s="1020"/>
      <c r="AN48" s="1020"/>
      <c r="AO48" s="384"/>
      <c r="AP48" s="1020"/>
      <c r="AQ48" s="1020"/>
      <c r="AR48" s="384"/>
      <c r="AS48" s="1020"/>
      <c r="AT48" s="1020"/>
      <c r="AU48" s="384"/>
      <c r="AV48" s="1020"/>
      <c r="AW48" s="1020"/>
      <c r="AX48" s="384"/>
      <c r="BF48" s="1021"/>
      <c r="BG48" s="1022"/>
      <c r="BH48" s="1022"/>
      <c r="BI48" s="1023"/>
    </row>
    <row r="49" spans="12:23" ht="7.5" customHeight="1" thickBot="1"/>
    <row r="50" spans="12:23" ht="23.25" customHeight="1" thickBot="1">
      <c r="L50" s="1033" t="s">
        <v>249</v>
      </c>
      <c r="M50" s="1034"/>
      <c r="N50" s="1034"/>
      <c r="O50" s="539"/>
      <c r="T50" s="1035" t="s">
        <v>250</v>
      </c>
      <c r="U50" s="1036"/>
      <c r="V50" s="1036"/>
      <c r="W50" s="539"/>
    </row>
  </sheetData>
  <mergeCells count="482">
    <mergeCell ref="BM1:BR1"/>
    <mergeCell ref="A3:A4"/>
    <mergeCell ref="B3:B4"/>
    <mergeCell ref="C3:C4"/>
    <mergeCell ref="D3:D4"/>
    <mergeCell ref="E3:G4"/>
    <mergeCell ref="H3:H4"/>
    <mergeCell ref="I3:I4"/>
    <mergeCell ref="A1:B1"/>
    <mergeCell ref="Z1:AA1"/>
    <mergeCell ref="J3:K3"/>
    <mergeCell ref="L3:M3"/>
    <mergeCell ref="N3:N4"/>
    <mergeCell ref="O3:O4"/>
    <mergeCell ref="P3:Q3"/>
    <mergeCell ref="R3:R4"/>
    <mergeCell ref="Z2:AA2"/>
    <mergeCell ref="BG2:BK2"/>
    <mergeCell ref="BM2:BR2"/>
    <mergeCell ref="AA3:AA4"/>
    <mergeCell ref="AB3:AC4"/>
    <mergeCell ref="T3:U3"/>
    <mergeCell ref="V3:V4"/>
    <mergeCell ref="W3:W4"/>
    <mergeCell ref="X3:X4"/>
    <mergeCell ref="Y3:Y4"/>
    <mergeCell ref="Z3:Z4"/>
    <mergeCell ref="AB1:AD1"/>
    <mergeCell ref="AE1:AH1"/>
    <mergeCell ref="AI1:AU1"/>
    <mergeCell ref="BF3:BR4"/>
    <mergeCell ref="AB5:AC5"/>
    <mergeCell ref="AE5:AF5"/>
    <mergeCell ref="AG5:AL5"/>
    <mergeCell ref="AM5:AO5"/>
    <mergeCell ref="AP5:AR5"/>
    <mergeCell ref="AS5:AU5"/>
    <mergeCell ref="AV5:AX5"/>
    <mergeCell ref="AY5:BA5"/>
    <mergeCell ref="BB5:BD5"/>
    <mergeCell ref="AP3:AR4"/>
    <mergeCell ref="AS3:AU4"/>
    <mergeCell ref="AV3:AX4"/>
    <mergeCell ref="AY3:BA4"/>
    <mergeCell ref="BB3:BD4"/>
    <mergeCell ref="BE3:BE4"/>
    <mergeCell ref="BF5:BR5"/>
    <mergeCell ref="AD3:AD4"/>
    <mergeCell ref="AE3:AF4"/>
    <mergeCell ref="AG3:AL4"/>
    <mergeCell ref="AM3:AO4"/>
    <mergeCell ref="BF6:BR6"/>
    <mergeCell ref="AB7:AC7"/>
    <mergeCell ref="AE7:AF7"/>
    <mergeCell ref="AG7:AL7"/>
    <mergeCell ref="AM7:AO7"/>
    <mergeCell ref="AP7:AR7"/>
    <mergeCell ref="AS7:AU7"/>
    <mergeCell ref="AV7:AX7"/>
    <mergeCell ref="AY7:BA7"/>
    <mergeCell ref="BB7:BD7"/>
    <mergeCell ref="BF7:BR7"/>
    <mergeCell ref="AB6:AC6"/>
    <mergeCell ref="AE6:AF6"/>
    <mergeCell ref="AG6:AL6"/>
    <mergeCell ref="AM6:AO6"/>
    <mergeCell ref="AP6:AR6"/>
    <mergeCell ref="AS6:AU6"/>
    <mergeCell ref="AV6:AX6"/>
    <mergeCell ref="AY6:BA6"/>
    <mergeCell ref="BB6:BD6"/>
    <mergeCell ref="BF8:BR8"/>
    <mergeCell ref="AB9:AC9"/>
    <mergeCell ref="AE9:AF9"/>
    <mergeCell ref="AG9:AL9"/>
    <mergeCell ref="AM9:AO9"/>
    <mergeCell ref="AP9:AR9"/>
    <mergeCell ref="AS9:AU9"/>
    <mergeCell ref="AV9:AX9"/>
    <mergeCell ref="AY9:BA9"/>
    <mergeCell ref="BB9:BD9"/>
    <mergeCell ref="BF9:BR9"/>
    <mergeCell ref="AB8:AC8"/>
    <mergeCell ref="AE8:AF8"/>
    <mergeCell ref="AG8:AL8"/>
    <mergeCell ref="AM8:AO8"/>
    <mergeCell ref="AP8:AR8"/>
    <mergeCell ref="AS8:AU8"/>
    <mergeCell ref="AV8:AX8"/>
    <mergeCell ref="AY8:BA8"/>
    <mergeCell ref="BB8:BD8"/>
    <mergeCell ref="BF10:BR10"/>
    <mergeCell ref="AB11:AC11"/>
    <mergeCell ref="AE11:AF11"/>
    <mergeCell ref="AG11:AL11"/>
    <mergeCell ref="AM11:AO11"/>
    <mergeCell ref="AP11:AR11"/>
    <mergeCell ref="AS11:AU11"/>
    <mergeCell ref="AV11:AX11"/>
    <mergeCell ref="AY11:BA11"/>
    <mergeCell ref="BB11:BD11"/>
    <mergeCell ref="BF11:BR11"/>
    <mergeCell ref="AB10:AC10"/>
    <mergeCell ref="AE10:AF10"/>
    <mergeCell ref="AG10:AL10"/>
    <mergeCell ref="AM10:AO10"/>
    <mergeCell ref="AP10:AR10"/>
    <mergeCell ref="AS10:AU10"/>
    <mergeCell ref="AV10:AX10"/>
    <mergeCell ref="AY10:BA10"/>
    <mergeCell ref="BB10:BD10"/>
    <mergeCell ref="BF12:BR12"/>
    <mergeCell ref="AB13:AC13"/>
    <mergeCell ref="AE13:AF13"/>
    <mergeCell ref="AG13:AL13"/>
    <mergeCell ref="AM13:AO13"/>
    <mergeCell ref="AP13:AR13"/>
    <mergeCell ref="AS13:AU13"/>
    <mergeCell ref="AV13:AX13"/>
    <mergeCell ref="AY13:BA13"/>
    <mergeCell ref="BB13:BD13"/>
    <mergeCell ref="BF13:BR13"/>
    <mergeCell ref="AB12:AC12"/>
    <mergeCell ref="AE12:AF12"/>
    <mergeCell ref="AG12:AL12"/>
    <mergeCell ref="AM12:AO12"/>
    <mergeCell ref="AP12:AR12"/>
    <mergeCell ref="AS12:AU12"/>
    <mergeCell ref="AV12:AX12"/>
    <mergeCell ref="AY12:BA12"/>
    <mergeCell ref="BB12:BD12"/>
    <mergeCell ref="BF14:BR14"/>
    <mergeCell ref="AB15:AC15"/>
    <mergeCell ref="AE15:AF15"/>
    <mergeCell ref="AG15:AL15"/>
    <mergeCell ref="AM15:AO15"/>
    <mergeCell ref="AP15:AR15"/>
    <mergeCell ref="AS15:AU15"/>
    <mergeCell ref="AV15:AX15"/>
    <mergeCell ref="AY15:BA15"/>
    <mergeCell ref="BB15:BD15"/>
    <mergeCell ref="BF15:BR15"/>
    <mergeCell ref="AB14:AC14"/>
    <mergeCell ref="AE14:AF14"/>
    <mergeCell ref="AG14:AL14"/>
    <mergeCell ref="AM14:AO14"/>
    <mergeCell ref="AP14:AR14"/>
    <mergeCell ref="AS14:AU14"/>
    <mergeCell ref="AV14:AX14"/>
    <mergeCell ref="AY14:BA14"/>
    <mergeCell ref="BB14:BD14"/>
    <mergeCell ref="BF16:BR16"/>
    <mergeCell ref="AB17:AC17"/>
    <mergeCell ref="AE17:AF17"/>
    <mergeCell ref="AG17:AL17"/>
    <mergeCell ref="AM17:AO17"/>
    <mergeCell ref="AP17:AR17"/>
    <mergeCell ref="AS17:AU17"/>
    <mergeCell ref="AV17:AX17"/>
    <mergeCell ref="AY17:BA17"/>
    <mergeCell ref="BB17:BD17"/>
    <mergeCell ref="BF17:BR17"/>
    <mergeCell ref="AB16:AC16"/>
    <mergeCell ref="AE16:AF16"/>
    <mergeCell ref="AG16:AL16"/>
    <mergeCell ref="AM16:AO16"/>
    <mergeCell ref="AP16:AR16"/>
    <mergeCell ref="AS16:AU16"/>
    <mergeCell ref="AV16:AX16"/>
    <mergeCell ref="AY16:BA16"/>
    <mergeCell ref="BB16:BD16"/>
    <mergeCell ref="BF18:BR18"/>
    <mergeCell ref="AB19:AC19"/>
    <mergeCell ref="AE19:AF19"/>
    <mergeCell ref="AG19:AL19"/>
    <mergeCell ref="AM19:AO19"/>
    <mergeCell ref="AP19:AR19"/>
    <mergeCell ref="AS19:AU19"/>
    <mergeCell ref="AV19:AX19"/>
    <mergeCell ref="AY19:BA19"/>
    <mergeCell ref="BB19:BD19"/>
    <mergeCell ref="BF19:BR19"/>
    <mergeCell ref="AB18:AC18"/>
    <mergeCell ref="AE18:AF18"/>
    <mergeCell ref="AG18:AL18"/>
    <mergeCell ref="AM18:AO18"/>
    <mergeCell ref="AP18:AR18"/>
    <mergeCell ref="AS18:AU18"/>
    <mergeCell ref="AV18:AX18"/>
    <mergeCell ref="AY18:BA18"/>
    <mergeCell ref="BB18:BD18"/>
    <mergeCell ref="BF20:BR20"/>
    <mergeCell ref="AB21:AC21"/>
    <mergeCell ref="AE21:AF21"/>
    <mergeCell ref="AG21:AL21"/>
    <mergeCell ref="AM21:AO21"/>
    <mergeCell ref="AP21:AR21"/>
    <mergeCell ref="AS21:AU21"/>
    <mergeCell ref="AV21:AX21"/>
    <mergeCell ref="AY21:BA21"/>
    <mergeCell ref="BB21:BD21"/>
    <mergeCell ref="BF21:BR21"/>
    <mergeCell ref="AB20:AC20"/>
    <mergeCell ref="AE20:AF20"/>
    <mergeCell ref="AG20:AL20"/>
    <mergeCell ref="AM20:AO20"/>
    <mergeCell ref="AP20:AR20"/>
    <mergeCell ref="AS20:AU20"/>
    <mergeCell ref="AV20:AX20"/>
    <mergeCell ref="AY20:BA20"/>
    <mergeCell ref="BB20:BD20"/>
    <mergeCell ref="BF22:BR22"/>
    <mergeCell ref="AB23:AC23"/>
    <mergeCell ref="AE23:AF23"/>
    <mergeCell ref="AG23:AL23"/>
    <mergeCell ref="AM23:AO23"/>
    <mergeCell ref="AP23:AR23"/>
    <mergeCell ref="AS23:AU23"/>
    <mergeCell ref="AV23:AX23"/>
    <mergeCell ref="AY23:BA23"/>
    <mergeCell ref="BB23:BD23"/>
    <mergeCell ref="BF23:BR23"/>
    <mergeCell ref="AB22:AC22"/>
    <mergeCell ref="AE22:AF22"/>
    <mergeCell ref="AG22:AL22"/>
    <mergeCell ref="AM22:AO22"/>
    <mergeCell ref="AP22:AR22"/>
    <mergeCell ref="AS22:AU22"/>
    <mergeCell ref="AV22:AX22"/>
    <mergeCell ref="AY22:BA22"/>
    <mergeCell ref="BB22:BD22"/>
    <mergeCell ref="BF24:BR24"/>
    <mergeCell ref="AB25:AC25"/>
    <mergeCell ref="AE25:AF25"/>
    <mergeCell ref="AG25:AL25"/>
    <mergeCell ref="AM25:AO25"/>
    <mergeCell ref="AP25:AR25"/>
    <mergeCell ref="AS25:AU25"/>
    <mergeCell ref="AV25:AX25"/>
    <mergeCell ref="AY25:BA25"/>
    <mergeCell ref="BB25:BD25"/>
    <mergeCell ref="BF25:BR25"/>
    <mergeCell ref="AB24:AC24"/>
    <mergeCell ref="AE24:AF24"/>
    <mergeCell ref="AG24:AL24"/>
    <mergeCell ref="AM24:AO24"/>
    <mergeCell ref="AP24:AR24"/>
    <mergeCell ref="AS24:AU24"/>
    <mergeCell ref="AV24:AX24"/>
    <mergeCell ref="AY24:BA24"/>
    <mergeCell ref="BB24:BD24"/>
    <mergeCell ref="BF26:BR26"/>
    <mergeCell ref="AB27:AC27"/>
    <mergeCell ref="AE27:AF27"/>
    <mergeCell ref="AG27:AL27"/>
    <mergeCell ref="AM27:AO27"/>
    <mergeCell ref="AP27:AR27"/>
    <mergeCell ref="AS27:AU27"/>
    <mergeCell ref="AV27:AX27"/>
    <mergeCell ref="AY27:BA27"/>
    <mergeCell ref="BB27:BD27"/>
    <mergeCell ref="BF27:BR27"/>
    <mergeCell ref="AB26:AC26"/>
    <mergeCell ref="AE26:AF26"/>
    <mergeCell ref="AG26:AL26"/>
    <mergeCell ref="AM26:AO26"/>
    <mergeCell ref="AP26:AR26"/>
    <mergeCell ref="AS26:AU26"/>
    <mergeCell ref="AV26:AX26"/>
    <mergeCell ref="AY26:BA26"/>
    <mergeCell ref="BB26:BD26"/>
    <mergeCell ref="BF28:BR28"/>
    <mergeCell ref="AB29:AC29"/>
    <mergeCell ref="AE29:AF29"/>
    <mergeCell ref="AG29:AL29"/>
    <mergeCell ref="AM29:AO29"/>
    <mergeCell ref="AP29:AR29"/>
    <mergeCell ref="AS29:AU29"/>
    <mergeCell ref="AV29:AX29"/>
    <mergeCell ref="AY29:BA29"/>
    <mergeCell ref="BB29:BD29"/>
    <mergeCell ref="BF29:BR29"/>
    <mergeCell ref="AB28:AC28"/>
    <mergeCell ref="AE28:AF28"/>
    <mergeCell ref="AG28:AL28"/>
    <mergeCell ref="AM28:AO28"/>
    <mergeCell ref="AP28:AR28"/>
    <mergeCell ref="AS28:AU28"/>
    <mergeCell ref="AV28:AX28"/>
    <mergeCell ref="AY28:BA28"/>
    <mergeCell ref="BB28:BD28"/>
    <mergeCell ref="BF30:BR30"/>
    <mergeCell ref="AB31:AC31"/>
    <mergeCell ref="AE31:AF31"/>
    <mergeCell ref="AG31:AL31"/>
    <mergeCell ref="AM31:AO31"/>
    <mergeCell ref="AP31:AR31"/>
    <mergeCell ref="AS31:AU31"/>
    <mergeCell ref="AV31:AX31"/>
    <mergeCell ref="AY31:BA31"/>
    <mergeCell ref="BB31:BD31"/>
    <mergeCell ref="BF31:BR31"/>
    <mergeCell ref="AB30:AC30"/>
    <mergeCell ref="AE30:AF30"/>
    <mergeCell ref="AG30:AL30"/>
    <mergeCell ref="AM30:AO30"/>
    <mergeCell ref="AP30:AR30"/>
    <mergeCell ref="AS30:AU30"/>
    <mergeCell ref="AV30:AX30"/>
    <mergeCell ref="AY30:BA30"/>
    <mergeCell ref="BB30:BD30"/>
    <mergeCell ref="BF32:BR32"/>
    <mergeCell ref="AB33:AC33"/>
    <mergeCell ref="AE33:AF33"/>
    <mergeCell ref="AG33:AL33"/>
    <mergeCell ref="AM33:AO33"/>
    <mergeCell ref="AP33:AR33"/>
    <mergeCell ref="AS33:AU33"/>
    <mergeCell ref="AV33:AX33"/>
    <mergeCell ref="AY33:BA33"/>
    <mergeCell ref="BB33:BD33"/>
    <mergeCell ref="BF33:BR33"/>
    <mergeCell ref="AB32:AC32"/>
    <mergeCell ref="AE32:AF32"/>
    <mergeCell ref="AG32:AL32"/>
    <mergeCell ref="AM32:AO32"/>
    <mergeCell ref="AP32:AR32"/>
    <mergeCell ref="AS32:AU32"/>
    <mergeCell ref="AV32:AX32"/>
    <mergeCell ref="AY32:BA32"/>
    <mergeCell ref="BB32:BD32"/>
    <mergeCell ref="BF34:BR34"/>
    <mergeCell ref="AB35:AC35"/>
    <mergeCell ref="AE35:AF35"/>
    <mergeCell ref="AG35:AL35"/>
    <mergeCell ref="AM35:AO35"/>
    <mergeCell ref="AP35:AR35"/>
    <mergeCell ref="AS35:AU35"/>
    <mergeCell ref="AV35:AX35"/>
    <mergeCell ref="AY35:BA35"/>
    <mergeCell ref="BB35:BD35"/>
    <mergeCell ref="BF35:BR35"/>
    <mergeCell ref="AB34:AC34"/>
    <mergeCell ref="AE34:AF34"/>
    <mergeCell ref="AG34:AL34"/>
    <mergeCell ref="AM34:AO34"/>
    <mergeCell ref="AP34:AR34"/>
    <mergeCell ref="AS34:AU34"/>
    <mergeCell ref="AV34:AX34"/>
    <mergeCell ref="AY34:BA34"/>
    <mergeCell ref="BB34:BD34"/>
    <mergeCell ref="BF36:BR36"/>
    <mergeCell ref="AB37:AC37"/>
    <mergeCell ref="AE37:AF37"/>
    <mergeCell ref="AG37:AL37"/>
    <mergeCell ref="AM37:AO37"/>
    <mergeCell ref="AP37:AR37"/>
    <mergeCell ref="AS37:AU37"/>
    <mergeCell ref="AV37:AX37"/>
    <mergeCell ref="AY37:BA37"/>
    <mergeCell ref="BB37:BD37"/>
    <mergeCell ref="BF37:BR37"/>
    <mergeCell ref="AB36:AC36"/>
    <mergeCell ref="AE36:AF36"/>
    <mergeCell ref="AG36:AL36"/>
    <mergeCell ref="AM36:AO36"/>
    <mergeCell ref="AP36:AR36"/>
    <mergeCell ref="AS36:AU36"/>
    <mergeCell ref="AV36:AX36"/>
    <mergeCell ref="AY36:BA36"/>
    <mergeCell ref="BB36:BD36"/>
    <mergeCell ref="BF38:BR38"/>
    <mergeCell ref="AB39:AC39"/>
    <mergeCell ref="AE39:AF39"/>
    <mergeCell ref="AG39:AL39"/>
    <mergeCell ref="AM39:AO39"/>
    <mergeCell ref="AP39:AR39"/>
    <mergeCell ref="AS39:AU39"/>
    <mergeCell ref="AV39:AX39"/>
    <mergeCell ref="AY39:BA39"/>
    <mergeCell ref="BB39:BD39"/>
    <mergeCell ref="BF39:BR39"/>
    <mergeCell ref="AB38:AC38"/>
    <mergeCell ref="AE38:AF38"/>
    <mergeCell ref="AG38:AL38"/>
    <mergeCell ref="AM38:AO38"/>
    <mergeCell ref="AP38:AR38"/>
    <mergeCell ref="AS38:AU38"/>
    <mergeCell ref="AV38:AX38"/>
    <mergeCell ref="AY38:BA38"/>
    <mergeCell ref="BB38:BD38"/>
    <mergeCell ref="BF40:BR40"/>
    <mergeCell ref="AB41:AC41"/>
    <mergeCell ref="AE41:AF41"/>
    <mergeCell ref="AG41:AL41"/>
    <mergeCell ref="AM41:AO41"/>
    <mergeCell ref="AP41:AR41"/>
    <mergeCell ref="AS41:AU41"/>
    <mergeCell ref="AV41:AX41"/>
    <mergeCell ref="AY41:BA41"/>
    <mergeCell ref="BB41:BD41"/>
    <mergeCell ref="BF41:BR41"/>
    <mergeCell ref="AB40:AC40"/>
    <mergeCell ref="AE40:AF40"/>
    <mergeCell ref="AG40:AL40"/>
    <mergeCell ref="AM40:AO40"/>
    <mergeCell ref="AP40:AR40"/>
    <mergeCell ref="AS40:AU40"/>
    <mergeCell ref="AV40:AX40"/>
    <mergeCell ref="AY40:BA40"/>
    <mergeCell ref="BB40:BD40"/>
    <mergeCell ref="AV44:AX44"/>
    <mergeCell ref="AY44:BA44"/>
    <mergeCell ref="BB44:BD44"/>
    <mergeCell ref="BF42:BR42"/>
    <mergeCell ref="AB43:AC43"/>
    <mergeCell ref="AE43:AF43"/>
    <mergeCell ref="AG43:AL43"/>
    <mergeCell ref="AM43:AO43"/>
    <mergeCell ref="AP43:AR43"/>
    <mergeCell ref="AS43:AU43"/>
    <mergeCell ref="AV43:AX43"/>
    <mergeCell ref="AY43:BA43"/>
    <mergeCell ref="BB43:BD43"/>
    <mergeCell ref="BF43:BR43"/>
    <mergeCell ref="AB42:AC42"/>
    <mergeCell ref="AE42:AF42"/>
    <mergeCell ref="AG42:AL42"/>
    <mergeCell ref="AM42:AO42"/>
    <mergeCell ref="AP42:AR42"/>
    <mergeCell ref="AS42:AU42"/>
    <mergeCell ref="AV42:AX42"/>
    <mergeCell ref="AY42:BA42"/>
    <mergeCell ref="BB42:BD42"/>
    <mergeCell ref="AG46:AL46"/>
    <mergeCell ref="AM46:AO46"/>
    <mergeCell ref="AP46:AR46"/>
    <mergeCell ref="AS46:AU46"/>
    <mergeCell ref="AV46:AX46"/>
    <mergeCell ref="AY46:BA46"/>
    <mergeCell ref="BB46:BD46"/>
    <mergeCell ref="BF44:BR44"/>
    <mergeCell ref="AB45:AC45"/>
    <mergeCell ref="AE45:AF45"/>
    <mergeCell ref="AG45:AL45"/>
    <mergeCell ref="AM45:AO45"/>
    <mergeCell ref="AP45:AR45"/>
    <mergeCell ref="AS45:AU45"/>
    <mergeCell ref="AV45:AX45"/>
    <mergeCell ref="AY45:BA45"/>
    <mergeCell ref="BB45:BD45"/>
    <mergeCell ref="BF45:BR45"/>
    <mergeCell ref="AB44:AC44"/>
    <mergeCell ref="AE44:AF44"/>
    <mergeCell ref="AG44:AL44"/>
    <mergeCell ref="AM44:AO44"/>
    <mergeCell ref="AP44:AR44"/>
    <mergeCell ref="AS44:AU44"/>
    <mergeCell ref="G1:O1"/>
    <mergeCell ref="L50:N50"/>
    <mergeCell ref="T50:V50"/>
    <mergeCell ref="BF47:BR47"/>
    <mergeCell ref="AB48:AC48"/>
    <mergeCell ref="AE48:AF48"/>
    <mergeCell ref="AG48:AL48"/>
    <mergeCell ref="AM48:AN48"/>
    <mergeCell ref="AP48:AQ48"/>
    <mergeCell ref="AS48:AT48"/>
    <mergeCell ref="AV48:AW48"/>
    <mergeCell ref="BF48:BI48"/>
    <mergeCell ref="BF46:BR46"/>
    <mergeCell ref="AB47:AC47"/>
    <mergeCell ref="AE47:AF47"/>
    <mergeCell ref="AG47:AL47"/>
    <mergeCell ref="AM47:AO47"/>
    <mergeCell ref="AP47:AR47"/>
    <mergeCell ref="AS47:AU47"/>
    <mergeCell ref="AV47:AX47"/>
    <mergeCell ref="AY47:BA47"/>
    <mergeCell ref="BB47:BD47"/>
    <mergeCell ref="AB46:AC46"/>
    <mergeCell ref="AE46:AF46"/>
  </mergeCells>
  <phoneticPr fontId="1"/>
  <dataValidations count="6">
    <dataValidation type="list" allowBlank="1" showInputMessage="1" sqref="X5:X47">
      <formula1>"有,無"</formula1>
    </dataValidation>
    <dataValidation type="list" allowBlank="1" showInputMessage="1" sqref="P5:P47">
      <formula1>"1100,0"</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howInputMessage="1" showErrorMessage="1" sqref="I65518:I65536 IJ65518:IL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Y1:Y2">
      <formula1>"○"</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68"/>
  <sheetViews>
    <sheetView showGridLines="0" view="pageBreakPreview" zoomScaleNormal="87" zoomScaleSheetLayoutView="100" zoomScalePageLayoutView="80" workbookViewId="0">
      <selection activeCell="Q31" sqref="Q31:Y31"/>
    </sheetView>
  </sheetViews>
  <sheetFormatPr defaultColWidth="4.140625" defaultRowHeight="13.5"/>
  <cols>
    <col min="1" max="1" width="8.140625" style="134" customWidth="1"/>
    <col min="2" max="2" width="4.140625" style="388"/>
    <col min="3" max="3" width="10" style="388" customWidth="1"/>
    <col min="4" max="4" width="19.28515625" style="388" customWidth="1"/>
    <col min="5" max="5" width="9" style="388" customWidth="1"/>
    <col min="6" max="6" width="5.28515625" style="388" customWidth="1"/>
    <col min="7" max="7" width="9.7109375" style="388" customWidth="1"/>
    <col min="8" max="8" width="8.85546875" style="388" customWidth="1"/>
    <col min="9" max="9" width="15.5703125" style="388" customWidth="1"/>
    <col min="10" max="10" width="7.7109375" style="388" customWidth="1"/>
    <col min="11" max="11" width="16.85546875" style="388" customWidth="1"/>
    <col min="12" max="12" width="7.7109375" style="388" customWidth="1"/>
    <col min="13" max="13" width="14.85546875" style="388" customWidth="1"/>
    <col min="14" max="14" width="8.140625" style="388" customWidth="1"/>
    <col min="15" max="15" width="10" style="388" customWidth="1"/>
    <col min="16" max="16" width="9" style="388" customWidth="1"/>
    <col min="17" max="17" width="4.140625" style="388"/>
    <col min="18" max="19" width="3.42578125" style="388" customWidth="1"/>
    <col min="20" max="20" width="8.140625" style="388" customWidth="1"/>
    <col min="21" max="240" width="4.140625" style="388"/>
    <col min="241" max="241" width="4.140625" style="388" customWidth="1"/>
    <col min="242" max="16384" width="4.140625" style="388"/>
  </cols>
  <sheetData>
    <row r="1" spans="1:35" ht="9.75" customHeight="1" thickBot="1">
      <c r="AA1" s="142"/>
      <c r="AB1" s="142"/>
      <c r="AC1" s="142"/>
      <c r="AD1" s="142"/>
      <c r="AE1" s="142"/>
      <c r="AF1" s="142"/>
      <c r="AG1" s="142"/>
      <c r="AH1" s="142"/>
      <c r="AI1" s="142"/>
    </row>
    <row r="2" spans="1:35" ht="18" customHeight="1" thickBot="1">
      <c r="A2" s="1081" t="s">
        <v>321</v>
      </c>
      <c r="B2" s="1008"/>
      <c r="C2" s="63"/>
      <c r="D2" s="662" t="s">
        <v>192</v>
      </c>
      <c r="E2" s="716">
        <f>'【様式1-B】'!$C$1</f>
        <v>0</v>
      </c>
      <c r="F2" s="554"/>
      <c r="G2" s="187" t="s">
        <v>70</v>
      </c>
      <c r="H2" s="977">
        <f>'【様式1-B】'!H1</f>
        <v>0</v>
      </c>
      <c r="I2" s="977"/>
      <c r="J2" s="977"/>
      <c r="K2" s="977"/>
      <c r="L2" s="977"/>
      <c r="M2" s="977"/>
      <c r="N2" s="977"/>
      <c r="P2" s="136"/>
      <c r="Q2" s="545" t="s">
        <v>71</v>
      </c>
      <c r="R2" s="1244" t="s">
        <v>26</v>
      </c>
      <c r="S2" s="1245"/>
      <c r="T2" s="1246"/>
      <c r="U2" s="545" t="s">
        <v>71</v>
      </c>
      <c r="V2" s="1247" t="s">
        <v>42</v>
      </c>
      <c r="W2" s="1248"/>
      <c r="X2" s="1248"/>
      <c r="Y2" s="1249"/>
      <c r="AA2" s="1250"/>
      <c r="AB2" s="1250"/>
      <c r="AC2" s="1235"/>
      <c r="AD2" s="1236"/>
      <c r="AE2" s="1235"/>
      <c r="AF2" s="1235"/>
      <c r="AG2" s="1235"/>
      <c r="AH2" s="1237"/>
      <c r="AI2" s="142"/>
    </row>
    <row r="3" spans="1:35" ht="4.7" customHeight="1" thickBot="1">
      <c r="A3" s="137"/>
      <c r="B3" s="138"/>
      <c r="Q3" s="139"/>
      <c r="R3" s="1255"/>
      <c r="S3" s="1255"/>
      <c r="T3" s="1255"/>
      <c r="U3" s="139"/>
      <c r="V3" s="140"/>
      <c r="W3" s="140"/>
      <c r="X3" s="140"/>
      <c r="Y3" s="140"/>
      <c r="AA3" s="1250"/>
      <c r="AB3" s="1250"/>
      <c r="AC3" s="1235"/>
      <c r="AD3" s="1235"/>
      <c r="AE3" s="1235"/>
      <c r="AF3" s="1235"/>
      <c r="AG3" s="1235"/>
      <c r="AH3" s="1237"/>
      <c r="AI3" s="142"/>
    </row>
    <row r="4" spans="1:35" ht="18" customHeight="1">
      <c r="A4" s="1239" t="s">
        <v>259</v>
      </c>
      <c r="B4" s="1239"/>
      <c r="C4" s="1239"/>
      <c r="D4" s="1239"/>
      <c r="E4" s="1239"/>
      <c r="F4" s="1239"/>
      <c r="G4" s="1239"/>
      <c r="H4" s="1239"/>
      <c r="I4" s="1239"/>
      <c r="J4" s="1239"/>
      <c r="K4" s="1239"/>
      <c r="L4" s="1239"/>
      <c r="M4" s="1239"/>
      <c r="N4" s="1239"/>
      <c r="O4" s="1239"/>
      <c r="P4" s="1256"/>
      <c r="Q4" s="546" t="s">
        <v>71</v>
      </c>
      <c r="R4" s="1257" t="s">
        <v>72</v>
      </c>
      <c r="S4" s="1258"/>
      <c r="T4" s="1259"/>
      <c r="U4" s="546" t="s">
        <v>71</v>
      </c>
      <c r="V4" s="1241" t="s">
        <v>73</v>
      </c>
      <c r="W4" s="1242"/>
      <c r="X4" s="1242"/>
      <c r="Y4" s="1243"/>
      <c r="AA4" s="560"/>
      <c r="AB4" s="561"/>
      <c r="AC4" s="561"/>
      <c r="AD4" s="562"/>
      <c r="AE4" s="561"/>
      <c r="AF4" s="561"/>
      <c r="AG4" s="561"/>
      <c r="AH4" s="563"/>
      <c r="AI4" s="142"/>
    </row>
    <row r="5" spans="1:35" ht="18" customHeight="1" thickBot="1">
      <c r="Q5" s="548" t="s">
        <v>71</v>
      </c>
      <c r="R5" s="1260" t="s">
        <v>74</v>
      </c>
      <c r="S5" s="1261"/>
      <c r="T5" s="1262"/>
      <c r="U5" s="547"/>
      <c r="V5" s="1198" t="s">
        <v>75</v>
      </c>
      <c r="W5" s="1199"/>
      <c r="X5" s="1199"/>
      <c r="Y5" s="1200"/>
      <c r="AA5" s="560"/>
      <c r="AB5" s="561"/>
      <c r="AC5" s="561"/>
      <c r="AD5" s="562"/>
      <c r="AE5" s="561"/>
      <c r="AF5" s="561"/>
      <c r="AG5" s="561"/>
      <c r="AH5" s="564"/>
      <c r="AI5" s="142"/>
    </row>
    <row r="6" spans="1:35" ht="18" customHeight="1" thickBot="1">
      <c r="Q6" s="141"/>
      <c r="R6" s="141"/>
      <c r="S6" s="141"/>
      <c r="T6" s="141"/>
      <c r="U6" s="548" t="s">
        <v>71</v>
      </c>
      <c r="V6" s="1201" t="s">
        <v>76</v>
      </c>
      <c r="W6" s="1202"/>
      <c r="X6" s="1202"/>
      <c r="Y6" s="1203"/>
      <c r="AA6" s="560"/>
      <c r="AB6" s="561"/>
      <c r="AC6" s="561"/>
      <c r="AD6" s="562"/>
      <c r="AE6" s="561"/>
      <c r="AF6" s="561"/>
      <c r="AG6" s="561"/>
      <c r="AH6" s="564"/>
      <c r="AI6" s="142"/>
    </row>
    <row r="7" spans="1:35" ht="8.4499999999999993" customHeight="1">
      <c r="Q7" s="141"/>
      <c r="R7" s="141"/>
      <c r="S7" s="141"/>
      <c r="T7" s="141"/>
      <c r="U7" s="141"/>
      <c r="V7" s="142"/>
      <c r="W7" s="142"/>
      <c r="X7" s="142"/>
      <c r="Y7" s="381"/>
      <c r="AA7" s="142"/>
      <c r="AB7" s="142"/>
      <c r="AC7" s="142"/>
      <c r="AD7" s="142"/>
      <c r="AE7" s="142"/>
      <c r="AF7" s="142"/>
      <c r="AG7" s="142"/>
      <c r="AH7" s="142"/>
      <c r="AI7" s="142"/>
    </row>
    <row r="8" spans="1:35" ht="18" customHeight="1">
      <c r="A8" s="1204" t="s">
        <v>77</v>
      </c>
      <c r="B8" s="1205"/>
      <c r="C8" s="1205"/>
      <c r="D8" s="1206"/>
      <c r="E8" s="566"/>
      <c r="F8" s="566"/>
      <c r="G8" s="566"/>
      <c r="H8" s="566"/>
      <c r="I8" s="661" t="s">
        <v>304</v>
      </c>
      <c r="J8" s="566" t="s">
        <v>302</v>
      </c>
      <c r="K8" s="566"/>
      <c r="L8" s="566"/>
      <c r="M8" s="566"/>
      <c r="N8" s="566"/>
      <c r="O8" s="566"/>
      <c r="P8" s="566"/>
      <c r="Q8" s="566"/>
      <c r="R8" s="569"/>
      <c r="S8" s="566"/>
      <c r="T8" s="566"/>
      <c r="U8" s="566"/>
      <c r="V8" s="566"/>
      <c r="W8" s="566"/>
      <c r="X8" s="566"/>
      <c r="Y8" s="566"/>
      <c r="AA8" s="142"/>
      <c r="AB8" s="142"/>
      <c r="AC8" s="142"/>
      <c r="AD8" s="142"/>
      <c r="AE8" s="142"/>
      <c r="AF8" s="142"/>
      <c r="AG8" s="142"/>
      <c r="AH8" s="142"/>
      <c r="AI8" s="142"/>
    </row>
    <row r="9" spans="1:35" s="143" customFormat="1" ht="18" customHeight="1">
      <c r="A9" s="1207" t="s">
        <v>43</v>
      </c>
      <c r="B9" s="1209" t="s">
        <v>44</v>
      </c>
      <c r="C9" s="1211" t="s">
        <v>45</v>
      </c>
      <c r="D9" s="1213" t="s">
        <v>46</v>
      </c>
      <c r="E9" s="1211" t="s">
        <v>47</v>
      </c>
      <c r="F9" s="1215"/>
      <c r="G9" s="1215"/>
      <c r="H9" s="1216" t="s">
        <v>49</v>
      </c>
      <c r="I9" s="1233" t="s">
        <v>78</v>
      </c>
      <c r="J9" s="1220" t="s">
        <v>79</v>
      </c>
      <c r="K9" s="1222" t="s">
        <v>80</v>
      </c>
      <c r="L9" s="1220" t="s">
        <v>79</v>
      </c>
      <c r="M9" s="1222" t="s">
        <v>81</v>
      </c>
      <c r="N9" s="1220" t="s">
        <v>53</v>
      </c>
      <c r="O9" s="1218" t="s">
        <v>251</v>
      </c>
      <c r="P9" s="1220" t="s">
        <v>252</v>
      </c>
      <c r="Q9" s="1222" t="s">
        <v>281</v>
      </c>
      <c r="R9" s="1222"/>
      <c r="S9" s="1222"/>
      <c r="T9" s="1222"/>
      <c r="U9" s="1223"/>
      <c r="V9" s="1226" t="s">
        <v>253</v>
      </c>
      <c r="W9" s="1227"/>
      <c r="X9" s="1227"/>
      <c r="Y9" s="1228"/>
      <c r="Z9" s="565"/>
      <c r="AA9" s="565"/>
      <c r="AB9" s="565"/>
      <c r="AC9" s="565"/>
      <c r="AD9" s="565"/>
      <c r="AE9" s="565"/>
    </row>
    <row r="10" spans="1:35" s="143" customFormat="1" ht="18" customHeight="1">
      <c r="A10" s="1208"/>
      <c r="B10" s="1210"/>
      <c r="C10" s="1212"/>
      <c r="D10" s="1214"/>
      <c r="E10" s="1212"/>
      <c r="F10" s="1214"/>
      <c r="G10" s="1214"/>
      <c r="H10" s="1217"/>
      <c r="I10" s="1224"/>
      <c r="J10" s="1234"/>
      <c r="K10" s="1224"/>
      <c r="L10" s="1234"/>
      <c r="M10" s="1224"/>
      <c r="N10" s="1234"/>
      <c r="O10" s="1219"/>
      <c r="P10" s="1221"/>
      <c r="Q10" s="1224"/>
      <c r="R10" s="1224"/>
      <c r="S10" s="1224"/>
      <c r="T10" s="1224"/>
      <c r="U10" s="1225"/>
      <c r="V10" s="1229" t="s">
        <v>254</v>
      </c>
      <c r="W10" s="1230"/>
      <c r="X10" s="1231" t="s">
        <v>255</v>
      </c>
      <c r="Y10" s="1232"/>
      <c r="Z10" s="565"/>
      <c r="AA10" s="565"/>
      <c r="AB10" s="565"/>
      <c r="AC10" s="565"/>
      <c r="AD10" s="565"/>
      <c r="AE10" s="565"/>
    </row>
    <row r="11" spans="1:35" ht="18" customHeight="1">
      <c r="A11" s="144"/>
      <c r="B11" s="145" t="str">
        <f t="shared" ref="B11:B27" si="0">IF(A11,TEXT(A11,"aaa"),"")</f>
        <v/>
      </c>
      <c r="C11" s="147"/>
      <c r="D11" s="147"/>
      <c r="E11" s="146"/>
      <c r="F11" s="537"/>
      <c r="G11" s="147"/>
      <c r="H11" s="555"/>
      <c r="I11" s="385"/>
      <c r="J11" s="657"/>
      <c r="K11" s="385"/>
      <c r="L11" s="657"/>
      <c r="M11" s="385"/>
      <c r="N11" s="657"/>
      <c r="O11" s="549"/>
      <c r="P11" s="653"/>
      <c r="Q11" s="1191"/>
      <c r="R11" s="1191"/>
      <c r="S11" s="1191"/>
      <c r="T11" s="1191"/>
      <c r="U11" s="1192"/>
      <c r="V11" s="1193"/>
      <c r="W11" s="1194"/>
      <c r="X11" s="1195">
        <f>V11*1070</f>
        <v>0</v>
      </c>
      <c r="Y11" s="1196"/>
      <c r="Z11" s="142"/>
      <c r="AA11" s="142"/>
      <c r="AB11" s="142"/>
      <c r="AC11" s="142"/>
      <c r="AD11" s="142"/>
      <c r="AE11" s="142"/>
    </row>
    <row r="12" spans="1:35" ht="18" customHeight="1">
      <c r="A12" s="149"/>
      <c r="B12" s="145" t="str">
        <f t="shared" si="0"/>
        <v/>
      </c>
      <c r="C12" s="151"/>
      <c r="D12" s="151"/>
      <c r="E12" s="150"/>
      <c r="F12" s="537"/>
      <c r="G12" s="151"/>
      <c r="H12" s="556"/>
      <c r="I12" s="152"/>
      <c r="J12" s="658"/>
      <c r="K12" s="385"/>
      <c r="L12" s="658"/>
      <c r="M12" s="152"/>
      <c r="N12" s="658"/>
      <c r="O12" s="550"/>
      <c r="P12" s="654"/>
      <c r="Q12" s="1185"/>
      <c r="R12" s="1185"/>
      <c r="S12" s="1185"/>
      <c r="T12" s="1185"/>
      <c r="U12" s="1186"/>
      <c r="V12" s="1187"/>
      <c r="W12" s="1188"/>
      <c r="X12" s="1189">
        <f t="shared" ref="X12:X27" si="1">V12*1070</f>
        <v>0</v>
      </c>
      <c r="Y12" s="1190"/>
      <c r="Z12" s="142"/>
      <c r="AA12" s="142"/>
      <c r="AB12" s="142"/>
      <c r="AC12" s="142"/>
      <c r="AD12" s="142"/>
      <c r="AE12" s="142"/>
    </row>
    <row r="13" spans="1:35" ht="18" customHeight="1">
      <c r="A13" s="149"/>
      <c r="B13" s="145" t="str">
        <f t="shared" si="0"/>
        <v/>
      </c>
      <c r="C13" s="151"/>
      <c r="D13" s="151"/>
      <c r="E13" s="150"/>
      <c r="F13" s="537"/>
      <c r="G13" s="151"/>
      <c r="H13" s="556"/>
      <c r="I13" s="152"/>
      <c r="J13" s="658"/>
      <c r="K13" s="385"/>
      <c r="L13" s="658"/>
      <c r="M13" s="152"/>
      <c r="N13" s="658"/>
      <c r="O13" s="550"/>
      <c r="P13" s="654"/>
      <c r="Q13" s="1185"/>
      <c r="R13" s="1185"/>
      <c r="S13" s="1185"/>
      <c r="T13" s="1185"/>
      <c r="U13" s="1186"/>
      <c r="V13" s="1187"/>
      <c r="W13" s="1188"/>
      <c r="X13" s="1189">
        <f t="shared" si="1"/>
        <v>0</v>
      </c>
      <c r="Y13" s="1190"/>
      <c r="Z13" s="142"/>
      <c r="AA13" s="142"/>
      <c r="AB13" s="142"/>
      <c r="AC13" s="142"/>
      <c r="AD13" s="142"/>
      <c r="AE13" s="142"/>
    </row>
    <row r="14" spans="1:35" ht="18" customHeight="1">
      <c r="A14" s="149"/>
      <c r="B14" s="145" t="str">
        <f t="shared" si="0"/>
        <v/>
      </c>
      <c r="C14" s="151"/>
      <c r="D14" s="151"/>
      <c r="E14" s="150"/>
      <c r="F14" s="537"/>
      <c r="G14" s="151"/>
      <c r="H14" s="556"/>
      <c r="I14" s="152"/>
      <c r="J14" s="658"/>
      <c r="K14" s="385"/>
      <c r="L14" s="658"/>
      <c r="M14" s="152"/>
      <c r="N14" s="658"/>
      <c r="O14" s="550"/>
      <c r="P14" s="654"/>
      <c r="Q14" s="1185"/>
      <c r="R14" s="1185"/>
      <c r="S14" s="1185"/>
      <c r="T14" s="1185"/>
      <c r="U14" s="1186"/>
      <c r="V14" s="1187"/>
      <c r="W14" s="1188"/>
      <c r="X14" s="1189">
        <f t="shared" si="1"/>
        <v>0</v>
      </c>
      <c r="Y14" s="1190"/>
      <c r="Z14" s="142"/>
      <c r="AA14" s="142"/>
      <c r="AB14" s="142"/>
      <c r="AC14" s="142"/>
      <c r="AD14" s="142"/>
      <c r="AE14" s="142"/>
    </row>
    <row r="15" spans="1:35" ht="18" customHeight="1">
      <c r="A15" s="149"/>
      <c r="B15" s="145" t="str">
        <f t="shared" si="0"/>
        <v/>
      </c>
      <c r="C15" s="151"/>
      <c r="D15" s="151"/>
      <c r="E15" s="150"/>
      <c r="F15" s="537"/>
      <c r="G15" s="151"/>
      <c r="H15" s="556"/>
      <c r="I15" s="152"/>
      <c r="J15" s="658"/>
      <c r="K15" s="385"/>
      <c r="L15" s="658"/>
      <c r="M15" s="152"/>
      <c r="N15" s="658"/>
      <c r="O15" s="550"/>
      <c r="P15" s="654"/>
      <c r="Q15" s="1185"/>
      <c r="R15" s="1185"/>
      <c r="S15" s="1185"/>
      <c r="T15" s="1185"/>
      <c r="U15" s="1186"/>
      <c r="V15" s="1187"/>
      <c r="W15" s="1188"/>
      <c r="X15" s="1189">
        <f t="shared" si="1"/>
        <v>0</v>
      </c>
      <c r="Y15" s="1190"/>
      <c r="Z15" s="142"/>
      <c r="AA15" s="142"/>
      <c r="AB15" s="142"/>
      <c r="AC15" s="142"/>
      <c r="AD15" s="142"/>
      <c r="AE15" s="142"/>
    </row>
    <row r="16" spans="1:35" ht="18" customHeight="1">
      <c r="A16" s="149"/>
      <c r="B16" s="145" t="str">
        <f t="shared" si="0"/>
        <v/>
      </c>
      <c r="C16" s="151"/>
      <c r="D16" s="151"/>
      <c r="E16" s="150"/>
      <c r="F16" s="537"/>
      <c r="G16" s="151"/>
      <c r="H16" s="556"/>
      <c r="I16" s="152"/>
      <c r="J16" s="658"/>
      <c r="K16" s="385"/>
      <c r="L16" s="658"/>
      <c r="M16" s="152"/>
      <c r="N16" s="658"/>
      <c r="O16" s="550"/>
      <c r="P16" s="654"/>
      <c r="Q16" s="1185"/>
      <c r="R16" s="1185"/>
      <c r="S16" s="1185"/>
      <c r="T16" s="1185"/>
      <c r="U16" s="1186"/>
      <c r="V16" s="1187"/>
      <c r="W16" s="1188"/>
      <c r="X16" s="1189">
        <f t="shared" si="1"/>
        <v>0</v>
      </c>
      <c r="Y16" s="1190"/>
      <c r="Z16" s="142"/>
      <c r="AA16" s="142"/>
      <c r="AB16" s="142"/>
      <c r="AC16" s="142"/>
      <c r="AD16" s="142"/>
      <c r="AE16" s="142"/>
    </row>
    <row r="17" spans="1:34" ht="18" customHeight="1">
      <c r="A17" s="149"/>
      <c r="B17" s="145" t="str">
        <f t="shared" si="0"/>
        <v/>
      </c>
      <c r="C17" s="151"/>
      <c r="D17" s="151"/>
      <c r="E17" s="150"/>
      <c r="F17" s="537"/>
      <c r="G17" s="151"/>
      <c r="H17" s="556"/>
      <c r="I17" s="152"/>
      <c r="J17" s="658"/>
      <c r="K17" s="385"/>
      <c r="L17" s="658"/>
      <c r="M17" s="152"/>
      <c r="N17" s="658"/>
      <c r="O17" s="550"/>
      <c r="P17" s="654"/>
      <c r="Q17" s="1185"/>
      <c r="R17" s="1185"/>
      <c r="S17" s="1185"/>
      <c r="T17" s="1185"/>
      <c r="U17" s="1186"/>
      <c r="V17" s="1187"/>
      <c r="W17" s="1188"/>
      <c r="X17" s="1189">
        <f t="shared" si="1"/>
        <v>0</v>
      </c>
      <c r="Y17" s="1190"/>
      <c r="Z17" s="142"/>
      <c r="AA17" s="142"/>
      <c r="AB17" s="142"/>
      <c r="AC17" s="142"/>
      <c r="AD17" s="142"/>
      <c r="AE17" s="142"/>
    </row>
    <row r="18" spans="1:34" ht="18" customHeight="1">
      <c r="A18" s="149"/>
      <c r="B18" s="145" t="str">
        <f t="shared" si="0"/>
        <v/>
      </c>
      <c r="C18" s="151"/>
      <c r="D18" s="151"/>
      <c r="E18" s="150"/>
      <c r="F18" s="537"/>
      <c r="G18" s="151"/>
      <c r="H18" s="556"/>
      <c r="I18" s="152"/>
      <c r="J18" s="658"/>
      <c r="K18" s="385"/>
      <c r="L18" s="658"/>
      <c r="M18" s="152"/>
      <c r="N18" s="658"/>
      <c r="O18" s="550"/>
      <c r="P18" s="654"/>
      <c r="Q18" s="1185"/>
      <c r="R18" s="1185"/>
      <c r="S18" s="1185"/>
      <c r="T18" s="1185"/>
      <c r="U18" s="1186"/>
      <c r="V18" s="1187"/>
      <c r="W18" s="1188"/>
      <c r="X18" s="1189">
        <f t="shared" si="1"/>
        <v>0</v>
      </c>
      <c r="Y18" s="1190"/>
      <c r="Z18" s="142"/>
      <c r="AA18" s="142"/>
      <c r="AB18" s="142"/>
      <c r="AC18" s="142"/>
      <c r="AD18" s="142"/>
      <c r="AE18" s="142"/>
    </row>
    <row r="19" spans="1:34" ht="18" customHeight="1">
      <c r="A19" s="149"/>
      <c r="B19" s="145" t="str">
        <f t="shared" si="0"/>
        <v/>
      </c>
      <c r="C19" s="151"/>
      <c r="D19" s="151"/>
      <c r="E19" s="150"/>
      <c r="F19" s="537"/>
      <c r="G19" s="151"/>
      <c r="H19" s="556"/>
      <c r="I19" s="152"/>
      <c r="J19" s="658"/>
      <c r="K19" s="385"/>
      <c r="L19" s="658"/>
      <c r="M19" s="152"/>
      <c r="N19" s="658"/>
      <c r="O19" s="550"/>
      <c r="P19" s="654"/>
      <c r="Q19" s="1185"/>
      <c r="R19" s="1185"/>
      <c r="S19" s="1185"/>
      <c r="T19" s="1185"/>
      <c r="U19" s="1186"/>
      <c r="V19" s="1187"/>
      <c r="W19" s="1188"/>
      <c r="X19" s="1189">
        <f t="shared" si="1"/>
        <v>0</v>
      </c>
      <c r="Y19" s="1190"/>
      <c r="Z19" s="142"/>
      <c r="AA19" s="142"/>
      <c r="AB19" s="142"/>
      <c r="AC19" s="142"/>
      <c r="AD19" s="142"/>
      <c r="AE19" s="142"/>
    </row>
    <row r="20" spans="1:34" ht="18" customHeight="1">
      <c r="A20" s="149"/>
      <c r="B20" s="145" t="str">
        <f t="shared" si="0"/>
        <v/>
      </c>
      <c r="C20" s="151"/>
      <c r="D20" s="151"/>
      <c r="E20" s="150"/>
      <c r="F20" s="537"/>
      <c r="G20" s="151"/>
      <c r="H20" s="556"/>
      <c r="I20" s="152"/>
      <c r="J20" s="658"/>
      <c r="K20" s="385"/>
      <c r="L20" s="658"/>
      <c r="M20" s="152"/>
      <c r="N20" s="658"/>
      <c r="O20" s="550"/>
      <c r="P20" s="654"/>
      <c r="Q20" s="1185"/>
      <c r="R20" s="1185"/>
      <c r="S20" s="1185"/>
      <c r="T20" s="1185"/>
      <c r="U20" s="1186"/>
      <c r="V20" s="1187"/>
      <c r="W20" s="1188"/>
      <c r="X20" s="1189">
        <f t="shared" si="1"/>
        <v>0</v>
      </c>
      <c r="Y20" s="1190"/>
      <c r="Z20" s="142"/>
      <c r="AA20" s="142"/>
      <c r="AB20" s="142"/>
      <c r="AC20" s="142"/>
      <c r="AD20" s="142"/>
      <c r="AE20" s="142"/>
    </row>
    <row r="21" spans="1:34" ht="18" customHeight="1">
      <c r="A21" s="149"/>
      <c r="B21" s="145" t="str">
        <f t="shared" si="0"/>
        <v/>
      </c>
      <c r="C21" s="151"/>
      <c r="D21" s="151"/>
      <c r="E21" s="150"/>
      <c r="F21" s="537"/>
      <c r="G21" s="151"/>
      <c r="H21" s="556"/>
      <c r="I21" s="152"/>
      <c r="J21" s="658"/>
      <c r="K21" s="385"/>
      <c r="L21" s="658"/>
      <c r="M21" s="152"/>
      <c r="N21" s="658"/>
      <c r="O21" s="550"/>
      <c r="P21" s="654"/>
      <c r="Q21" s="1185"/>
      <c r="R21" s="1185"/>
      <c r="S21" s="1185"/>
      <c r="T21" s="1185"/>
      <c r="U21" s="1186"/>
      <c r="V21" s="1187"/>
      <c r="W21" s="1188"/>
      <c r="X21" s="1189">
        <f t="shared" si="1"/>
        <v>0</v>
      </c>
      <c r="Y21" s="1190"/>
      <c r="Z21" s="142"/>
      <c r="AA21" s="142"/>
      <c r="AB21" s="142"/>
      <c r="AC21" s="142"/>
      <c r="AD21" s="142"/>
      <c r="AE21" s="142"/>
    </row>
    <row r="22" spans="1:34" ht="18" customHeight="1">
      <c r="A22" s="149"/>
      <c r="B22" s="145" t="str">
        <f t="shared" si="0"/>
        <v/>
      </c>
      <c r="C22" s="151"/>
      <c r="D22" s="151"/>
      <c r="E22" s="150"/>
      <c r="F22" s="537"/>
      <c r="G22" s="151"/>
      <c r="H22" s="556"/>
      <c r="I22" s="152"/>
      <c r="J22" s="658"/>
      <c r="K22" s="385"/>
      <c r="L22" s="658"/>
      <c r="M22" s="152"/>
      <c r="N22" s="658"/>
      <c r="O22" s="550"/>
      <c r="P22" s="654"/>
      <c r="Q22" s="1185"/>
      <c r="R22" s="1185"/>
      <c r="S22" s="1185"/>
      <c r="T22" s="1185"/>
      <c r="U22" s="1186"/>
      <c r="V22" s="1187"/>
      <c r="W22" s="1188"/>
      <c r="X22" s="1189">
        <f t="shared" si="1"/>
        <v>0</v>
      </c>
      <c r="Y22" s="1190"/>
      <c r="Z22" s="142"/>
      <c r="AA22" s="142"/>
      <c r="AB22" s="142"/>
      <c r="AC22" s="142"/>
      <c r="AD22" s="142"/>
      <c r="AE22" s="142"/>
    </row>
    <row r="23" spans="1:34" ht="18" customHeight="1">
      <c r="A23" s="149"/>
      <c r="B23" s="145" t="str">
        <f t="shared" si="0"/>
        <v/>
      </c>
      <c r="C23" s="151"/>
      <c r="D23" s="151"/>
      <c r="E23" s="150"/>
      <c r="F23" s="537"/>
      <c r="G23" s="151"/>
      <c r="H23" s="556"/>
      <c r="I23" s="152"/>
      <c r="J23" s="658"/>
      <c r="K23" s="385"/>
      <c r="L23" s="658"/>
      <c r="M23" s="152"/>
      <c r="N23" s="658"/>
      <c r="O23" s="550"/>
      <c r="P23" s="654"/>
      <c r="Q23" s="1185"/>
      <c r="R23" s="1185"/>
      <c r="S23" s="1185"/>
      <c r="T23" s="1185"/>
      <c r="U23" s="1186"/>
      <c r="V23" s="1187"/>
      <c r="W23" s="1188"/>
      <c r="X23" s="1189">
        <f t="shared" si="1"/>
        <v>0</v>
      </c>
      <c r="Y23" s="1190"/>
      <c r="Z23" s="142"/>
      <c r="AA23" s="142"/>
      <c r="AB23" s="142"/>
      <c r="AC23" s="142"/>
      <c r="AD23" s="142"/>
      <c r="AE23" s="142"/>
    </row>
    <row r="24" spans="1:34" ht="18" customHeight="1">
      <c r="A24" s="149"/>
      <c r="B24" s="145" t="str">
        <f t="shared" si="0"/>
        <v/>
      </c>
      <c r="C24" s="151"/>
      <c r="D24" s="151"/>
      <c r="E24" s="150"/>
      <c r="F24" s="537"/>
      <c r="G24" s="151"/>
      <c r="H24" s="556"/>
      <c r="I24" s="152"/>
      <c r="J24" s="658"/>
      <c r="K24" s="385"/>
      <c r="L24" s="658"/>
      <c r="M24" s="152"/>
      <c r="N24" s="658"/>
      <c r="O24" s="550"/>
      <c r="P24" s="654"/>
      <c r="Q24" s="1185"/>
      <c r="R24" s="1185"/>
      <c r="S24" s="1185"/>
      <c r="T24" s="1185"/>
      <c r="U24" s="1186"/>
      <c r="V24" s="1187"/>
      <c r="W24" s="1188"/>
      <c r="X24" s="1189">
        <f t="shared" si="1"/>
        <v>0</v>
      </c>
      <c r="Y24" s="1190"/>
      <c r="Z24" s="142"/>
      <c r="AA24" s="142"/>
      <c r="AB24" s="142"/>
      <c r="AC24" s="142"/>
      <c r="AD24" s="142"/>
      <c r="AE24" s="142"/>
    </row>
    <row r="25" spans="1:34" ht="18" customHeight="1">
      <c r="A25" s="149"/>
      <c r="B25" s="145" t="str">
        <f t="shared" si="0"/>
        <v/>
      </c>
      <c r="C25" s="151"/>
      <c r="D25" s="151"/>
      <c r="E25" s="150"/>
      <c r="F25" s="537"/>
      <c r="G25" s="151"/>
      <c r="H25" s="556"/>
      <c r="I25" s="152"/>
      <c r="J25" s="658"/>
      <c r="K25" s="385"/>
      <c r="L25" s="658"/>
      <c r="M25" s="152"/>
      <c r="N25" s="658"/>
      <c r="O25" s="550"/>
      <c r="P25" s="654"/>
      <c r="Q25" s="1185"/>
      <c r="R25" s="1185"/>
      <c r="S25" s="1185"/>
      <c r="T25" s="1185"/>
      <c r="U25" s="1186"/>
      <c r="V25" s="1187"/>
      <c r="W25" s="1188"/>
      <c r="X25" s="1189">
        <f t="shared" si="1"/>
        <v>0</v>
      </c>
      <c r="Y25" s="1190"/>
      <c r="Z25" s="142"/>
      <c r="AA25" s="142"/>
      <c r="AB25" s="142"/>
      <c r="AC25" s="142"/>
      <c r="AD25" s="142"/>
      <c r="AE25" s="142"/>
    </row>
    <row r="26" spans="1:34" ht="18" customHeight="1">
      <c r="A26" s="149"/>
      <c r="B26" s="145" t="str">
        <f t="shared" si="0"/>
        <v/>
      </c>
      <c r="C26" s="151"/>
      <c r="D26" s="151"/>
      <c r="E26" s="150"/>
      <c r="F26" s="537"/>
      <c r="G26" s="151"/>
      <c r="H26" s="556"/>
      <c r="I26" s="152"/>
      <c r="J26" s="658"/>
      <c r="K26" s="385"/>
      <c r="L26" s="658"/>
      <c r="M26" s="152"/>
      <c r="N26" s="658"/>
      <c r="O26" s="550"/>
      <c r="P26" s="654"/>
      <c r="Q26" s="1185"/>
      <c r="R26" s="1185"/>
      <c r="S26" s="1185"/>
      <c r="T26" s="1185"/>
      <c r="U26" s="1186"/>
      <c r="V26" s="1187"/>
      <c r="W26" s="1188"/>
      <c r="X26" s="1189">
        <f t="shared" si="1"/>
        <v>0</v>
      </c>
      <c r="Y26" s="1190"/>
      <c r="Z26" s="142"/>
      <c r="AA26" s="142"/>
      <c r="AB26" s="142"/>
      <c r="AC26" s="142"/>
      <c r="AD26" s="142"/>
      <c r="AE26" s="142"/>
    </row>
    <row r="27" spans="1:34" ht="18" customHeight="1" thickBot="1">
      <c r="A27" s="153"/>
      <c r="B27" s="154" t="str">
        <f t="shared" si="0"/>
        <v/>
      </c>
      <c r="C27" s="156"/>
      <c r="D27" s="156"/>
      <c r="E27" s="155"/>
      <c r="F27" s="538"/>
      <c r="G27" s="156"/>
      <c r="H27" s="557"/>
      <c r="I27" s="389"/>
      <c r="J27" s="659"/>
      <c r="K27" s="361"/>
      <c r="L27" s="659"/>
      <c r="M27" s="389"/>
      <c r="N27" s="659"/>
      <c r="O27" s="551"/>
      <c r="P27" s="655"/>
      <c r="Q27" s="1172"/>
      <c r="R27" s="1172"/>
      <c r="S27" s="1172"/>
      <c r="T27" s="1172"/>
      <c r="U27" s="1173"/>
      <c r="V27" s="1174"/>
      <c r="W27" s="1175"/>
      <c r="X27" s="1176">
        <f t="shared" si="1"/>
        <v>0</v>
      </c>
      <c r="Y27" s="1177"/>
      <c r="Z27" s="142"/>
      <c r="AA27" s="142"/>
      <c r="AB27" s="142"/>
      <c r="AC27" s="142"/>
      <c r="AD27" s="142"/>
      <c r="AE27" s="142"/>
    </row>
    <row r="28" spans="1:34" ht="18" customHeight="1" thickTop="1" thickBot="1">
      <c r="A28" s="158"/>
      <c r="B28" s="159"/>
      <c r="C28" s="1178"/>
      <c r="D28" s="1178"/>
      <c r="E28" s="160"/>
      <c r="F28" s="553"/>
      <c r="G28" s="161"/>
      <c r="H28" s="558">
        <f>ROUNDDOWN(SUM(H11:H27),0)</f>
        <v>0</v>
      </c>
      <c r="I28" s="386">
        <f>SUM(I11:I27)</f>
        <v>0</v>
      </c>
      <c r="J28" s="656"/>
      <c r="K28" s="386">
        <f>SUM(K11:K27)</f>
        <v>0</v>
      </c>
      <c r="L28" s="656"/>
      <c r="M28" s="386">
        <f>SUM(M11:M27)</f>
        <v>0</v>
      </c>
      <c r="N28" s="656"/>
      <c r="O28" s="386">
        <f>SUM(O11:O27)</f>
        <v>0</v>
      </c>
      <c r="P28" s="656"/>
      <c r="Q28" s="1179"/>
      <c r="R28" s="1180"/>
      <c r="S28" s="1180"/>
      <c r="T28" s="1180"/>
      <c r="U28" s="1181"/>
      <c r="V28" s="1182">
        <f>SUM(X11:Y27)</f>
        <v>0</v>
      </c>
      <c r="W28" s="1183"/>
      <c r="X28" s="1183"/>
      <c r="Y28" s="1184"/>
      <c r="Z28" s="142"/>
      <c r="AA28" s="142"/>
      <c r="AB28" s="142"/>
      <c r="AC28" s="142"/>
      <c r="AD28" s="142"/>
      <c r="AE28" s="142"/>
    </row>
    <row r="29" spans="1:34" ht="25.5" customHeight="1" thickBot="1">
      <c r="Q29" s="142"/>
      <c r="R29" s="567"/>
      <c r="S29" s="567"/>
      <c r="T29" s="567"/>
      <c r="U29" s="568" t="s">
        <v>256</v>
      </c>
      <c r="V29" s="1152">
        <f>SUM(I28:M28,O28,V28)</f>
        <v>0</v>
      </c>
      <c r="W29" s="1153"/>
      <c r="X29" s="1153"/>
      <c r="Y29" s="1154"/>
      <c r="Z29" s="142"/>
      <c r="AA29" s="142"/>
      <c r="AB29" s="142"/>
      <c r="AC29" s="142"/>
      <c r="AD29" s="142"/>
      <c r="AE29" s="142"/>
    </row>
    <row r="30" spans="1:34" ht="18" customHeight="1" thickBot="1">
      <c r="Q30" s="163"/>
      <c r="R30" s="46"/>
      <c r="S30" s="163"/>
      <c r="T30" s="164"/>
      <c r="U30" s="165"/>
      <c r="V30" s="165"/>
      <c r="W30" s="165"/>
      <c r="X30" s="165"/>
      <c r="Z30" s="142"/>
      <c r="AA30" s="142"/>
      <c r="AB30" s="142"/>
      <c r="AC30" s="142"/>
      <c r="AD30" s="142"/>
      <c r="AE30" s="142"/>
      <c r="AF30" s="142"/>
      <c r="AG30" s="142"/>
      <c r="AH30" s="142"/>
    </row>
    <row r="31" spans="1:34" ht="18" customHeight="1" thickBot="1">
      <c r="A31" s="1155" t="s">
        <v>82</v>
      </c>
      <c r="B31" s="975"/>
      <c r="C31" s="975"/>
      <c r="D31" s="975"/>
      <c r="E31" s="975"/>
      <c r="F31" s="975"/>
      <c r="G31" s="975"/>
      <c r="H31" s="975"/>
      <c r="I31" s="975"/>
      <c r="J31" s="975"/>
      <c r="K31" s="975"/>
      <c r="L31" s="975"/>
      <c r="M31" s="976"/>
      <c r="Q31" s="1156" t="s">
        <v>312</v>
      </c>
      <c r="R31" s="1157"/>
      <c r="S31" s="1157"/>
      <c r="T31" s="1157"/>
      <c r="U31" s="1158"/>
      <c r="V31" s="1159"/>
      <c r="W31" s="1160"/>
      <c r="X31" s="1160"/>
      <c r="Y31" s="1161"/>
    </row>
    <row r="32" spans="1:34" s="166" customFormat="1" ht="18" customHeight="1">
      <c r="A32" s="1162" t="s">
        <v>83</v>
      </c>
      <c r="B32" s="1163"/>
      <c r="C32" s="1163"/>
      <c r="D32" s="1164"/>
      <c r="E32" s="559" t="s">
        <v>84</v>
      </c>
      <c r="F32" s="1165" t="s">
        <v>85</v>
      </c>
      <c r="G32" s="1166"/>
      <c r="H32" s="1167" t="s">
        <v>83</v>
      </c>
      <c r="I32" s="1168"/>
      <c r="J32" s="1169"/>
      <c r="K32" s="387" t="s">
        <v>84</v>
      </c>
      <c r="L32" s="1170" t="s">
        <v>85</v>
      </c>
      <c r="M32" s="1171"/>
      <c r="S32" s="163"/>
      <c r="U32" s="167"/>
    </row>
    <row r="33" spans="1:23" ht="18" customHeight="1">
      <c r="A33" s="1134">
        <v>1</v>
      </c>
      <c r="B33" s="1135"/>
      <c r="C33" s="1136"/>
      <c r="D33" s="1137"/>
      <c r="E33" s="643">
        <f ca="1">SUMIF(Q:U,C33,V:W)</f>
        <v>0</v>
      </c>
      <c r="F33" s="1138">
        <f ca="1">E33*1070</f>
        <v>0</v>
      </c>
      <c r="G33" s="1139"/>
      <c r="H33" s="168">
        <v>4</v>
      </c>
      <c r="I33" s="1265"/>
      <c r="J33" s="1266"/>
      <c r="K33" s="644">
        <f ca="1">SUMIF(Q:U,I33,V:W)</f>
        <v>0</v>
      </c>
      <c r="L33" s="1142">
        <f ca="1">K33*1070</f>
        <v>0</v>
      </c>
      <c r="M33" s="1139"/>
      <c r="U33" s="142"/>
    </row>
    <row r="34" spans="1:23" ht="18" customHeight="1">
      <c r="A34" s="1143">
        <v>2</v>
      </c>
      <c r="B34" s="1144"/>
      <c r="C34" s="1145"/>
      <c r="D34" s="1146"/>
      <c r="E34" s="614">
        <f ca="1">SUMIF(Q:U,C34,V:W)</f>
        <v>0</v>
      </c>
      <c r="F34" s="1147">
        <f ca="1">E34*1070</f>
        <v>0</v>
      </c>
      <c r="G34" s="1148"/>
      <c r="H34" s="169">
        <v>5</v>
      </c>
      <c r="I34" s="1267"/>
      <c r="J34" s="1268"/>
      <c r="K34" s="645">
        <f ca="1">SUMIF(Q:U,I34,V:W)</f>
        <v>0</v>
      </c>
      <c r="L34" s="1151">
        <f ca="1">K34*1070</f>
        <v>0</v>
      </c>
      <c r="M34" s="1148"/>
      <c r="U34" s="142"/>
      <c r="W34" s="142"/>
    </row>
    <row r="35" spans="1:23" ht="18" customHeight="1">
      <c r="A35" s="1124">
        <v>3</v>
      </c>
      <c r="B35" s="1125"/>
      <c r="C35" s="1126"/>
      <c r="D35" s="1127"/>
      <c r="E35" s="615">
        <f t="shared" ref="E35" ca="1" si="2">SUMIF(Q:U,C35,V:W)</f>
        <v>0</v>
      </c>
      <c r="F35" s="1128">
        <f ca="1">E35*1070</f>
        <v>0</v>
      </c>
      <c r="G35" s="1129"/>
      <c r="H35" s="170">
        <v>6</v>
      </c>
      <c r="I35" s="1263"/>
      <c r="J35" s="1264"/>
      <c r="K35" s="646">
        <f ca="1">SUMIF(Q:U,I35,V:W)</f>
        <v>0</v>
      </c>
      <c r="L35" s="1132">
        <f ca="1">K35*1070</f>
        <v>0</v>
      </c>
      <c r="M35" s="1129"/>
      <c r="U35" s="142"/>
    </row>
    <row r="36" spans="1:23" ht="18" customHeight="1">
      <c r="G36" s="142"/>
      <c r="J36" s="142"/>
      <c r="K36" s="142"/>
      <c r="L36" s="142"/>
      <c r="M36" s="142"/>
    </row>
    <row r="37" spans="1:23" ht="18" customHeight="1">
      <c r="A37" s="171" t="s">
        <v>86</v>
      </c>
    </row>
    <row r="38" spans="1:23">
      <c r="A38" s="1133" t="s">
        <v>175</v>
      </c>
      <c r="B38" s="1133"/>
      <c r="C38" s="1133"/>
      <c r="D38" s="1133"/>
      <c r="E38" s="1133"/>
      <c r="F38" s="1133"/>
      <c r="G38" s="1133"/>
    </row>
    <row r="39" spans="1:23">
      <c r="A39" s="388"/>
    </row>
    <row r="40" spans="1:23">
      <c r="A40" s="388"/>
    </row>
    <row r="41" spans="1:23">
      <c r="A41" s="388"/>
    </row>
    <row r="42" spans="1:23">
      <c r="A42" s="388"/>
    </row>
    <row r="43" spans="1:23">
      <c r="A43" s="388"/>
    </row>
    <row r="44" spans="1:23">
      <c r="A44" s="388"/>
    </row>
    <row r="45" spans="1:23">
      <c r="A45" s="388"/>
    </row>
    <row r="46" spans="1:23">
      <c r="A46" s="388"/>
    </row>
    <row r="47" spans="1:23">
      <c r="A47" s="388"/>
    </row>
    <row r="48" spans="1:23">
      <c r="A48" s="388"/>
    </row>
    <row r="49" spans="1:18">
      <c r="A49" s="388"/>
    </row>
    <row r="50" spans="1:18">
      <c r="A50" s="388"/>
    </row>
    <row r="51" spans="1:18">
      <c r="A51" s="388"/>
    </row>
    <row r="52" spans="1:18">
      <c r="A52" s="388"/>
    </row>
    <row r="53" spans="1:18">
      <c r="A53" s="388"/>
    </row>
    <row r="54" spans="1:18">
      <c r="A54" s="388"/>
    </row>
    <row r="55" spans="1:18">
      <c r="A55" s="388"/>
    </row>
    <row r="56" spans="1:18">
      <c r="A56" s="388"/>
    </row>
    <row r="57" spans="1:18">
      <c r="A57" s="388"/>
    </row>
    <row r="58" spans="1:18">
      <c r="A58" s="388"/>
    </row>
    <row r="59" spans="1:18">
      <c r="A59" s="388"/>
    </row>
    <row r="60" spans="1:18">
      <c r="A60" s="388"/>
    </row>
    <row r="61" spans="1:18">
      <c r="A61" s="388"/>
    </row>
    <row r="62" spans="1:18">
      <c r="A62" s="388"/>
    </row>
    <row r="63" spans="1:18">
      <c r="J63" s="1123"/>
      <c r="K63" s="1123"/>
      <c r="L63" s="1123"/>
    </row>
    <row r="64" spans="1:18">
      <c r="J64" s="1123"/>
      <c r="K64" s="1123"/>
      <c r="L64" s="1123"/>
      <c r="M64" s="1123"/>
      <c r="N64" s="1123"/>
      <c r="O64" s="1123"/>
      <c r="P64" s="1123"/>
      <c r="Q64" s="1123"/>
      <c r="R64" s="1123"/>
    </row>
    <row r="65" spans="10:18">
      <c r="J65" s="1123"/>
      <c r="K65" s="1123"/>
      <c r="L65" s="1123"/>
      <c r="M65" s="1123"/>
      <c r="N65" s="1123"/>
      <c r="O65" s="1123"/>
      <c r="P65" s="1123"/>
      <c r="Q65" s="1123"/>
      <c r="R65" s="1123"/>
    </row>
    <row r="66" spans="10:18">
      <c r="J66" s="1123"/>
      <c r="K66" s="1123"/>
      <c r="L66" s="1123"/>
      <c r="M66" s="1123"/>
      <c r="N66" s="1123"/>
      <c r="O66" s="1123"/>
      <c r="P66" s="1123"/>
      <c r="Q66" s="1123"/>
      <c r="R66" s="1123"/>
    </row>
    <row r="67" spans="10:18">
      <c r="J67" s="1123"/>
      <c r="K67" s="1123"/>
      <c r="L67" s="1123"/>
      <c r="M67" s="1123"/>
      <c r="N67" s="1123"/>
      <c r="O67" s="1123"/>
      <c r="P67" s="1123"/>
      <c r="Q67" s="1123"/>
      <c r="R67" s="1123"/>
    </row>
    <row r="68" spans="10:18">
      <c r="J68" s="1123"/>
      <c r="K68" s="1123"/>
      <c r="L68" s="1123"/>
      <c r="M68" s="1123"/>
      <c r="N68" s="1123"/>
      <c r="O68" s="1123"/>
      <c r="P68" s="1123"/>
      <c r="Q68" s="1123"/>
      <c r="R68" s="1123"/>
    </row>
  </sheetData>
  <mergeCells count="120">
    <mergeCell ref="AC2:AC3"/>
    <mergeCell ref="AD2:AD3"/>
    <mergeCell ref="AE2:AG3"/>
    <mergeCell ref="AH2:AH3"/>
    <mergeCell ref="R3:T3"/>
    <mergeCell ref="A4:P4"/>
    <mergeCell ref="R4:T4"/>
    <mergeCell ref="V4:Y4"/>
    <mergeCell ref="A2:B2"/>
    <mergeCell ref="H2:N2"/>
    <mergeCell ref="R2:T2"/>
    <mergeCell ref="V2:Y2"/>
    <mergeCell ref="AA2:AA3"/>
    <mergeCell ref="AB2:AB3"/>
    <mergeCell ref="R5:T5"/>
    <mergeCell ref="V5:Y5"/>
    <mergeCell ref="V6:Y6"/>
    <mergeCell ref="A8:D8"/>
    <mergeCell ref="A9:A10"/>
    <mergeCell ref="B9:B10"/>
    <mergeCell ref="C9:C10"/>
    <mergeCell ref="D9:D10"/>
    <mergeCell ref="E9:G10"/>
    <mergeCell ref="H9:H10"/>
    <mergeCell ref="O9:O10"/>
    <mergeCell ref="P9:P10"/>
    <mergeCell ref="Q9:U10"/>
    <mergeCell ref="V9:Y9"/>
    <mergeCell ref="V10:W10"/>
    <mergeCell ref="X10:Y10"/>
    <mergeCell ref="I9:I10"/>
    <mergeCell ref="J9:J10"/>
    <mergeCell ref="K9:K10"/>
    <mergeCell ref="L9:L10"/>
    <mergeCell ref="M9:M10"/>
    <mergeCell ref="N9:N10"/>
    <mergeCell ref="Q13:U13"/>
    <mergeCell ref="V13:W13"/>
    <mergeCell ref="X13:Y13"/>
    <mergeCell ref="Q14:U14"/>
    <mergeCell ref="V14:W14"/>
    <mergeCell ref="X14:Y14"/>
    <mergeCell ref="Q11:U11"/>
    <mergeCell ref="V11:W11"/>
    <mergeCell ref="X11:Y11"/>
    <mergeCell ref="Q12:U12"/>
    <mergeCell ref="V12:W12"/>
    <mergeCell ref="X12:Y12"/>
    <mergeCell ref="Q17:U17"/>
    <mergeCell ref="V17:W17"/>
    <mergeCell ref="X17:Y17"/>
    <mergeCell ref="Q18:U18"/>
    <mergeCell ref="V18:W18"/>
    <mergeCell ref="X18:Y18"/>
    <mergeCell ref="Q15:U15"/>
    <mergeCell ref="V15:W15"/>
    <mergeCell ref="X15:Y15"/>
    <mergeCell ref="Q16:U16"/>
    <mergeCell ref="V16:W16"/>
    <mergeCell ref="X16:Y16"/>
    <mergeCell ref="Q21:U21"/>
    <mergeCell ref="V21:W21"/>
    <mergeCell ref="X21:Y21"/>
    <mergeCell ref="Q22:U22"/>
    <mergeCell ref="V22:W22"/>
    <mergeCell ref="X22:Y22"/>
    <mergeCell ref="Q19:U19"/>
    <mergeCell ref="V19:W19"/>
    <mergeCell ref="X19:Y19"/>
    <mergeCell ref="Q20:U20"/>
    <mergeCell ref="V20:W20"/>
    <mergeCell ref="X20:Y20"/>
    <mergeCell ref="Q25:U25"/>
    <mergeCell ref="V25:W25"/>
    <mergeCell ref="X25:Y25"/>
    <mergeCell ref="Q26:U26"/>
    <mergeCell ref="V26:W26"/>
    <mergeCell ref="X26:Y26"/>
    <mergeCell ref="Q23:U23"/>
    <mergeCell ref="V23:W23"/>
    <mergeCell ref="X23:Y23"/>
    <mergeCell ref="Q24:U24"/>
    <mergeCell ref="V24:W24"/>
    <mergeCell ref="X24:Y24"/>
    <mergeCell ref="V29:Y29"/>
    <mergeCell ref="A31:M31"/>
    <mergeCell ref="A32:D32"/>
    <mergeCell ref="F32:G32"/>
    <mergeCell ref="H32:J32"/>
    <mergeCell ref="L32:M32"/>
    <mergeCell ref="Q27:U27"/>
    <mergeCell ref="V27:W27"/>
    <mergeCell ref="X27:Y27"/>
    <mergeCell ref="C28:D28"/>
    <mergeCell ref="Q28:U28"/>
    <mergeCell ref="V28:Y28"/>
    <mergeCell ref="V31:Y31"/>
    <mergeCell ref="Q31:U31"/>
    <mergeCell ref="A33:B33"/>
    <mergeCell ref="C33:D33"/>
    <mergeCell ref="F33:G33"/>
    <mergeCell ref="I33:J33"/>
    <mergeCell ref="L33:M33"/>
    <mergeCell ref="A34:B34"/>
    <mergeCell ref="C34:D34"/>
    <mergeCell ref="F34:G34"/>
    <mergeCell ref="I34:J34"/>
    <mergeCell ref="L34:M34"/>
    <mergeCell ref="J63:L63"/>
    <mergeCell ref="J64:R64"/>
    <mergeCell ref="J65:R65"/>
    <mergeCell ref="J66:R66"/>
    <mergeCell ref="J67:R67"/>
    <mergeCell ref="J68:R68"/>
    <mergeCell ref="A35:B35"/>
    <mergeCell ref="C35:D35"/>
    <mergeCell ref="F35:G35"/>
    <mergeCell ref="I35:J35"/>
    <mergeCell ref="L35:M35"/>
    <mergeCell ref="A38:G38"/>
  </mergeCells>
  <phoneticPr fontId="1"/>
  <conditionalFormatting sqref="K11:K27">
    <cfRule type="expression" dxfId="3" priority="2">
      <formula>FIND("○",$U$6)</formula>
    </cfRule>
  </conditionalFormatting>
  <conditionalFormatting sqref="V11:V27">
    <cfRule type="expression" dxfId="2" priority="1">
      <formula>FIND("○",$U$6)</formula>
    </cfRule>
  </conditionalFormatting>
  <dataValidations count="3">
    <dataValidation type="list" allowBlank="1" sqref="AF4:AF6 F11:F27">
      <formula1>"⇒,⇔,－"</formula1>
    </dataValidation>
    <dataValidation type="list" showInputMessage="1" showErrorMessage="1" sqref="Q2 U2 Q4:Q5 U4:U6">
      <formula1>"　　,○"</formula1>
    </dataValidation>
    <dataValidation type="list" allowBlank="1" showInputMessage="1" showErrorMessage="1" sqref="I8">
      <formula1>"✓,　"</formula1>
    </dataValidation>
  </dataValidation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【様式1-B】</vt:lpstr>
      <vt:lpstr>【様式２-B】</vt:lpstr>
      <vt:lpstr>【様式３】</vt:lpstr>
      <vt:lpstr>【様式４】実施前の調査</vt:lpstr>
      <vt:lpstr>【様式５】実施前の調査</vt:lpstr>
      <vt:lpstr>【様式４】 WS</vt:lpstr>
      <vt:lpstr>【様式５】WS</vt:lpstr>
      <vt:lpstr>【様式４】 本公演</vt:lpstr>
      <vt:lpstr>【様式５】本公演</vt:lpstr>
      <vt:lpstr>【様式７】 </vt:lpstr>
      <vt:lpstr>【様式8-B】</vt:lpstr>
      <vt:lpstr>【様式9】</vt:lpstr>
      <vt:lpstr>【様式9-B】</vt:lpstr>
      <vt:lpstr>【様式10】</vt:lpstr>
      <vt:lpstr>【様式10】!Print_Area</vt:lpstr>
      <vt:lpstr>'【様式1-B】'!Print_Area</vt:lpstr>
      <vt:lpstr>'【様式２-B】'!Print_Area</vt:lpstr>
      <vt:lpstr>【様式３】!Print_Area</vt:lpstr>
      <vt:lpstr>'【様式４】 WS'!Print_Area</vt:lpstr>
      <vt:lpstr>'【様式４】 本公演'!Print_Area</vt:lpstr>
      <vt:lpstr>【様式４】実施前の調査!Print_Area</vt:lpstr>
      <vt:lpstr>【様式５】WS!Print_Area</vt:lpstr>
      <vt:lpstr>【様式５】実施前の調査!Print_Area</vt:lpstr>
      <vt:lpstr>【様式５】本公演!Print_Area</vt:lpstr>
      <vt:lpstr>'【様式７】 '!Print_Area</vt:lpstr>
      <vt:lpstr>'【様式8-B】'!Print_Area</vt:lpstr>
      <vt:lpstr>【様式9】!Print_Area</vt:lpstr>
      <vt:lpstr>'【様式9-B】'!Print_Area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2022-04-19T05:11:57Z</cp:lastPrinted>
  <dcterms:created xsi:type="dcterms:W3CDTF">2018-04-20T07:45:03Z</dcterms:created>
  <dcterms:modified xsi:type="dcterms:W3CDTF">2022-04-26T05:34:56Z</dcterms:modified>
</cp:coreProperties>
</file>