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No1実施申請書" sheetId="1" r:id="rId1"/>
    <sheet name="No2委託業務見積書" sheetId="2" r:id="rId2"/>
    <sheet name="No1実施申請書＜記入例＞" sheetId="3" r:id="rId3"/>
    <sheet name="No2委託業務見積書＜記入例＞" sheetId="4" r:id="rId4"/>
  </sheets>
  <definedNames>
    <definedName name="_xlnm.Print_Area" localSheetId="0">No1実施申請書!$A$1:$X$106</definedName>
    <definedName name="_xlnm.Print_Area" localSheetId="2">'No1実施申請書＜記入例＞'!$A$1:$X$106</definedName>
    <definedName name="_xlnm.Print_Area" localSheetId="1">No2委託業務見積書!$A$1:$AA$132</definedName>
    <definedName name="_xlnm.Print_Area" localSheetId="3">'No2委託業務見積書＜記入例＞'!$A$1:$AA$132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 i="4" l="1"/>
  <c r="J13" i="4"/>
  <c r="J14" i="4"/>
  <c r="J15" i="4"/>
  <c r="T23" i="4"/>
  <c r="T27" i="4" s="1"/>
  <c r="H24" i="4"/>
  <c r="T24" i="4"/>
  <c r="T25" i="4"/>
  <c r="T26" i="4"/>
  <c r="T30" i="4"/>
  <c r="T31" i="4"/>
  <c r="T32" i="4"/>
  <c r="T33" i="4"/>
  <c r="T34" i="4"/>
  <c r="T37" i="4"/>
  <c r="T38" i="4"/>
  <c r="T39" i="4"/>
  <c r="T40" i="4"/>
  <c r="T41" i="4"/>
  <c r="T47" i="4"/>
  <c r="H48" i="4"/>
  <c r="T48" i="4"/>
  <c r="T57" i="4" s="1"/>
  <c r="H49" i="4"/>
  <c r="T49" i="4"/>
  <c r="H50" i="4"/>
  <c r="T50" i="4" s="1"/>
  <c r="H51" i="4"/>
  <c r="T51" i="4"/>
  <c r="H52" i="4"/>
  <c r="T52" i="4"/>
  <c r="H53" i="4"/>
  <c r="T53" i="4" s="1"/>
  <c r="H54" i="4"/>
  <c r="T54" i="4"/>
  <c r="H55" i="4"/>
  <c r="T55" i="4"/>
  <c r="H56" i="4"/>
  <c r="T56" i="4" s="1"/>
  <c r="T61" i="4"/>
  <c r="T65" i="4" s="1"/>
  <c r="T62" i="4"/>
  <c r="T63" i="4"/>
  <c r="T64" i="4"/>
  <c r="T69" i="4"/>
  <c r="T74" i="4" s="1"/>
  <c r="T70" i="4"/>
  <c r="T71" i="4"/>
  <c r="T72" i="4"/>
  <c r="T73" i="4"/>
  <c r="T89" i="4"/>
  <c r="X109" i="4"/>
  <c r="X110" i="4"/>
  <c r="X115" i="4" s="1"/>
  <c r="X111" i="4"/>
  <c r="X112" i="4"/>
  <c r="X113" i="4"/>
  <c r="X114" i="4"/>
  <c r="X120" i="4"/>
  <c r="X128" i="4" s="1"/>
  <c r="X121" i="4"/>
  <c r="X122" i="4"/>
  <c r="X123" i="4"/>
  <c r="X124" i="4"/>
  <c r="N125" i="4"/>
  <c r="X125" i="4"/>
  <c r="X126" i="4"/>
  <c r="X127" i="4"/>
  <c r="T42" i="4" l="1"/>
  <c r="H78" i="4"/>
  <c r="T78" i="4" s="1"/>
  <c r="T79" i="4" s="1"/>
  <c r="T80" i="4" s="1"/>
  <c r="J10" i="4" s="1"/>
  <c r="T74" i="2"/>
  <c r="X128" i="2"/>
  <c r="X121" i="2"/>
  <c r="T65" i="2"/>
  <c r="J9" i="4" l="1"/>
  <c r="T81" i="4"/>
  <c r="J14" i="2"/>
  <c r="J13" i="2"/>
  <c r="J15" i="2" s="1"/>
  <c r="T89" i="2"/>
  <c r="X9" i="4" l="1"/>
  <c r="T82" i="4"/>
  <c r="J11" i="4" s="1"/>
  <c r="J12" i="4" s="1"/>
  <c r="J16" i="4" s="1"/>
  <c r="T73" i="2"/>
  <c r="T72" i="2"/>
  <c r="T71" i="2"/>
  <c r="T70" i="2"/>
  <c r="T69" i="2"/>
  <c r="T64" i="2"/>
  <c r="T63" i="2"/>
  <c r="T62" i="2"/>
  <c r="T61" i="2"/>
  <c r="T38" i="2"/>
  <c r="T30" i="2"/>
  <c r="T24" i="2"/>
  <c r="T25" i="2"/>
  <c r="T26" i="2"/>
  <c r="T23" i="2"/>
  <c r="T33" i="2"/>
  <c r="T32" i="2"/>
  <c r="T31" i="2"/>
  <c r="T40" i="2"/>
  <c r="T39" i="2"/>
  <c r="T37" i="2"/>
  <c r="T47" i="2"/>
  <c r="T83" i="4" l="1"/>
  <c r="T27" i="2"/>
  <c r="H78" i="2" s="1"/>
  <c r="T34" i="2"/>
  <c r="T41" i="2"/>
  <c r="T42" i="2" l="1"/>
  <c r="J9" i="2" s="1"/>
  <c r="T78" i="2"/>
  <c r="T79" i="2" s="1"/>
  <c r="H56" i="2"/>
  <c r="T56" i="2" s="1"/>
  <c r="H55" i="2"/>
  <c r="T55" i="2" s="1"/>
  <c r="H54" i="2"/>
  <c r="T54" i="2" s="1"/>
  <c r="H53" i="2"/>
  <c r="T53" i="2" s="1"/>
  <c r="H52" i="2"/>
  <c r="T52" i="2" s="1"/>
  <c r="H51" i="2"/>
  <c r="T51" i="2" s="1"/>
  <c r="H48" i="2"/>
  <c r="T48" i="2" s="1"/>
  <c r="H49" i="2"/>
  <c r="T49" i="2" s="1"/>
  <c r="H50" i="2"/>
  <c r="T50" i="2" s="1"/>
  <c r="T57" i="2" l="1"/>
  <c r="T80" i="2" s="1"/>
  <c r="J10" i="2" s="1"/>
  <c r="X9" i="2" s="1"/>
  <c r="T81" i="2" l="1"/>
  <c r="T82" i="2" l="1"/>
  <c r="T83" i="2" l="1"/>
  <c r="J11" i="2"/>
  <c r="Q1" i="2" l="1"/>
  <c r="X122" i="2" l="1"/>
  <c r="X123" i="2"/>
  <c r="X124" i="2"/>
  <c r="X125" i="2"/>
  <c r="X126" i="2"/>
  <c r="X127" i="2"/>
  <c r="X120" i="2"/>
  <c r="X114" i="2"/>
  <c r="X110" i="2"/>
  <c r="X111" i="2"/>
  <c r="X112" i="2"/>
  <c r="X113" i="2"/>
  <c r="X109" i="2"/>
  <c r="X115" i="2" l="1"/>
  <c r="J12" i="2" l="1"/>
  <c r="J16" i="2" s="1"/>
</calcChain>
</file>

<file path=xl/sharedStrings.xml><?xml version="1.0" encoding="utf-8"?>
<sst xmlns="http://schemas.openxmlformats.org/spreadsheetml/2006/main" count="838" uniqueCount="405">
  <si>
    <t>Ⅰ NPO法人等の概要</t>
    <rPh sb="5" eb="8">
      <t>ホウジントウ</t>
    </rPh>
    <rPh sb="9" eb="11">
      <t>ガイヨウ</t>
    </rPh>
    <phoneticPr fontId="3"/>
  </si>
  <si>
    <t>NPO法人等名</t>
    <phoneticPr fontId="3"/>
  </si>
  <si>
    <t>ふりがな</t>
    <phoneticPr fontId="3"/>
  </si>
  <si>
    <t>所在地</t>
    <rPh sb="0" eb="3">
      <t>ショザイチ</t>
    </rPh>
    <phoneticPr fontId="3"/>
  </si>
  <si>
    <t>〒</t>
    <phoneticPr fontId="3"/>
  </si>
  <si>
    <t>URL</t>
    <phoneticPr fontId="3"/>
  </si>
  <si>
    <t>設立年月日</t>
    <rPh sb="0" eb="5">
      <t>セツリツネンガッピ</t>
    </rPh>
    <phoneticPr fontId="3"/>
  </si>
  <si>
    <t>法人取得年月日</t>
    <rPh sb="0" eb="4">
      <t>ホウジンシュトク</t>
    </rPh>
    <rPh sb="4" eb="7">
      <t>ネンガッピ</t>
    </rPh>
    <phoneticPr fontId="3"/>
  </si>
  <si>
    <t>年</t>
    <rPh sb="0" eb="1">
      <t>ネン</t>
    </rPh>
    <phoneticPr fontId="3"/>
  </si>
  <si>
    <t>月</t>
    <rPh sb="0" eb="1">
      <t>ガツ</t>
    </rPh>
    <phoneticPr fontId="3"/>
  </si>
  <si>
    <t>日</t>
    <rPh sb="0" eb="1">
      <t>ヒ</t>
    </rPh>
    <phoneticPr fontId="3"/>
  </si>
  <si>
    <t>設立の目的</t>
    <phoneticPr fontId="3"/>
  </si>
  <si>
    <t>活動内容
（主たる活動について、上位３つを記載してください）</t>
    <phoneticPr fontId="3"/>
  </si>
  <si>
    <t>①</t>
    <phoneticPr fontId="3"/>
  </si>
  <si>
    <t>②</t>
    <phoneticPr fontId="3"/>
  </si>
  <si>
    <t>③</t>
    <phoneticPr fontId="3"/>
  </si>
  <si>
    <t>活動状況</t>
    <phoneticPr fontId="3"/>
  </si>
  <si>
    <t>会報の発行</t>
    <phoneticPr fontId="3"/>
  </si>
  <si>
    <t>活動回数</t>
    <phoneticPr fontId="3"/>
  </si>
  <si>
    <t>活動地域</t>
    <phoneticPr fontId="3"/>
  </si>
  <si>
    <t>活動分野</t>
    <phoneticPr fontId="3"/>
  </si>
  <si>
    <t>／年</t>
    <rPh sb="1" eb="2">
      <t>ネン</t>
    </rPh>
    <phoneticPr fontId="3"/>
  </si>
  <si>
    <t>／月</t>
    <rPh sb="1" eb="2">
      <t>ツキ</t>
    </rPh>
    <phoneticPr fontId="3"/>
  </si>
  <si>
    <t>活動実績
（過去に企業や行政等と協働事業を行っている場合は、それを中心に記載してください）</t>
    <phoneticPr fontId="3"/>
  </si>
  <si>
    <t>学校との事業実施状況・連携状況</t>
    <phoneticPr fontId="3"/>
  </si>
  <si>
    <t>人</t>
    <rPh sb="0" eb="1">
      <t>ニン</t>
    </rPh>
    <phoneticPr fontId="3"/>
  </si>
  <si>
    <t>会員数</t>
    <rPh sb="0" eb="3">
      <t>カイインスウ</t>
    </rPh>
    <phoneticPr fontId="3"/>
  </si>
  <si>
    <t>会費の有無</t>
    <rPh sb="0" eb="2">
      <t>カイヒ</t>
    </rPh>
    <rPh sb="3" eb="5">
      <t>ウム</t>
    </rPh>
    <phoneticPr fontId="3"/>
  </si>
  <si>
    <t>財政状況</t>
    <phoneticPr fontId="3"/>
  </si>
  <si>
    <t>円</t>
    <rPh sb="0" eb="1">
      <t>エン</t>
    </rPh>
    <phoneticPr fontId="3"/>
  </si>
  <si>
    <t>前年度経常収入</t>
    <phoneticPr fontId="3"/>
  </si>
  <si>
    <t>前年度資産合計</t>
    <phoneticPr fontId="3"/>
  </si>
  <si>
    <t>前年度経常支出</t>
    <phoneticPr fontId="3"/>
  </si>
  <si>
    <t>前年度負債合計</t>
    <phoneticPr fontId="3"/>
  </si>
  <si>
    <t>Ⅱ 芸術家の派遣事業実施に関する申請内容</t>
    <rPh sb="2" eb="5">
      <t>ゲイジュツカ</t>
    </rPh>
    <rPh sb="6" eb="10">
      <t>ハケンジギョウ</t>
    </rPh>
    <rPh sb="10" eb="12">
      <t>ジッシ</t>
    </rPh>
    <rPh sb="13" eb="14">
      <t>カン</t>
    </rPh>
    <rPh sb="16" eb="20">
      <t>シンセイナイヨウ</t>
    </rPh>
    <phoneticPr fontId="3"/>
  </si>
  <si>
    <t>○学校への周知の方法</t>
    <phoneticPr fontId="3"/>
  </si>
  <si>
    <t>○教育委員会との連携の内容</t>
    <phoneticPr fontId="3"/>
  </si>
  <si>
    <t>○学校側のニーズ把握の方法</t>
    <phoneticPr fontId="3"/>
  </si>
  <si>
    <t>○その他</t>
    <phoneticPr fontId="3"/>
  </si>
  <si>
    <t>日～</t>
    <rPh sb="0" eb="1">
      <t>ニチ</t>
    </rPh>
    <phoneticPr fontId="3"/>
  </si>
  <si>
    <t>日（</t>
    <rPh sb="0" eb="1">
      <t>ニチ</t>
    </rPh>
    <phoneticPr fontId="3"/>
  </si>
  <si>
    <t>日間）</t>
    <rPh sb="0" eb="2">
      <t>ニチカン</t>
    </rPh>
    <phoneticPr fontId="3"/>
  </si>
  <si>
    <t>コーディネート担当者</t>
    <rPh sb="7" eb="10">
      <t>タントウシャ</t>
    </rPh>
    <phoneticPr fontId="3"/>
  </si>
  <si>
    <t>従事年数</t>
    <rPh sb="0" eb="4">
      <t>ジュウジネンスウ</t>
    </rPh>
    <phoneticPr fontId="3"/>
  </si>
  <si>
    <t>校</t>
    <rPh sb="0" eb="1">
      <t>コウ</t>
    </rPh>
    <phoneticPr fontId="3"/>
  </si>
  <si>
    <t>担当部署（役職等）</t>
    <phoneticPr fontId="3"/>
  </si>
  <si>
    <t>担当者氏名</t>
    <phoneticPr fontId="3"/>
  </si>
  <si>
    <t>電話番号</t>
    <phoneticPr fontId="3"/>
  </si>
  <si>
    <t>E-mail</t>
    <phoneticPr fontId="3"/>
  </si>
  <si>
    <t>※NPO法人等の定款又は規約・規程、最新事業年度の事業報告書、収支計算書を添付してください。</t>
    <phoneticPr fontId="3"/>
  </si>
  <si>
    <t>申請担当者連絡先</t>
    <rPh sb="0" eb="2">
      <t>シンセイ</t>
    </rPh>
    <rPh sb="2" eb="5">
      <t>タントウシャ</t>
    </rPh>
    <rPh sb="5" eb="8">
      <t>レンラクサキ</t>
    </rPh>
    <phoneticPr fontId="3"/>
  </si>
  <si>
    <t>代表者役職・氏名</t>
    <rPh sb="0" eb="3">
      <t>ダイヒョウシャ</t>
    </rPh>
    <rPh sb="3" eb="5">
      <t>ヤクショク</t>
    </rPh>
    <rPh sb="6" eb="8">
      <t>シメイ</t>
    </rPh>
    <phoneticPr fontId="3"/>
  </si>
  <si>
    <t>人員・組織体制</t>
    <phoneticPr fontId="3"/>
  </si>
  <si>
    <t>常勤職員</t>
    <rPh sb="0" eb="4">
      <t>ジョウキンショクイン</t>
    </rPh>
    <phoneticPr fontId="3"/>
  </si>
  <si>
    <t>非常勤職員</t>
    <rPh sb="0" eb="1">
      <t>ヒ</t>
    </rPh>
    <rPh sb="1" eb="5">
      <t>ジョウキンショクイン</t>
    </rPh>
    <phoneticPr fontId="3"/>
  </si>
  <si>
    <t>組織体制</t>
    <rPh sb="0" eb="4">
      <t>ソシキタイセイ</t>
    </rPh>
    <phoneticPr fontId="3"/>
  </si>
  <si>
    <t>１．経費予定額</t>
    <rPh sb="2" eb="4">
      <t>ケイヒ</t>
    </rPh>
    <rPh sb="4" eb="6">
      <t>ヨテイ</t>
    </rPh>
    <rPh sb="6" eb="7">
      <t>ガク</t>
    </rPh>
    <phoneticPr fontId="12"/>
  </si>
  <si>
    <t>区分</t>
    <rPh sb="0" eb="2">
      <t>クブン</t>
    </rPh>
    <phoneticPr fontId="12"/>
  </si>
  <si>
    <t>費目</t>
  </si>
  <si>
    <t>予算額（円）</t>
  </si>
  <si>
    <t>備　考</t>
  </si>
  <si>
    <t>[A] 支出</t>
    <rPh sb="4" eb="6">
      <t>シシュツ</t>
    </rPh>
    <phoneticPr fontId="12"/>
  </si>
  <si>
    <t>事　業　費</t>
  </si>
  <si>
    <t>一般管理費</t>
  </si>
  <si>
    <t>合計</t>
    <phoneticPr fontId="12"/>
  </si>
  <si>
    <t>[B] 収入</t>
    <phoneticPr fontId="12"/>
  </si>
  <si>
    <t>自己調達額</t>
  </si>
  <si>
    <t>そ　 の　 他</t>
  </si>
  <si>
    <t>合計</t>
    <phoneticPr fontId="12"/>
  </si>
  <si>
    <t>２．内訳</t>
    <rPh sb="2" eb="4">
      <t>ウチワケ</t>
    </rPh>
    <phoneticPr fontId="12"/>
  </si>
  <si>
    <t>［Ａ］　支　出</t>
    <rPh sb="4" eb="5">
      <t>シ</t>
    </rPh>
    <rPh sb="6" eb="7">
      <t>デ</t>
    </rPh>
    <phoneticPr fontId="12"/>
  </si>
  <si>
    <t>時間</t>
    <rPh sb="0" eb="2">
      <t>ジカン</t>
    </rPh>
    <phoneticPr fontId="12"/>
  </si>
  <si>
    <t>小　　計</t>
    <rPh sb="0" eb="1">
      <t>ショウ</t>
    </rPh>
    <rPh sb="3" eb="4">
      <t>ケイ</t>
    </rPh>
    <phoneticPr fontId="12"/>
  </si>
  <si>
    <t>[B] 　収　入</t>
    <rPh sb="5" eb="6">
      <t>オサム</t>
    </rPh>
    <rPh sb="7" eb="8">
      <t>ニュウ</t>
    </rPh>
    <phoneticPr fontId="12"/>
  </si>
  <si>
    <t>種　　別</t>
    <rPh sb="0" eb="1">
      <t>タネ</t>
    </rPh>
    <rPh sb="3" eb="4">
      <t>ベツ</t>
    </rPh>
    <phoneticPr fontId="16"/>
  </si>
  <si>
    <t>摘  要</t>
    <phoneticPr fontId="16"/>
  </si>
  <si>
    <t>自己調達額</t>
    <rPh sb="0" eb="2">
      <t>ジコ</t>
    </rPh>
    <rPh sb="2" eb="5">
      <t>チョウタツガク</t>
    </rPh>
    <phoneticPr fontId="12"/>
  </si>
  <si>
    <t>その他</t>
    <rPh sb="2" eb="3">
      <t>タ</t>
    </rPh>
    <phoneticPr fontId="12"/>
  </si>
  <si>
    <t>合　　計</t>
    <phoneticPr fontId="12"/>
  </si>
  <si>
    <t>総合計[A-B]</t>
    <rPh sb="0" eb="3">
      <t>ソウゴウケイ</t>
    </rPh>
    <phoneticPr fontId="3"/>
  </si>
  <si>
    <t>※１）</t>
    <phoneticPr fontId="12"/>
  </si>
  <si>
    <t>※２）</t>
    <phoneticPr fontId="12"/>
  </si>
  <si>
    <t>※３）</t>
    <phoneticPr fontId="12"/>
  </si>
  <si>
    <t>※５）</t>
    <phoneticPr fontId="12"/>
  </si>
  <si>
    <t>※４）</t>
    <phoneticPr fontId="12"/>
  </si>
  <si>
    <t>Ⅰ令和６年度経費予定額</t>
    <phoneticPr fontId="3"/>
  </si>
  <si>
    <t>　①再委託に関する事項</t>
  </si>
  <si>
    <t>再委託の相手方の住所及び氏名</t>
  </si>
  <si>
    <t>再委託を行う業務の範囲</t>
  </si>
  <si>
    <t>再委託の必要性</t>
    <phoneticPr fontId="12"/>
  </si>
  <si>
    <t>再委託金額（単位：円）</t>
    <rPh sb="6" eb="8">
      <t>タンイ</t>
    </rPh>
    <rPh sb="9" eb="10">
      <t>エン</t>
    </rPh>
    <phoneticPr fontId="12"/>
  </si>
  <si>
    <t>支　出　科　目</t>
    <rPh sb="0" eb="1">
      <t>シ</t>
    </rPh>
    <rPh sb="2" eb="3">
      <t>デ</t>
    </rPh>
    <rPh sb="4" eb="5">
      <t>カ</t>
    </rPh>
    <rPh sb="6" eb="7">
      <t>メ</t>
    </rPh>
    <phoneticPr fontId="12"/>
  </si>
  <si>
    <t>積　　算　　根　　拠</t>
    <phoneticPr fontId="12"/>
  </si>
  <si>
    <t>金　　額</t>
    <rPh sb="0" eb="1">
      <t>キン</t>
    </rPh>
    <rPh sb="3" eb="4">
      <t>ガク</t>
    </rPh>
    <phoneticPr fontId="12"/>
  </si>
  <si>
    <t>対象内容</t>
    <rPh sb="0" eb="4">
      <t>タイショウナイヨウ</t>
    </rPh>
    <phoneticPr fontId="12"/>
  </si>
  <si>
    <t>単価</t>
    <rPh sb="0" eb="2">
      <t>タンカ</t>
    </rPh>
    <phoneticPr fontId="12"/>
  </si>
  <si>
    <t>数量</t>
    <rPh sb="0" eb="2">
      <t>スウリョウ</t>
    </rPh>
    <phoneticPr fontId="12"/>
  </si>
  <si>
    <t>単位</t>
    <rPh sb="0" eb="2">
      <t>タンイ</t>
    </rPh>
    <phoneticPr fontId="12"/>
  </si>
  <si>
    <t>人件費</t>
  </si>
  <si>
    <t>賃金</t>
  </si>
  <si>
    <t>謝金</t>
  </si>
  <si>
    <t>旅費</t>
  </si>
  <si>
    <t>消費税相当額</t>
  </si>
  <si>
    <t>賃金･謝金等の１０％</t>
    <phoneticPr fontId="12"/>
  </si>
  <si>
    <t>（人件費＋事業費）×○○％</t>
  </si>
  <si>
    <t>合　　計</t>
  </si>
  <si>
    <t>　②再委託費の内訳　　　　　　　　　　　　　　　　　　　　　　　　　　　　　　　</t>
    <phoneticPr fontId="12"/>
  </si>
  <si>
    <t>事業費</t>
    <phoneticPr fontId="12"/>
  </si>
  <si>
    <t>講演等諸雑費</t>
    <rPh sb="0" eb="6">
      <t>コウエントウショザッピ</t>
    </rPh>
    <phoneticPr fontId="3"/>
  </si>
  <si>
    <t>◆この「募集要項」の「５．業務内容」における対応</t>
    <rPh sb="4" eb="8">
      <t>ボシュウヨウコウ</t>
    </rPh>
    <rPh sb="22" eb="24">
      <t>タイオウ</t>
    </rPh>
    <phoneticPr fontId="12"/>
  </si>
  <si>
    <t>業務内容</t>
    <rPh sb="0" eb="4">
      <t>ギョウムナイヨウ</t>
    </rPh>
    <phoneticPr fontId="12"/>
  </si>
  <si>
    <t>時間計</t>
    <rPh sb="0" eb="2">
      <t>ジカン</t>
    </rPh>
    <rPh sb="2" eb="3">
      <t>ケイ</t>
    </rPh>
    <phoneticPr fontId="12"/>
  </si>
  <si>
    <t>【業務時間総合計】</t>
    <phoneticPr fontId="12"/>
  </si>
  <si>
    <t>Ⅲ　賃金の対象となる業務の内容について</t>
    <phoneticPr fontId="12"/>
  </si>
  <si>
    <t>時間</t>
    <phoneticPr fontId="3"/>
  </si>
  <si>
    <t>校数</t>
    <phoneticPr fontId="3"/>
  </si>
  <si>
    <t>時間</t>
    <rPh sb="0" eb="2">
      <t>ジカン</t>
    </rPh>
    <phoneticPr fontId="3"/>
  </si>
  <si>
    <t>NPO法人等名：</t>
    <rPh sb="3" eb="6">
      <t>ホウジントウ</t>
    </rPh>
    <rPh sb="6" eb="7">
      <t>メイ</t>
    </rPh>
    <phoneticPr fontId="3"/>
  </si>
  <si>
    <t>申請理由</t>
    <phoneticPr fontId="3"/>
  </si>
  <si>
    <t>コーディネートの内容
（芸術家と開催希望校をつなぐ手段・方法など）</t>
    <phoneticPr fontId="3"/>
  </si>
  <si>
    <t>実施件数増加のための方策</t>
    <phoneticPr fontId="3"/>
  </si>
  <si>
    <t>実施可能件数</t>
    <phoneticPr fontId="3"/>
  </si>
  <si>
    <t>事業実施可能な期間</t>
    <phoneticPr fontId="3"/>
  </si>
  <si>
    <t>貴団体における本事業の実施体制及びコーディネーターの従事年数</t>
    <phoneticPr fontId="3"/>
  </si>
  <si>
    <t>事業によって期待される効果</t>
    <phoneticPr fontId="3"/>
  </si>
  <si>
    <r>
      <t xml:space="preserve">・実施校の募集・選定（教育委員会との打合せ等含む）
</t>
    </r>
    <r>
      <rPr>
        <sz val="11"/>
        <color rgb="FF0000FF"/>
        <rFont val="ＭＳ Ｐゴシック"/>
        <family val="3"/>
        <charset val="128"/>
      </rPr>
      <t>　＊最大４０時間程度</t>
    </r>
    <phoneticPr fontId="12"/>
  </si>
  <si>
    <t>Ⅲ ワークショップ等実施計画例</t>
    <rPh sb="9" eb="10">
      <t>トウ</t>
    </rPh>
    <rPh sb="10" eb="15">
      <t>ジッシケイカクレイ</t>
    </rPh>
    <phoneticPr fontId="3"/>
  </si>
  <si>
    <t>事業を実施するにあたっての実績・技術力・ノウハウ</t>
    <phoneticPr fontId="3"/>
  </si>
  <si>
    <t>計画案作成責任者氏名（職業）</t>
    <rPh sb="0" eb="5">
      <t>ケイカクアンサクセイ</t>
    </rPh>
    <rPh sb="5" eb="8">
      <t>セキニンシャ</t>
    </rPh>
    <rPh sb="8" eb="10">
      <t>シメイ</t>
    </rPh>
    <rPh sb="11" eb="13">
      <t>ショクギョウ</t>
    </rPh>
    <phoneticPr fontId="3"/>
  </si>
  <si>
    <t>（</t>
    <phoneticPr fontId="3"/>
  </si>
  <si>
    <t>）</t>
    <phoneticPr fontId="3"/>
  </si>
  <si>
    <t>1回当たりの想定対象学年・人数</t>
    <rPh sb="1" eb="2">
      <t>カイ</t>
    </rPh>
    <rPh sb="2" eb="3">
      <t>ア</t>
    </rPh>
    <rPh sb="6" eb="12">
      <t>ソウテイタイショウガクネン</t>
    </rPh>
    <rPh sb="13" eb="15">
      <t>ニンズウ</t>
    </rPh>
    <phoneticPr fontId="3"/>
  </si>
  <si>
    <t>学校種</t>
    <rPh sb="0" eb="3">
      <t>ガッコウシュ</t>
    </rPh>
    <phoneticPr fontId="3"/>
  </si>
  <si>
    <t>年生</t>
    <rPh sb="0" eb="1">
      <t>ネン</t>
    </rPh>
    <rPh sb="1" eb="2">
      <t>セイ</t>
    </rPh>
    <phoneticPr fontId="3"/>
  </si>
  <si>
    <t>名</t>
    <rPh sb="0" eb="1">
      <t>メイ</t>
    </rPh>
    <phoneticPr fontId="3"/>
  </si>
  <si>
    <t>1回当たりの想定講師・補助者数</t>
    <rPh sb="1" eb="2">
      <t>カイ</t>
    </rPh>
    <rPh sb="2" eb="3">
      <t>ア</t>
    </rPh>
    <rPh sb="6" eb="8">
      <t>ソウテイ</t>
    </rPh>
    <rPh sb="8" eb="10">
      <t>コウシ</t>
    </rPh>
    <rPh sb="11" eb="14">
      <t>ホジョシャ</t>
    </rPh>
    <rPh sb="14" eb="15">
      <t>スウ</t>
    </rPh>
    <phoneticPr fontId="3"/>
  </si>
  <si>
    <t>講師</t>
    <rPh sb="0" eb="2">
      <t>コウシ</t>
    </rPh>
    <phoneticPr fontId="3"/>
  </si>
  <si>
    <t>補助者</t>
    <rPh sb="0" eb="3">
      <t>ホジョシャ</t>
    </rPh>
    <phoneticPr fontId="3"/>
  </si>
  <si>
    <t>想定される実施分野</t>
    <rPh sb="0" eb="2">
      <t>ソウテイ</t>
    </rPh>
    <rPh sb="5" eb="9">
      <t>ジッシブンヤ</t>
    </rPh>
    <phoneticPr fontId="3"/>
  </si>
  <si>
    <t>想定される全実施回数</t>
    <rPh sb="0" eb="2">
      <t>ソウテイ</t>
    </rPh>
    <rPh sb="5" eb="10">
      <t>ゼンジッシカイスウ</t>
    </rPh>
    <phoneticPr fontId="3"/>
  </si>
  <si>
    <t>目標</t>
    <rPh sb="0" eb="2">
      <t>モクヒョウ</t>
    </rPh>
    <phoneticPr fontId="3"/>
  </si>
  <si>
    <t>ねらい</t>
    <phoneticPr fontId="3"/>
  </si>
  <si>
    <t>内容及び
時間配分</t>
    <rPh sb="0" eb="2">
      <t>ナイヨウ</t>
    </rPh>
    <rPh sb="2" eb="3">
      <t>オヨ</t>
    </rPh>
    <rPh sb="5" eb="9">
      <t>ジカンハイブン</t>
    </rPh>
    <phoneticPr fontId="3"/>
  </si>
  <si>
    <t>実施上の
留意点</t>
    <rPh sb="0" eb="2">
      <t>ジッシ</t>
    </rPh>
    <rPh sb="2" eb="3">
      <t>ジョウ</t>
    </rPh>
    <rPh sb="5" eb="8">
      <t>リュウイテン</t>
    </rPh>
    <phoneticPr fontId="3"/>
  </si>
  <si>
    <t>ふりかえりの観点</t>
    <rPh sb="6" eb="8">
      <t>カンテン</t>
    </rPh>
    <phoneticPr fontId="3"/>
  </si>
  <si>
    <t>講師・補助者による所見の観点</t>
    <rPh sb="0" eb="2">
      <t>コウシ</t>
    </rPh>
    <rPh sb="3" eb="6">
      <t>ホジョシャ</t>
    </rPh>
    <rPh sb="9" eb="11">
      <t>ショケン</t>
    </rPh>
    <rPh sb="12" eb="14">
      <t>カンテン</t>
    </rPh>
    <phoneticPr fontId="3"/>
  </si>
  <si>
    <t>実施計画例①</t>
    <rPh sb="0" eb="2">
      <t>ジッシ</t>
    </rPh>
    <rPh sb="2" eb="4">
      <t>ケイカク</t>
    </rPh>
    <rPh sb="4" eb="5">
      <t>レイ</t>
    </rPh>
    <phoneticPr fontId="3"/>
  </si>
  <si>
    <t>↑ここまでコピー</t>
    <phoneticPr fontId="3"/>
  </si>
  <si>
    <t>↓ここからコピー</t>
    <phoneticPr fontId="3"/>
  </si>
  <si>
    <t>大項目</t>
    <rPh sb="0" eb="3">
      <t>ダイコウモク</t>
    </rPh>
    <phoneticPr fontId="3"/>
  </si>
  <si>
    <t>中項目</t>
    <rPh sb="0" eb="3">
      <t>チュウコウモク</t>
    </rPh>
    <phoneticPr fontId="3"/>
  </si>
  <si>
    <t>回</t>
    <rPh sb="0" eb="1">
      <t>カイ</t>
    </rPh>
    <phoneticPr fontId="3"/>
  </si>
  <si>
    <t>全</t>
    <rPh sb="0" eb="1">
      <t>ゼン</t>
    </rPh>
    <phoneticPr fontId="3"/>
  </si>
  <si>
    <t>○学校選定の方法</t>
    <rPh sb="3" eb="5">
      <t>センテイ</t>
    </rPh>
    <phoneticPr fontId="3"/>
  </si>
  <si>
    <t>○芸術家選定の方法</t>
    <rPh sb="1" eb="4">
      <t>ゲイジュツカ</t>
    </rPh>
    <rPh sb="4" eb="6">
      <t>センテイ</t>
    </rPh>
    <phoneticPr fontId="3"/>
  </si>
  <si>
    <t>○教員との連携方法</t>
    <rPh sb="1" eb="3">
      <t>キョウイン</t>
    </rPh>
    <rPh sb="5" eb="9">
      <t>レンケイホウホウ</t>
    </rPh>
    <phoneticPr fontId="3"/>
  </si>
  <si>
    <t>全体の計画案</t>
    <rPh sb="0" eb="2">
      <t>ゼンタイ</t>
    </rPh>
    <rPh sb="3" eb="6">
      <t>ケイカクアン</t>
    </rPh>
    <phoneticPr fontId="3"/>
  </si>
  <si>
    <t>謝金区分</t>
    <rPh sb="0" eb="2">
      <t>シャキン</t>
    </rPh>
    <rPh sb="2" eb="4">
      <t>クブン</t>
    </rPh>
    <phoneticPr fontId="12"/>
  </si>
  <si>
    <t>人数</t>
    <phoneticPr fontId="3"/>
  </si>
  <si>
    <t>校数</t>
    <rPh sb="0" eb="2">
      <t>コウスウ</t>
    </rPh>
    <phoneticPr fontId="3"/>
  </si>
  <si>
    <t>単価</t>
    <rPh sb="0" eb="2">
      <t>タンカ</t>
    </rPh>
    <phoneticPr fontId="3"/>
  </si>
  <si>
    <t>金額</t>
    <rPh sb="0" eb="2">
      <t>キンガク</t>
    </rPh>
    <phoneticPr fontId="3"/>
  </si>
  <si>
    <t>備考</t>
    <rPh sb="0" eb="2">
      <t>ビコウ</t>
    </rPh>
    <phoneticPr fontId="3"/>
  </si>
  <si>
    <t>講師謝金</t>
    <rPh sb="0" eb="4">
      <t>コウシシャキン</t>
    </rPh>
    <phoneticPr fontId="3"/>
  </si>
  <si>
    <t>演奏謝金（1時間）</t>
    <rPh sb="0" eb="4">
      <t>エンソウシャキン</t>
    </rPh>
    <rPh sb="6" eb="8">
      <t>ジカン</t>
    </rPh>
    <phoneticPr fontId="3"/>
  </si>
  <si>
    <t>演奏謝金（2時間）</t>
    <rPh sb="0" eb="4">
      <t>エンソウシャキン</t>
    </rPh>
    <rPh sb="6" eb="8">
      <t>ジカン</t>
    </rPh>
    <phoneticPr fontId="3"/>
  </si>
  <si>
    <t>演奏謝金（3時間）</t>
    <rPh sb="0" eb="3">
      <t>エンソウシャキン</t>
    </rPh>
    <rPh sb="5" eb="7">
      <t>ジカン</t>
    </rPh>
    <phoneticPr fontId="3"/>
  </si>
  <si>
    <t>実技指導謝金（1時間）</t>
    <rPh sb="0" eb="2">
      <t>ジツギ</t>
    </rPh>
    <rPh sb="2" eb="4">
      <t>シドウ</t>
    </rPh>
    <rPh sb="4" eb="6">
      <t>シャキン</t>
    </rPh>
    <rPh sb="8" eb="10">
      <t>ジカン</t>
    </rPh>
    <phoneticPr fontId="3"/>
  </si>
  <si>
    <t>実技指導謝金（2時間）</t>
    <rPh sb="0" eb="2">
      <t>ジツギ</t>
    </rPh>
    <rPh sb="2" eb="4">
      <t>シドウ</t>
    </rPh>
    <rPh sb="4" eb="6">
      <t>シャキン</t>
    </rPh>
    <rPh sb="8" eb="10">
      <t>ジカン</t>
    </rPh>
    <phoneticPr fontId="3"/>
  </si>
  <si>
    <t>実技指導謝金（3時間）</t>
    <rPh sb="0" eb="1">
      <t>ジツギ</t>
    </rPh>
    <rPh sb="1" eb="3">
      <t>シドウ</t>
    </rPh>
    <rPh sb="3" eb="5">
      <t>シャキン</t>
    </rPh>
    <rPh sb="6" eb="8">
      <t>ジカン</t>
    </rPh>
    <phoneticPr fontId="3"/>
  </si>
  <si>
    <t>単純労務謝金（1時間）</t>
    <rPh sb="4" eb="6">
      <t>シャキン</t>
    </rPh>
    <rPh sb="8" eb="10">
      <t>ジカン</t>
    </rPh>
    <phoneticPr fontId="3"/>
  </si>
  <si>
    <t>単純労務謝金（2時間）</t>
    <rPh sb="4" eb="6">
      <t>シャキン</t>
    </rPh>
    <rPh sb="8" eb="10">
      <t>ジカン</t>
    </rPh>
    <phoneticPr fontId="3"/>
  </si>
  <si>
    <t>単純労務謝金（3時間）</t>
    <rPh sb="5" eb="7">
      <t>ジカン</t>
    </rPh>
    <phoneticPr fontId="3"/>
  </si>
  <si>
    <t>校</t>
    <rPh sb="0" eb="1">
      <t>コウ</t>
    </rPh>
    <phoneticPr fontId="3"/>
  </si>
  <si>
    <t>人</t>
    <rPh sb="0" eb="1">
      <t>ニン</t>
    </rPh>
    <phoneticPr fontId="3"/>
  </si>
  <si>
    <t>ヵ月</t>
    <rPh sb="1" eb="2">
      <t>ゲツ</t>
    </rPh>
    <phoneticPr fontId="3"/>
  </si>
  <si>
    <t>従事月</t>
    <phoneticPr fontId="3"/>
  </si>
  <si>
    <t>時間/日</t>
    <rPh sb="0" eb="2">
      <t>ジカン</t>
    </rPh>
    <rPh sb="3" eb="4">
      <t>ニチ</t>
    </rPh>
    <phoneticPr fontId="3"/>
  </si>
  <si>
    <t>時間</t>
    <rPh sb="0" eb="2">
      <t>ジカン</t>
    </rPh>
    <phoneticPr fontId="3"/>
  </si>
  <si>
    <t>対象内容</t>
    <rPh sb="0" eb="4">
      <t>タイショウナイヨウ</t>
    </rPh>
    <phoneticPr fontId="3"/>
  </si>
  <si>
    <t>被派遣地域</t>
    <rPh sb="0" eb="5">
      <t>ヒハケンチイキ</t>
    </rPh>
    <phoneticPr fontId="3"/>
  </si>
  <si>
    <t>■人件費（※1）</t>
    <rPh sb="1" eb="4">
      <t>ジンケンヒ</t>
    </rPh>
    <phoneticPr fontId="12"/>
  </si>
  <si>
    <t>■事業費</t>
    <rPh sb="1" eb="4">
      <t>ジギョウヒ</t>
    </rPh>
    <phoneticPr fontId="12"/>
  </si>
  <si>
    <t>＜芸術家の派遣事業に係る講師等謝金＞</t>
  </si>
  <si>
    <t>＜人件費付帯経費（社会保険料等）＞</t>
  </si>
  <si>
    <t>＜事務局旅費＞</t>
    <phoneticPr fontId="12"/>
  </si>
  <si>
    <t>＜芸術家の派遣事業に係る講師等派遣旅費＞</t>
    <phoneticPr fontId="12"/>
  </si>
  <si>
    <t>費目</t>
    <rPh sb="0" eb="2">
      <t>ヒモク</t>
    </rPh>
    <phoneticPr fontId="3"/>
  </si>
  <si>
    <t>数量</t>
    <rPh sb="0" eb="2">
      <t>スウリョウ</t>
    </rPh>
    <phoneticPr fontId="3"/>
  </si>
  <si>
    <t>①謝金（※2）</t>
    <rPh sb="1" eb="3">
      <t>シャキン</t>
    </rPh>
    <phoneticPr fontId="12"/>
  </si>
  <si>
    <t>②旅費（※3）</t>
    <phoneticPr fontId="12"/>
  </si>
  <si>
    <t>③講演等諸雑費</t>
    <phoneticPr fontId="12"/>
  </si>
  <si>
    <t>④消費税相当額</t>
    <phoneticPr fontId="12"/>
  </si>
  <si>
    <t>％</t>
    <phoneticPr fontId="3"/>
  </si>
  <si>
    <t>税率</t>
    <rPh sb="0" eb="2">
      <t>ゼイリツ</t>
    </rPh>
    <phoneticPr fontId="3"/>
  </si>
  <si>
    <t>①謝金小計</t>
    <rPh sb="1" eb="3">
      <t>シャキン</t>
    </rPh>
    <rPh sb="3" eb="4">
      <t>ショウ</t>
    </rPh>
    <rPh sb="4" eb="5">
      <t>ケイ</t>
    </rPh>
    <phoneticPr fontId="12"/>
  </si>
  <si>
    <t>人件費合計</t>
    <rPh sb="0" eb="1">
      <t>ヒト</t>
    </rPh>
    <rPh sb="1" eb="2">
      <t>ケン</t>
    </rPh>
    <rPh sb="2" eb="3">
      <t>ヒ</t>
    </rPh>
    <rPh sb="3" eb="5">
      <t>ゴウケイ</t>
    </rPh>
    <phoneticPr fontId="12"/>
  </si>
  <si>
    <t>②旅費合計</t>
    <rPh sb="1" eb="3">
      <t>リョヒ</t>
    </rPh>
    <rPh sb="3" eb="5">
      <t>ゴウケイ</t>
    </rPh>
    <phoneticPr fontId="12"/>
  </si>
  <si>
    <t>③講演等諸雑費小計</t>
    <rPh sb="7" eb="8">
      <t>ショウ</t>
    </rPh>
    <rPh sb="8" eb="9">
      <t>ケイ</t>
    </rPh>
    <phoneticPr fontId="12"/>
  </si>
  <si>
    <t>一般管理費率</t>
    <rPh sb="0" eb="5">
      <t>イッパンカンリヒ</t>
    </rPh>
    <rPh sb="5" eb="6">
      <t>リツ</t>
    </rPh>
    <phoneticPr fontId="3"/>
  </si>
  <si>
    <t>⑤人件費＋事業費</t>
    <rPh sb="1" eb="4">
      <t>ジンケンヒ</t>
    </rPh>
    <rPh sb="5" eb="8">
      <t>ジギョウヒ</t>
    </rPh>
    <phoneticPr fontId="12"/>
  </si>
  <si>
    <t>⑥一般管理費（※4）</t>
    <phoneticPr fontId="12"/>
  </si>
  <si>
    <r>
      <t>支出額計</t>
    </r>
    <r>
      <rPr>
        <sz val="11"/>
        <rFont val="ＭＳ Ｐゴシック"/>
        <family val="3"/>
        <charset val="128"/>
      </rPr>
      <t>（⑤＋⑥）</t>
    </r>
    <rPh sb="0" eb="3">
      <t>シシュツガク</t>
    </rPh>
    <rPh sb="3" eb="4">
      <t>ケイ</t>
    </rPh>
    <phoneticPr fontId="12"/>
  </si>
  <si>
    <t>＜講演等諸雑費＞</t>
    <rPh sb="1" eb="7">
      <t>コウエントウショザッピ</t>
    </rPh>
    <phoneticPr fontId="12"/>
  </si>
  <si>
    <t>消費税相当額</t>
    <rPh sb="0" eb="5">
      <t>ショウヒゼイソウトウ</t>
    </rPh>
    <rPh sb="5" eb="6">
      <t>ガク</t>
    </rPh>
    <phoneticPr fontId="12"/>
  </si>
  <si>
    <t>④消費税相当額小計</t>
    <phoneticPr fontId="12"/>
  </si>
  <si>
    <t>③講演等諸雑費合計</t>
    <rPh sb="1" eb="7">
      <t>コウエントウショザッピ</t>
    </rPh>
    <phoneticPr fontId="12"/>
  </si>
  <si>
    <r>
      <t>事業費合計</t>
    </r>
    <r>
      <rPr>
        <sz val="11"/>
        <rFont val="ＭＳ Ｐゴシック"/>
        <family val="3"/>
        <charset val="128"/>
      </rPr>
      <t>（①+②+③+④）</t>
    </r>
    <rPh sb="0" eb="3">
      <t>ジギョウヒ</t>
    </rPh>
    <rPh sb="3" eb="5">
      <t>ゴウケイ</t>
    </rPh>
    <phoneticPr fontId="12"/>
  </si>
  <si>
    <t>金額</t>
    <rPh sb="0" eb="2">
      <t>キンガク</t>
    </rPh>
    <phoneticPr fontId="12"/>
  </si>
  <si>
    <t>備考</t>
    <phoneticPr fontId="12"/>
  </si>
  <si>
    <t>事業費比率</t>
    <rPh sb="0" eb="3">
      <t>ジギョウヒ</t>
    </rPh>
    <rPh sb="3" eb="5">
      <t>ヒリツ</t>
    </rPh>
    <phoneticPr fontId="12"/>
  </si>
  <si>
    <t>人件費は事業費の50％以内となるよう調整してください。</t>
    <rPh sb="0" eb="3">
      <t>ジンケンヒ</t>
    </rPh>
    <rPh sb="4" eb="7">
      <t>ジギョウヒ</t>
    </rPh>
    <rPh sb="11" eb="13">
      <t>イナイ</t>
    </rPh>
    <rPh sb="18" eb="20">
      <t>チョウセイ</t>
    </rPh>
    <phoneticPr fontId="12"/>
  </si>
  <si>
    <t xml:space="preserve">
</t>
    <phoneticPr fontId="12"/>
  </si>
  <si>
    <t>Ⅱ再委託に関する事項及び再委託費の内訳</t>
    <phoneticPr fontId="3"/>
  </si>
  <si>
    <t>※実施計画例について、内容等の分かる資料や映像等がある場合、別途提出してください。</t>
    <rPh sb="1" eb="3">
      <t>ジッシ</t>
    </rPh>
    <rPh sb="3" eb="5">
      <t>ケイカク</t>
    </rPh>
    <rPh sb="5" eb="6">
      <t>レイ</t>
    </rPh>
    <rPh sb="11" eb="13">
      <t>ナイヨウ</t>
    </rPh>
    <rPh sb="13" eb="14">
      <t>トウ</t>
    </rPh>
    <rPh sb="15" eb="16">
      <t>ワ</t>
    </rPh>
    <rPh sb="18" eb="20">
      <t>シリョウ</t>
    </rPh>
    <rPh sb="21" eb="23">
      <t>エイゾウ</t>
    </rPh>
    <rPh sb="23" eb="24">
      <t>ナド</t>
    </rPh>
    <rPh sb="27" eb="29">
      <t>バアイ</t>
    </rPh>
    <rPh sb="30" eb="32">
      <t>ベット</t>
    </rPh>
    <rPh sb="32" eb="34">
      <t>テイシュツ</t>
    </rPh>
    <phoneticPr fontId="3"/>
  </si>
  <si>
    <t>人　件　費</t>
    <phoneticPr fontId="12"/>
  </si>
  <si>
    <t>都道府県・
政令指定都市名</t>
    <rPh sb="0" eb="4">
      <t>トドウフケン</t>
    </rPh>
    <rPh sb="6" eb="10">
      <t>セイレイシテイ</t>
    </rPh>
    <rPh sb="10" eb="12">
      <t>トシ</t>
    </rPh>
    <phoneticPr fontId="3"/>
  </si>
  <si>
    <t>※本事業の趣旨に合致するワークショップ等の計画例について、これまでに行ってきた教育活動等を参考にするなどして作成してください。</t>
    <rPh sb="1" eb="4">
      <t>ホンジギョウ</t>
    </rPh>
    <rPh sb="5" eb="7">
      <t>シュシ</t>
    </rPh>
    <rPh sb="8" eb="10">
      <t>ガッチ</t>
    </rPh>
    <rPh sb="19" eb="20">
      <t>トウ</t>
    </rPh>
    <rPh sb="21" eb="24">
      <t>ケイカクレイ</t>
    </rPh>
    <rPh sb="34" eb="35">
      <t>オコナ</t>
    </rPh>
    <rPh sb="39" eb="43">
      <t>キョウイクカツドウ</t>
    </rPh>
    <rPh sb="43" eb="44">
      <t>トウ</t>
    </rPh>
    <rPh sb="45" eb="47">
      <t>サンコウ</t>
    </rPh>
    <rPh sb="54" eb="56">
      <t>サクセイ</t>
    </rPh>
    <phoneticPr fontId="3"/>
  </si>
  <si>
    <t>※複数の実施計画例がある場合は、適宜フォームを複製し記入してください。</t>
    <rPh sb="1" eb="3">
      <t>フクスウ</t>
    </rPh>
    <rPh sb="4" eb="6">
      <t>ジッシ</t>
    </rPh>
    <rPh sb="6" eb="8">
      <t>ケイカク</t>
    </rPh>
    <rPh sb="8" eb="9">
      <t>レイ</t>
    </rPh>
    <rPh sb="12" eb="14">
      <t>バアイ</t>
    </rPh>
    <rPh sb="16" eb="18">
      <t>テキギ</t>
    </rPh>
    <rPh sb="23" eb="25">
      <t>フクセイ</t>
    </rPh>
    <rPh sb="26" eb="28">
      <t>キニュウ</t>
    </rPh>
    <phoneticPr fontId="3"/>
  </si>
  <si>
    <t>※本申請書に関する連絡を行う場合があります。日中つながりやすい連絡先を記載してください。</t>
    <rPh sb="1" eb="5">
      <t>ホンシンセイショ</t>
    </rPh>
    <rPh sb="6" eb="7">
      <t>カン</t>
    </rPh>
    <rPh sb="9" eb="11">
      <t>レンラク</t>
    </rPh>
    <rPh sb="12" eb="13">
      <t>オコナ</t>
    </rPh>
    <rPh sb="14" eb="16">
      <t>バアイ</t>
    </rPh>
    <rPh sb="22" eb="24">
      <t>ニッチュウ</t>
    </rPh>
    <rPh sb="31" eb="34">
      <t>レンラクサキ</t>
    </rPh>
    <rPh sb="35" eb="37">
      <t>キサイ</t>
    </rPh>
    <phoneticPr fontId="3"/>
  </si>
  <si>
    <t>交通機関等による移動時間は、原則として賃金に含めることはできません。また、申請団体から受けている給与等の収入が賃金と重複する場合は計上できません。</t>
    <phoneticPr fontId="12"/>
  </si>
  <si>
    <t>申請団体が既定の範囲内において独自に謝金単価を設ける場合は、その規定等を提出してください。</t>
    <rPh sb="0" eb="2">
      <t>シンセイ</t>
    </rPh>
    <rPh sb="2" eb="4">
      <t>ダンタイ</t>
    </rPh>
    <rPh sb="5" eb="7">
      <t>キテイ</t>
    </rPh>
    <rPh sb="8" eb="11">
      <t>ハンイナイ</t>
    </rPh>
    <rPh sb="15" eb="17">
      <t>ドクジ</t>
    </rPh>
    <rPh sb="18" eb="20">
      <t>シャキン</t>
    </rPh>
    <rPh sb="20" eb="22">
      <t>タンカ</t>
    </rPh>
    <rPh sb="23" eb="24">
      <t>モウ</t>
    </rPh>
    <rPh sb="26" eb="28">
      <t>バアイ</t>
    </rPh>
    <rPh sb="32" eb="34">
      <t>キテイ</t>
    </rPh>
    <rPh sb="34" eb="35">
      <t>ナド</t>
    </rPh>
    <rPh sb="36" eb="38">
      <t>テイシュツ</t>
    </rPh>
    <phoneticPr fontId="12"/>
  </si>
  <si>
    <t>旅費は打ち合わせ業務に係る旅費か、芸術家の派遣に係る旅費かが分かるように記入してください。</t>
    <rPh sb="0" eb="2">
      <t>リョヒ</t>
    </rPh>
    <rPh sb="3" eb="4">
      <t>ウ</t>
    </rPh>
    <rPh sb="5" eb="6">
      <t>ア</t>
    </rPh>
    <rPh sb="8" eb="10">
      <t>ギョウム</t>
    </rPh>
    <rPh sb="11" eb="12">
      <t>カカワ</t>
    </rPh>
    <rPh sb="13" eb="15">
      <t>リョヒ</t>
    </rPh>
    <rPh sb="17" eb="20">
      <t>ゲイジュツカ</t>
    </rPh>
    <rPh sb="21" eb="23">
      <t>ハケン</t>
    </rPh>
    <rPh sb="24" eb="25">
      <t>カカワ</t>
    </rPh>
    <rPh sb="26" eb="28">
      <t>リョヒ</t>
    </rPh>
    <rPh sb="30" eb="31">
      <t>ワ</t>
    </rPh>
    <rPh sb="36" eb="38">
      <t>キニュウ</t>
    </rPh>
    <phoneticPr fontId="12"/>
  </si>
  <si>
    <t>１０％を上限とします。積算根拠の欄には一般管理費率を記入してください。</t>
    <phoneticPr fontId="12"/>
  </si>
  <si>
    <r>
      <t xml:space="preserve">再委託を行う場合は、委託予定額を記入し、「Ⅱ再委託に関する事項及び再委託費の内訳」を作成し、提出してください。
</t>
    </r>
    <r>
      <rPr>
        <u/>
        <sz val="11"/>
        <color indexed="8"/>
        <rFont val="ＭＳ Ｐゴシック"/>
        <family val="3"/>
        <charset val="128"/>
      </rPr>
      <t>再委託を行わない場合は、「Ⅱ再委託に関する事項及び再委託費の内訳」のページを削除してください。</t>
    </r>
    <rPh sb="0" eb="3">
      <t>サイイタク</t>
    </rPh>
    <rPh sb="4" eb="5">
      <t>オコナ</t>
    </rPh>
    <rPh sb="6" eb="8">
      <t>バアイ</t>
    </rPh>
    <rPh sb="10" eb="12">
      <t>イタク</t>
    </rPh>
    <rPh sb="12" eb="14">
      <t>ヨテイ</t>
    </rPh>
    <rPh sb="14" eb="15">
      <t>ガク</t>
    </rPh>
    <rPh sb="16" eb="18">
      <t>キニュウ</t>
    </rPh>
    <rPh sb="22" eb="25">
      <t>サイイタク</t>
    </rPh>
    <rPh sb="26" eb="27">
      <t>カン</t>
    </rPh>
    <rPh sb="29" eb="31">
      <t>ジコウ</t>
    </rPh>
    <rPh sb="31" eb="32">
      <t>オヨ</t>
    </rPh>
    <rPh sb="33" eb="36">
      <t>サイイタク</t>
    </rPh>
    <phoneticPr fontId="12"/>
  </si>
  <si>
    <t>※再委託を行う場合には、以下の書類を作成し、提出してください。</t>
    <phoneticPr fontId="3"/>
  </si>
  <si>
    <t>※　原則、上記の項目に合わせて記載してください。但し、必要のない項目を削除したり、別の項目を追加したりしても構いません。項目を追加した場合は、業務内容がわかるように記載してください。</t>
    <phoneticPr fontId="12"/>
  </si>
  <si>
    <t>※　実施校によって回数等が異なる場合は並列して記載してください。並列して記載した場合、各項目の合計時間がわかるように記載してください。</t>
    <phoneticPr fontId="12"/>
  </si>
  <si>
    <t>※　＊で示した標準時間を参考に計画してください。なお、これまでの実績を勘案し、標準時間を超えて計画しても構いません。その場合は、必要に応じて理由の提出を求める場合があります。</t>
    <rPh sb="52" eb="53">
      <t>カマ</t>
    </rPh>
    <phoneticPr fontId="12"/>
  </si>
  <si>
    <t>※　業務時間については、受託団体の申請した時間から調整を行う場合があります。</t>
    <phoneticPr fontId="12"/>
  </si>
  <si>
    <t>令和６年度文化芸術による子供育成推進事業（芸術家の派遣事業）
NPO法人等提案型　希望調書
実施申請書</t>
    <rPh sb="34" eb="40">
      <t>ホウジントウテイアンガタ</t>
    </rPh>
    <rPh sb="41" eb="45">
      <t>キボウチョウショ</t>
    </rPh>
    <phoneticPr fontId="3"/>
  </si>
  <si>
    <t>（</t>
    <phoneticPr fontId="12"/>
  </si>
  <si>
    <t>□</t>
  </si>
  <si>
    <t>課税事業者</t>
    <rPh sb="0" eb="2">
      <t>カゼイ</t>
    </rPh>
    <rPh sb="2" eb="5">
      <t>ジギョウシャ</t>
    </rPh>
    <phoneticPr fontId="12"/>
  </si>
  <si>
    <t>免税事業者）</t>
    <rPh sb="0" eb="2">
      <t>メンゼイ</t>
    </rPh>
    <rPh sb="2" eb="5">
      <t>ジギョウシャ</t>
    </rPh>
    <phoneticPr fontId="12"/>
  </si>
  <si>
    <t>←該当する項目はチェック「■」を選択してください。</t>
    <rPh sb="1" eb="3">
      <t>ガイトウ</t>
    </rPh>
    <rPh sb="5" eb="7">
      <t>コウモク</t>
    </rPh>
    <rPh sb="16" eb="18">
      <t>センタク</t>
    </rPh>
    <phoneticPr fontId="12"/>
  </si>
  <si>
    <t>令和６年度文化芸術による子供育成推進事業（芸術家の派遣事業）NPO法人等提案型　希望調書
委託業務見積書</t>
    <rPh sb="33" eb="39">
      <t>ホウジントウテイアンガタ</t>
    </rPh>
    <rPh sb="45" eb="47">
      <t>イタク</t>
    </rPh>
    <rPh sb="47" eb="49">
      <t>ギョウム</t>
    </rPh>
    <rPh sb="49" eb="52">
      <t>ミツモリショ</t>
    </rPh>
    <phoneticPr fontId="12"/>
  </si>
  <si>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12"/>
  </si>
  <si>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12"/>
  </si>
  <si>
    <t>賃金</t>
    <rPh sb="0" eb="2">
      <t>チンギン</t>
    </rPh>
    <phoneticPr fontId="12"/>
  </si>
  <si>
    <r>
      <t xml:space="preserve">・諸方面との連絡・調整
</t>
    </r>
    <r>
      <rPr>
        <sz val="11"/>
        <color rgb="FF0000FF"/>
        <rFont val="ＭＳ Ｐゴシック"/>
        <family val="3"/>
        <charset val="128"/>
      </rPr>
      <t>　＊１校当たり１～３時間程度（但し、最大４５時間程度）</t>
    </r>
    <phoneticPr fontId="12"/>
  </si>
  <si>
    <r>
      <t xml:space="preserve">・芸術家の選定、交渉
</t>
    </r>
    <r>
      <rPr>
        <sz val="11"/>
        <color rgb="FF0000FF"/>
        <rFont val="ＭＳ Ｐゴシック"/>
        <family val="3"/>
        <charset val="128"/>
      </rPr>
      <t>　＊１校当たり２～６時間程度</t>
    </r>
    <phoneticPr fontId="12"/>
  </si>
  <si>
    <r>
      <t xml:space="preserve">・チケット、宿泊等の手配
</t>
    </r>
    <r>
      <rPr>
        <sz val="11"/>
        <color rgb="FF0000FF"/>
        <rFont val="ＭＳ Ｐゴシック"/>
        <family val="3"/>
        <charset val="128"/>
      </rPr>
      <t>　＊１校当たり１～２時間程度</t>
    </r>
    <phoneticPr fontId="12"/>
  </si>
  <si>
    <r>
      <t xml:space="preserve">・実施打合せ
</t>
    </r>
    <r>
      <rPr>
        <sz val="11"/>
        <color rgb="FF0000FF"/>
        <rFont val="ＭＳ Ｐゴシック"/>
        <family val="3"/>
        <charset val="128"/>
      </rPr>
      <t>　＊１校当たり２～６時間程度</t>
    </r>
    <phoneticPr fontId="12"/>
  </si>
  <si>
    <r>
      <t xml:space="preserve">・ワークショップ等の実施
</t>
    </r>
    <r>
      <rPr>
        <sz val="11"/>
        <color rgb="FF0000FF"/>
        <rFont val="ＭＳ Ｐゴシック"/>
        <family val="3"/>
        <charset val="128"/>
      </rPr>
      <t>　＊１校当たり（実施時間）×（実施回数）</t>
    </r>
    <phoneticPr fontId="12"/>
  </si>
  <si>
    <r>
      <t xml:space="preserve">・事業完了報告書等の作成
</t>
    </r>
    <r>
      <rPr>
        <sz val="11"/>
        <color rgb="FF0000FF"/>
        <rFont val="ＭＳ Ｐゴシック"/>
        <family val="3"/>
        <charset val="128"/>
      </rPr>
      <t>　＊１校当たり最大２４時間程度</t>
    </r>
    <phoneticPr fontId="12"/>
  </si>
  <si>
    <r>
      <t xml:space="preserve">・会計処理
</t>
    </r>
    <r>
      <rPr>
        <sz val="11"/>
        <color rgb="FF0000FF"/>
        <rFont val="ＭＳ Ｐゴシック"/>
        <family val="3"/>
        <charset val="128"/>
      </rPr>
      <t>　＊１校当たり２～８時間程度</t>
    </r>
    <phoneticPr fontId="12"/>
  </si>
  <si>
    <t>単位：円（税込）</t>
    <rPh sb="0" eb="2">
      <t>タンイ</t>
    </rPh>
    <rPh sb="3" eb="4">
      <t>エン</t>
    </rPh>
    <rPh sb="5" eb="7">
      <t>ゼイコミ</t>
    </rPh>
    <phoneticPr fontId="3"/>
  </si>
  <si>
    <t>○○○○@●●●.co.jp</t>
    <phoneticPr fontId="3"/>
  </si>
  <si>
    <t>E-mail</t>
    <phoneticPr fontId="3"/>
  </si>
  <si>
    <t>0000-00-0000</t>
    <phoneticPr fontId="3"/>
  </si>
  <si>
    <t>電話番号</t>
    <phoneticPr fontId="3"/>
  </si>
  <si>
    <t>文化　進</t>
    <rPh sb="0" eb="2">
      <t>ブンカ</t>
    </rPh>
    <rPh sb="3" eb="4">
      <t>ススム</t>
    </rPh>
    <phoneticPr fontId="3"/>
  </si>
  <si>
    <t>代表理事</t>
    <rPh sb="0" eb="4">
      <t>ダイヒョウリジ</t>
    </rPh>
    <phoneticPr fontId="3"/>
  </si>
  <si>
    <t>担当部署（役職等）</t>
    <phoneticPr fontId="3"/>
  </si>
  <si>
    <t>・一方的に説明するだけにならず、生徒の反応に対応したり、積極的にコミュニケーションを取りながら進行していること。
・わかりやすい解説、言葉遣いを意識すること。</t>
    <rPh sb="1" eb="4">
      <t>イッポウテキ</t>
    </rPh>
    <rPh sb="5" eb="7">
      <t>セツメイ</t>
    </rPh>
    <rPh sb="16" eb="18">
      <t>セイト</t>
    </rPh>
    <rPh sb="19" eb="21">
      <t>ハンノウ</t>
    </rPh>
    <rPh sb="22" eb="24">
      <t>タイオウ</t>
    </rPh>
    <rPh sb="28" eb="31">
      <t>セッキョクテキ</t>
    </rPh>
    <rPh sb="42" eb="43">
      <t>ト</t>
    </rPh>
    <rPh sb="47" eb="49">
      <t>シンコウ</t>
    </rPh>
    <rPh sb="64" eb="66">
      <t>カイセツ</t>
    </rPh>
    <rPh sb="67" eb="70">
      <t>コトバヅカ</t>
    </rPh>
    <rPh sb="72" eb="74">
      <t>イシキ</t>
    </rPh>
    <phoneticPr fontId="3"/>
  </si>
  <si>
    <t>・実際に生で鑑賞してみて何を感じられたか。
・難しさを感じた部分はなにか。
・体験を通して、鑑賞前と能楽に対するイメージや考え方に変化は見られたか。</t>
    <rPh sb="1" eb="3">
      <t>ジッサイ</t>
    </rPh>
    <rPh sb="4" eb="5">
      <t>ナマ</t>
    </rPh>
    <rPh sb="6" eb="8">
      <t>カンショウ</t>
    </rPh>
    <rPh sb="12" eb="13">
      <t>ナニ</t>
    </rPh>
    <rPh sb="14" eb="15">
      <t>カン</t>
    </rPh>
    <rPh sb="23" eb="24">
      <t>ムズカ</t>
    </rPh>
    <rPh sb="27" eb="28">
      <t>カン</t>
    </rPh>
    <rPh sb="30" eb="32">
      <t>ブブン</t>
    </rPh>
    <rPh sb="39" eb="41">
      <t>タイケン</t>
    </rPh>
    <rPh sb="42" eb="43">
      <t>トオ</t>
    </rPh>
    <rPh sb="46" eb="49">
      <t>カンショウマエ</t>
    </rPh>
    <rPh sb="50" eb="52">
      <t>ノウガク</t>
    </rPh>
    <rPh sb="53" eb="54">
      <t>タイ</t>
    </rPh>
    <rPh sb="61" eb="62">
      <t>カンガ</t>
    </rPh>
    <rPh sb="63" eb="64">
      <t>カタ</t>
    </rPh>
    <rPh sb="65" eb="67">
      <t>ヘンカ</t>
    </rPh>
    <rPh sb="68" eb="69">
      <t>ミ</t>
    </rPh>
    <phoneticPr fontId="3"/>
  </si>
  <si>
    <t>・生徒や演者が安全に事業を行えるよう広めの場所（体育館等）を確保
・生の能楽に初めて触れる生徒が多いことが予想されるため、疑問点などがないかこまめに確認しながら進行する。
・能面に触れる体験については、生徒によって体験のかたよりが出ないよう意識しながら全体をフォロー。</t>
    <rPh sb="34" eb="35">
      <t>ナマ</t>
    </rPh>
    <rPh sb="36" eb="38">
      <t>ノウガク</t>
    </rPh>
    <rPh sb="39" eb="40">
      <t>ハジ</t>
    </rPh>
    <rPh sb="42" eb="43">
      <t>フ</t>
    </rPh>
    <rPh sb="45" eb="47">
      <t>セイト</t>
    </rPh>
    <rPh sb="48" eb="49">
      <t>オオ</t>
    </rPh>
    <rPh sb="53" eb="55">
      <t>ヨソウ</t>
    </rPh>
    <rPh sb="61" eb="64">
      <t>ギモンテン</t>
    </rPh>
    <rPh sb="74" eb="76">
      <t>カクニン</t>
    </rPh>
    <rPh sb="80" eb="82">
      <t>シンコウ</t>
    </rPh>
    <rPh sb="87" eb="89">
      <t>ノウメン</t>
    </rPh>
    <rPh sb="90" eb="91">
      <t>フ</t>
    </rPh>
    <rPh sb="93" eb="95">
      <t>タイケン</t>
    </rPh>
    <rPh sb="101" eb="103">
      <t>セイト</t>
    </rPh>
    <rPh sb="107" eb="109">
      <t>タイケン</t>
    </rPh>
    <rPh sb="115" eb="116">
      <t>デ</t>
    </rPh>
    <rPh sb="120" eb="122">
      <t>イシキ</t>
    </rPh>
    <rPh sb="126" eb="128">
      <t>ゼンタイ</t>
    </rPh>
    <phoneticPr fontId="3"/>
  </si>
  <si>
    <t>各回90分程度を想定
第1回目　代表的な３つの演目をダイジェスト版で実演／実際に能面に触れてみる
第2回目　能楽の歴史／能舞台の解説／1回目に鑑賞した3演目について振り返りながら解説</t>
    <rPh sb="0" eb="2">
      <t>カクカイ</t>
    </rPh>
    <rPh sb="4" eb="5">
      <t>フン</t>
    </rPh>
    <rPh sb="5" eb="7">
      <t>テイド</t>
    </rPh>
    <rPh sb="8" eb="10">
      <t>ソウテイ</t>
    </rPh>
    <rPh sb="12" eb="13">
      <t>ダイ</t>
    </rPh>
    <rPh sb="14" eb="16">
      <t>カイメ</t>
    </rPh>
    <rPh sb="17" eb="19">
      <t>ダイヒョウ</t>
    </rPh>
    <rPh sb="19" eb="20">
      <t>テキ</t>
    </rPh>
    <rPh sb="24" eb="26">
      <t>エンモク</t>
    </rPh>
    <rPh sb="33" eb="34">
      <t>バン</t>
    </rPh>
    <rPh sb="35" eb="37">
      <t>ジツエン</t>
    </rPh>
    <rPh sb="38" eb="40">
      <t>ジッサイ</t>
    </rPh>
    <rPh sb="41" eb="43">
      <t>ノウメン</t>
    </rPh>
    <rPh sb="44" eb="45">
      <t>フ</t>
    </rPh>
    <rPh sb="50" eb="51">
      <t>ダイ</t>
    </rPh>
    <rPh sb="52" eb="54">
      <t>カイメ</t>
    </rPh>
    <rPh sb="55" eb="57">
      <t>ノウガク</t>
    </rPh>
    <rPh sb="58" eb="60">
      <t>レキシ</t>
    </rPh>
    <rPh sb="61" eb="64">
      <t>ノウブタイ</t>
    </rPh>
    <rPh sb="65" eb="67">
      <t>カイセツ</t>
    </rPh>
    <rPh sb="69" eb="71">
      <t>カイメ</t>
    </rPh>
    <rPh sb="72" eb="74">
      <t>カンショウ</t>
    </rPh>
    <rPh sb="77" eb="79">
      <t>エンモク</t>
    </rPh>
    <rPh sb="83" eb="84">
      <t>フ</t>
    </rPh>
    <rPh sb="85" eb="86">
      <t>カエ</t>
    </rPh>
    <rPh sb="90" eb="92">
      <t>カイセツ</t>
    </rPh>
    <phoneticPr fontId="3"/>
  </si>
  <si>
    <t>能楽鑑賞体験を通して歴史を学ぶ</t>
    <rPh sb="0" eb="2">
      <t>ノウガク</t>
    </rPh>
    <rPh sb="2" eb="4">
      <t>カンショウ</t>
    </rPh>
    <rPh sb="7" eb="8">
      <t>トオ</t>
    </rPh>
    <rPh sb="13" eb="14">
      <t>マナ</t>
    </rPh>
    <phoneticPr fontId="3"/>
  </si>
  <si>
    <t>①能楽を鑑賞し、日本の伝統的な芸術に触れよう
②能楽の成り立ちや、どのように今日まで人々に親しまれてきたのかを知ろう</t>
    <rPh sb="1" eb="3">
      <t>ノウガク</t>
    </rPh>
    <rPh sb="4" eb="6">
      <t>カンショウ</t>
    </rPh>
    <rPh sb="8" eb="10">
      <t>ニホン</t>
    </rPh>
    <rPh sb="11" eb="14">
      <t>デントウテキ</t>
    </rPh>
    <rPh sb="15" eb="17">
      <t>ゲイジュツ</t>
    </rPh>
    <rPh sb="18" eb="19">
      <t>フ</t>
    </rPh>
    <rPh sb="24" eb="26">
      <t>ノウガク</t>
    </rPh>
    <rPh sb="27" eb="28">
      <t>ナ</t>
    </rPh>
    <rPh sb="29" eb="30">
      <t>タ</t>
    </rPh>
    <rPh sb="38" eb="40">
      <t>コンニチ</t>
    </rPh>
    <rPh sb="42" eb="44">
      <t>ヒトビト</t>
    </rPh>
    <rPh sb="45" eb="46">
      <t>シタ</t>
    </rPh>
    <rPh sb="55" eb="56">
      <t>シ</t>
    </rPh>
    <phoneticPr fontId="3"/>
  </si>
  <si>
    <t>能楽</t>
    <rPh sb="0" eb="2">
      <t>ノウガク</t>
    </rPh>
    <phoneticPr fontId="3"/>
  </si>
  <si>
    <t>伝統芸能</t>
    <rPh sb="0" eb="4">
      <t>デントウゲイノウ</t>
    </rPh>
    <phoneticPr fontId="3"/>
  </si>
  <si>
    <t>２～３</t>
    <phoneticPr fontId="3"/>
  </si>
  <si>
    <t>中学校</t>
  </si>
  <si>
    <t>）</t>
    <phoneticPr fontId="3"/>
  </si>
  <si>
    <t>コーディネーター</t>
    <phoneticPr fontId="3"/>
  </si>
  <si>
    <t>（</t>
    <phoneticPr fontId="3"/>
  </si>
  <si>
    <t>芸術　花子</t>
    <rPh sb="0" eb="2">
      <t>ゲイジュツ</t>
    </rPh>
    <rPh sb="3" eb="5">
      <t>ハナコ</t>
    </rPh>
    <phoneticPr fontId="3"/>
  </si>
  <si>
    <t>↓ここからコピー</t>
    <phoneticPr fontId="3"/>
  </si>
  <si>
    <t>※NPO法人等の定款又は規約・規程、最新事業年度の事業報告書、収支計算書を添付してください。</t>
    <phoneticPr fontId="3"/>
  </si>
  <si>
    <t>・●年にわたり蓄積したコーディネート経験と、地域・学校との連携協力体制を活かしたスムーズな事務体制構築・運営のノウハウ
・地域アーティストの発掘・育成体制の確立</t>
    <rPh sb="22" eb="24">
      <t>チイキ</t>
    </rPh>
    <rPh sb="25" eb="27">
      <t>ガッコウ</t>
    </rPh>
    <rPh sb="29" eb="31">
      <t>レンケイ</t>
    </rPh>
    <rPh sb="31" eb="33">
      <t>キョウリョク</t>
    </rPh>
    <rPh sb="33" eb="35">
      <t>タイセイ</t>
    </rPh>
    <rPh sb="36" eb="37">
      <t>イ</t>
    </rPh>
    <rPh sb="45" eb="49">
      <t>ジムタイセイ</t>
    </rPh>
    <rPh sb="49" eb="51">
      <t>コウチク</t>
    </rPh>
    <rPh sb="52" eb="54">
      <t>ウンエイ</t>
    </rPh>
    <rPh sb="61" eb="63">
      <t>チイキ</t>
    </rPh>
    <rPh sb="70" eb="72">
      <t>ハックツ</t>
    </rPh>
    <rPh sb="73" eb="75">
      <t>イクセイ</t>
    </rPh>
    <rPh sb="75" eb="77">
      <t>タイセイ</t>
    </rPh>
    <rPh sb="78" eb="80">
      <t>カクリツ</t>
    </rPh>
    <phoneticPr fontId="3"/>
  </si>
  <si>
    <t>事業を実施するにあたっての実績・技術力・ノウハウ</t>
    <phoneticPr fontId="3"/>
  </si>
  <si>
    <t>・コミュニケーション課題の解決
・芸術体験の提供により、生涯芸術に親しみをもつきっかけを与える</t>
    <rPh sb="10" eb="12">
      <t>カダイ</t>
    </rPh>
    <rPh sb="13" eb="15">
      <t>カイケツ</t>
    </rPh>
    <rPh sb="17" eb="21">
      <t>ゲイジュツタイケン</t>
    </rPh>
    <rPh sb="22" eb="24">
      <t>テイキョウ</t>
    </rPh>
    <rPh sb="28" eb="30">
      <t>ショウガイ</t>
    </rPh>
    <rPh sb="30" eb="32">
      <t>ゲイジュツ</t>
    </rPh>
    <rPh sb="33" eb="34">
      <t>シタ</t>
    </rPh>
    <rPh sb="44" eb="45">
      <t>アタ</t>
    </rPh>
    <phoneticPr fontId="3"/>
  </si>
  <si>
    <t>事業によって期待される効果</t>
    <phoneticPr fontId="3"/>
  </si>
  <si>
    <t>貴団体における本事業の実施体制及びコーディネーターの従事年数</t>
    <phoneticPr fontId="3"/>
  </si>
  <si>
    <t>令和７</t>
    <rPh sb="0" eb="2">
      <t>レイワ</t>
    </rPh>
    <phoneticPr fontId="3"/>
  </si>
  <si>
    <t>令和6</t>
    <rPh sb="0" eb="2">
      <t>レイワ</t>
    </rPh>
    <phoneticPr fontId="3"/>
  </si>
  <si>
    <t>事業実施可能な期間</t>
    <phoneticPr fontId="3"/>
  </si>
  <si>
    <t>実施可能件数</t>
    <phoneticPr fontId="3"/>
  </si>
  <si>
    <t>・公演の際にはパンフレットの設置
・ホームページでの案内
・費用を抑え実施件数を増やす工夫として近隣の学校に同日2校訪問できるよう実施日の交渉</t>
    <rPh sb="30" eb="32">
      <t>ヒヨウ</t>
    </rPh>
    <rPh sb="33" eb="34">
      <t>オサ</t>
    </rPh>
    <rPh sb="35" eb="39">
      <t>ジッシケンスウ</t>
    </rPh>
    <rPh sb="40" eb="41">
      <t>フ</t>
    </rPh>
    <rPh sb="43" eb="45">
      <t>クフウ</t>
    </rPh>
    <rPh sb="48" eb="50">
      <t>キンリン</t>
    </rPh>
    <rPh sb="51" eb="53">
      <t>ガッコウ</t>
    </rPh>
    <rPh sb="54" eb="56">
      <t>ドウジツ</t>
    </rPh>
    <rPh sb="57" eb="58">
      <t>コウ</t>
    </rPh>
    <rPh sb="58" eb="60">
      <t>ホウモン</t>
    </rPh>
    <rPh sb="65" eb="68">
      <t>ジッシビ</t>
    </rPh>
    <rPh sb="69" eb="71">
      <t>コウショウ</t>
    </rPh>
    <phoneticPr fontId="3"/>
  </si>
  <si>
    <t>実施件数増加のための方策</t>
    <phoneticPr fontId="3"/>
  </si>
  <si>
    <t>必要に応じて地域の催し物に参加</t>
    <rPh sb="0" eb="2">
      <t>ヒツヨウ</t>
    </rPh>
    <rPh sb="3" eb="4">
      <t>オウ</t>
    </rPh>
    <rPh sb="6" eb="8">
      <t>チイキ</t>
    </rPh>
    <rPh sb="9" eb="10">
      <t>モヨオ</t>
    </rPh>
    <rPh sb="11" eb="12">
      <t>モノ</t>
    </rPh>
    <rPh sb="13" eb="15">
      <t>サンカ</t>
    </rPh>
    <phoneticPr fontId="3"/>
  </si>
  <si>
    <t>○その他</t>
    <phoneticPr fontId="3"/>
  </si>
  <si>
    <t>事前の打ち合わせを行い、普段のクラスの様子や解決したい課題をヒアリングし、ワークショップ内容を提案。</t>
    <rPh sb="0" eb="2">
      <t>ジゼン</t>
    </rPh>
    <rPh sb="3" eb="4">
      <t>ウ</t>
    </rPh>
    <rPh sb="5" eb="6">
      <t>ア</t>
    </rPh>
    <rPh sb="9" eb="10">
      <t>オコナ</t>
    </rPh>
    <rPh sb="12" eb="14">
      <t>フダン</t>
    </rPh>
    <rPh sb="19" eb="21">
      <t>ヨウス</t>
    </rPh>
    <rPh sb="22" eb="24">
      <t>カイケツ</t>
    </rPh>
    <rPh sb="27" eb="29">
      <t>カダイ</t>
    </rPh>
    <rPh sb="44" eb="46">
      <t>ナイヨウ</t>
    </rPh>
    <rPh sb="47" eb="49">
      <t>テイアン</t>
    </rPh>
    <phoneticPr fontId="3"/>
  </si>
  <si>
    <t>学校や地域のニーズについて、募集段階でアンケート調査を行う。さらにコーディネーターを通してより詳細なニーズを聴取・把握。</t>
    <rPh sb="14" eb="18">
      <t>ボシュウダンカイ</t>
    </rPh>
    <rPh sb="24" eb="26">
      <t>チョウサ</t>
    </rPh>
    <rPh sb="27" eb="28">
      <t>オコナ</t>
    </rPh>
    <rPh sb="42" eb="43">
      <t>トオ</t>
    </rPh>
    <rPh sb="47" eb="49">
      <t>ショウサイ</t>
    </rPh>
    <rPh sb="54" eb="56">
      <t>チョウシュ</t>
    </rPh>
    <rPh sb="57" eb="59">
      <t>ハアク</t>
    </rPh>
    <phoneticPr fontId="3"/>
  </si>
  <si>
    <t>○学校側のニーズ把握の方法</t>
    <phoneticPr fontId="3"/>
  </si>
  <si>
    <t>事業の開始、中間報告、打ち合わせ、または学校の課題の共有について定期的にミーティングを行う</t>
    <phoneticPr fontId="3"/>
  </si>
  <si>
    <t>○教育委員会との連携の内容</t>
    <phoneticPr fontId="3"/>
  </si>
  <si>
    <t>事業及び当法人の理念に賛同し、質の高い芸術を提供できる県内アーティストと事前に連携し、その中から学校ごとのニーズにマッチするアーティストを選定。</t>
    <rPh sb="0" eb="2">
      <t>ジギョウ</t>
    </rPh>
    <rPh sb="2" eb="3">
      <t>オヨ</t>
    </rPh>
    <rPh sb="4" eb="7">
      <t>トウホウジン</t>
    </rPh>
    <rPh sb="8" eb="10">
      <t>リネン</t>
    </rPh>
    <rPh sb="11" eb="13">
      <t>サンドウ</t>
    </rPh>
    <rPh sb="15" eb="16">
      <t>シツ</t>
    </rPh>
    <rPh sb="17" eb="18">
      <t>タカ</t>
    </rPh>
    <rPh sb="19" eb="21">
      <t>ゲイジュツ</t>
    </rPh>
    <rPh sb="22" eb="24">
      <t>テイキョウ</t>
    </rPh>
    <rPh sb="27" eb="29">
      <t>ケンナイ</t>
    </rPh>
    <rPh sb="36" eb="38">
      <t>ジゼン</t>
    </rPh>
    <rPh sb="39" eb="41">
      <t>レンケイ</t>
    </rPh>
    <rPh sb="45" eb="46">
      <t>ナカ</t>
    </rPh>
    <rPh sb="48" eb="50">
      <t>ガッコウ</t>
    </rPh>
    <rPh sb="69" eb="71">
      <t>センテイ</t>
    </rPh>
    <phoneticPr fontId="3"/>
  </si>
  <si>
    <t>●月頃に教育委員会を通じて県内全域に●ヵ月間の募集期間を設け募集を行い、学校の規模やニーズを考慮の上選定。</t>
    <rPh sb="1" eb="2">
      <t>ガツ</t>
    </rPh>
    <rPh sb="2" eb="3">
      <t>コロ</t>
    </rPh>
    <rPh sb="4" eb="6">
      <t>キョウイク</t>
    </rPh>
    <rPh sb="6" eb="9">
      <t>イインカイ</t>
    </rPh>
    <rPh sb="10" eb="11">
      <t>ツウ</t>
    </rPh>
    <rPh sb="13" eb="15">
      <t>ケンナイ</t>
    </rPh>
    <rPh sb="15" eb="17">
      <t>ゼンイキ</t>
    </rPh>
    <rPh sb="20" eb="21">
      <t>ゲツ</t>
    </rPh>
    <rPh sb="21" eb="22">
      <t>カン</t>
    </rPh>
    <rPh sb="23" eb="25">
      <t>ボシュウ</t>
    </rPh>
    <rPh sb="25" eb="27">
      <t>キカン</t>
    </rPh>
    <rPh sb="28" eb="29">
      <t>モウ</t>
    </rPh>
    <rPh sb="30" eb="32">
      <t>ボシュウ</t>
    </rPh>
    <rPh sb="33" eb="34">
      <t>オコナ</t>
    </rPh>
    <rPh sb="36" eb="38">
      <t>ガッコウ</t>
    </rPh>
    <rPh sb="39" eb="41">
      <t>キボ</t>
    </rPh>
    <rPh sb="46" eb="48">
      <t>コウリョ</t>
    </rPh>
    <rPh sb="49" eb="50">
      <t>ウエ</t>
    </rPh>
    <rPh sb="50" eb="52">
      <t>センテイ</t>
    </rPh>
    <phoneticPr fontId="3"/>
  </si>
  <si>
    <t>県や教育委員会を通じて、パンフレットの送付、持込、HPでのお知らせ</t>
    <rPh sb="0" eb="1">
      <t>ケン</t>
    </rPh>
    <rPh sb="2" eb="4">
      <t>キョウイク</t>
    </rPh>
    <rPh sb="4" eb="7">
      <t>イインカイ</t>
    </rPh>
    <rPh sb="8" eb="9">
      <t>ツウ</t>
    </rPh>
    <rPh sb="19" eb="21">
      <t>ソウフ</t>
    </rPh>
    <rPh sb="22" eb="24">
      <t>モチコミ</t>
    </rPh>
    <rPh sb="30" eb="31">
      <t>シ</t>
    </rPh>
    <phoneticPr fontId="3"/>
  </si>
  <si>
    <t>○学校への周知の方法</t>
    <phoneticPr fontId="3"/>
  </si>
  <si>
    <t>コーディネートの内容
（芸術家と開催希望校をつなぐ手段・方法など）</t>
    <phoneticPr fontId="3"/>
  </si>
  <si>
    <t>●●県内の子どもたちに本格的な伝統芸能の鑑賞体験機会を提供するとともに、地元アーティストの活動の場として本事業を活用し、将来の聴衆・芸術家を育成することで、地域の芸術文化振興を図るため。</t>
    <rPh sb="2" eb="4">
      <t>ケンナイ</t>
    </rPh>
    <rPh sb="5" eb="6">
      <t>コ</t>
    </rPh>
    <rPh sb="11" eb="14">
      <t>ホンカクテキ</t>
    </rPh>
    <rPh sb="15" eb="19">
      <t>デントウゲイノウ</t>
    </rPh>
    <rPh sb="20" eb="24">
      <t>カンショウタイケン</t>
    </rPh>
    <rPh sb="24" eb="26">
      <t>キカイ</t>
    </rPh>
    <rPh sb="27" eb="29">
      <t>テイキョウ</t>
    </rPh>
    <rPh sb="36" eb="38">
      <t>ジモト</t>
    </rPh>
    <rPh sb="45" eb="47">
      <t>カツドウ</t>
    </rPh>
    <rPh sb="48" eb="49">
      <t>バ</t>
    </rPh>
    <rPh sb="52" eb="55">
      <t>ホンジギョウ</t>
    </rPh>
    <rPh sb="56" eb="58">
      <t>カツヨウ</t>
    </rPh>
    <rPh sb="60" eb="62">
      <t>ショウライ</t>
    </rPh>
    <rPh sb="63" eb="65">
      <t>チョウシュウ</t>
    </rPh>
    <rPh sb="66" eb="69">
      <t>ゲイジュツカ</t>
    </rPh>
    <rPh sb="70" eb="72">
      <t>イクセイ</t>
    </rPh>
    <rPh sb="78" eb="80">
      <t>チイキ</t>
    </rPh>
    <rPh sb="81" eb="85">
      <t>ゲイジュツブンカ</t>
    </rPh>
    <rPh sb="85" eb="87">
      <t>シンコウ</t>
    </rPh>
    <rPh sb="88" eb="89">
      <t>ハカ</t>
    </rPh>
    <phoneticPr fontId="3"/>
  </si>
  <si>
    <t>申請理由</t>
    <phoneticPr fontId="3"/>
  </si>
  <si>
    <t>●●県</t>
    <rPh sb="2" eb="3">
      <t>ケン</t>
    </rPh>
    <phoneticPr fontId="3"/>
  </si>
  <si>
    <t>前年度負債合計</t>
    <phoneticPr fontId="3"/>
  </si>
  <si>
    <t>前年度経常支出</t>
    <phoneticPr fontId="3"/>
  </si>
  <si>
    <t>前年度資産合計</t>
    <phoneticPr fontId="3"/>
  </si>
  <si>
    <t>前年度経常収入</t>
    <phoneticPr fontId="3"/>
  </si>
  <si>
    <t>財政状況</t>
    <phoneticPr fontId="3"/>
  </si>
  <si>
    <t>あり</t>
  </si>
  <si>
    <t>代表理事、理事2名
事務局員3名、コーディネーター2名
運営担当、会計担当</t>
    <rPh sb="0" eb="2">
      <t>ダイヒョウ</t>
    </rPh>
    <rPh sb="2" eb="4">
      <t>リジ</t>
    </rPh>
    <rPh sb="5" eb="7">
      <t>リジ</t>
    </rPh>
    <rPh sb="8" eb="9">
      <t>メイ</t>
    </rPh>
    <rPh sb="10" eb="14">
      <t>ジムキョクイン</t>
    </rPh>
    <rPh sb="15" eb="16">
      <t>メイ</t>
    </rPh>
    <rPh sb="26" eb="27">
      <t>メイ</t>
    </rPh>
    <rPh sb="28" eb="30">
      <t>ウンエイ</t>
    </rPh>
    <rPh sb="30" eb="32">
      <t>タントウ</t>
    </rPh>
    <rPh sb="33" eb="37">
      <t>カイケイタントウ</t>
    </rPh>
    <phoneticPr fontId="3"/>
  </si>
  <si>
    <t>人員・組織体制</t>
    <phoneticPr fontId="3"/>
  </si>
  <si>
    <t>●●年度より●都●府●県にて事業を継続的に実施。のべ●万人の子どもたちに芸術の素晴らしさを広める。</t>
    <rPh sb="2" eb="3">
      <t>ネン</t>
    </rPh>
    <rPh sb="3" eb="4">
      <t>ド</t>
    </rPh>
    <rPh sb="7" eb="8">
      <t>ト</t>
    </rPh>
    <rPh sb="9" eb="10">
      <t>フ</t>
    </rPh>
    <rPh sb="11" eb="12">
      <t>ケン</t>
    </rPh>
    <rPh sb="14" eb="16">
      <t>ジギョウ</t>
    </rPh>
    <rPh sb="17" eb="20">
      <t>ケイゾクテキ</t>
    </rPh>
    <rPh sb="21" eb="23">
      <t>ジッシ</t>
    </rPh>
    <rPh sb="27" eb="29">
      <t>マンニン</t>
    </rPh>
    <rPh sb="30" eb="31">
      <t>コ</t>
    </rPh>
    <rPh sb="36" eb="38">
      <t>ゲイジュツ</t>
    </rPh>
    <rPh sb="39" eb="41">
      <t>スバ</t>
    </rPh>
    <rPh sb="45" eb="46">
      <t>ヒロ</t>
    </rPh>
    <phoneticPr fontId="3"/>
  </si>
  <si>
    <t>学校との事業実施状況・連携状況</t>
    <phoneticPr fontId="3"/>
  </si>
  <si>
    <t>■○○年5月～　株式会社〇○と提携し、伝統芸能普及のためのWEB講座を定期主催
■××年×月　○○県○○市の行事を主催
■○○年○月より●●県××市を中心に子供育成支援イベントを定期開催</t>
    <rPh sb="3" eb="4">
      <t>ネン</t>
    </rPh>
    <rPh sb="5" eb="6">
      <t>ガツ</t>
    </rPh>
    <rPh sb="43" eb="44">
      <t>トシ</t>
    </rPh>
    <rPh sb="45" eb="46">
      <t>ガツ</t>
    </rPh>
    <rPh sb="49" eb="50">
      <t>ケン</t>
    </rPh>
    <rPh sb="52" eb="53">
      <t>シ</t>
    </rPh>
    <rPh sb="54" eb="56">
      <t>ギョウジ</t>
    </rPh>
    <rPh sb="57" eb="59">
      <t>シュサイ</t>
    </rPh>
    <rPh sb="63" eb="64">
      <t>ネン</t>
    </rPh>
    <rPh sb="65" eb="66">
      <t>ガツ</t>
    </rPh>
    <rPh sb="70" eb="71">
      <t>ケン</t>
    </rPh>
    <rPh sb="73" eb="74">
      <t>シ</t>
    </rPh>
    <rPh sb="75" eb="77">
      <t>チュウシン</t>
    </rPh>
    <rPh sb="78" eb="82">
      <t>コドモイクセイ</t>
    </rPh>
    <rPh sb="82" eb="84">
      <t>シエン</t>
    </rPh>
    <rPh sb="89" eb="91">
      <t>テイキ</t>
    </rPh>
    <rPh sb="91" eb="93">
      <t>カイサイ</t>
    </rPh>
    <phoneticPr fontId="3"/>
  </si>
  <si>
    <t>活動実績
（過去に企業や行政等と協働事業を行っている場合は、それを中心に記載してください）</t>
    <phoneticPr fontId="3"/>
  </si>
  <si>
    <t>全国</t>
    <rPh sb="0" eb="2">
      <t>ゼンコク</t>
    </rPh>
    <phoneticPr fontId="3"/>
  </si>
  <si>
    <t>活動地域</t>
    <phoneticPr fontId="3"/>
  </si>
  <si>
    <t>20回</t>
    <rPh sb="2" eb="3">
      <t>カイ</t>
    </rPh>
    <phoneticPr fontId="3"/>
  </si>
  <si>
    <t>活動回数</t>
    <phoneticPr fontId="3"/>
  </si>
  <si>
    <t>活動分野</t>
    <phoneticPr fontId="3"/>
  </si>
  <si>
    <t>10回</t>
    <rPh sb="2" eb="3">
      <t>カイ</t>
    </rPh>
    <phoneticPr fontId="3"/>
  </si>
  <si>
    <t>会報の発行</t>
    <phoneticPr fontId="3"/>
  </si>
  <si>
    <t>活動状況</t>
    <phoneticPr fontId="3"/>
  </si>
  <si>
    <t>次世代に伝統芸能を残すための活動</t>
    <rPh sb="0" eb="3">
      <t>ジセダイ</t>
    </rPh>
    <rPh sb="4" eb="8">
      <t>デントウゲイノウ</t>
    </rPh>
    <rPh sb="9" eb="10">
      <t>ノコ</t>
    </rPh>
    <rPh sb="14" eb="16">
      <t>カツドウ</t>
    </rPh>
    <phoneticPr fontId="3"/>
  </si>
  <si>
    <t>③</t>
    <phoneticPr fontId="3"/>
  </si>
  <si>
    <t>伝統芸能や、現代アートの普及</t>
    <rPh sb="0" eb="4">
      <t>デントウゲイノウ</t>
    </rPh>
    <rPh sb="6" eb="8">
      <t>ゲンダイ</t>
    </rPh>
    <rPh sb="12" eb="14">
      <t>フキュウ</t>
    </rPh>
    <phoneticPr fontId="3"/>
  </si>
  <si>
    <t>②</t>
    <phoneticPr fontId="3"/>
  </si>
  <si>
    <t>当法人と、加盟団体で主催する舞台</t>
    <rPh sb="0" eb="3">
      <t>トウホウジン</t>
    </rPh>
    <rPh sb="5" eb="9">
      <t>カメイダンタイ</t>
    </rPh>
    <rPh sb="10" eb="12">
      <t>シュサイ</t>
    </rPh>
    <rPh sb="14" eb="16">
      <t>ブタイ</t>
    </rPh>
    <phoneticPr fontId="3"/>
  </si>
  <si>
    <t>①</t>
    <phoneticPr fontId="3"/>
  </si>
  <si>
    <t>活動内容
（主たる活動について、上位３つを記載してください）</t>
    <phoneticPr fontId="3"/>
  </si>
  <si>
    <t>伝統芸能伝承者の育成、伝統芸能の振興・普及を進める。</t>
    <rPh sb="4" eb="7">
      <t>デンショウシャ</t>
    </rPh>
    <rPh sb="8" eb="10">
      <t>イクセイ</t>
    </rPh>
    <rPh sb="13" eb="15">
      <t>ゲイノウ</t>
    </rPh>
    <rPh sb="16" eb="18">
      <t>シンコウ</t>
    </rPh>
    <rPh sb="19" eb="21">
      <t>フキュウ</t>
    </rPh>
    <rPh sb="22" eb="23">
      <t>スス</t>
    </rPh>
    <phoneticPr fontId="3"/>
  </si>
  <si>
    <t>設立の目的</t>
    <phoneticPr fontId="3"/>
  </si>
  <si>
    <t>http://www.bunka●●●.co.jp</t>
    <phoneticPr fontId="3"/>
  </si>
  <si>
    <t>URL</t>
    <phoneticPr fontId="3"/>
  </si>
  <si>
    <t xml:space="preserve"> ●●県〇○区□□１－１－１</t>
    <rPh sb="3" eb="4">
      <t>ケン</t>
    </rPh>
    <rPh sb="6" eb="7">
      <t>ク</t>
    </rPh>
    <phoneticPr fontId="3"/>
  </si>
  <si>
    <t>1△１－×××１</t>
    <phoneticPr fontId="3"/>
  </si>
  <si>
    <t>〒</t>
    <phoneticPr fontId="3"/>
  </si>
  <si>
    <t>代表理事・文化　進</t>
    <rPh sb="0" eb="4">
      <t>ダイヒョウリジ</t>
    </rPh>
    <rPh sb="5" eb="7">
      <t>ブンカ</t>
    </rPh>
    <rPh sb="8" eb="9">
      <t>ススム</t>
    </rPh>
    <phoneticPr fontId="3"/>
  </si>
  <si>
    <t>ぶんか　すすむ</t>
    <phoneticPr fontId="3"/>
  </si>
  <si>
    <t>ふりがな</t>
    <phoneticPr fontId="3"/>
  </si>
  <si>
    <t>一般社団法人●●県文芸協会</t>
    <rPh sb="0" eb="6">
      <t>イッパンシャダンホウジン</t>
    </rPh>
    <rPh sb="6" eb="9">
      <t>マルマルケン</t>
    </rPh>
    <rPh sb="9" eb="11">
      <t>ブンゲイ</t>
    </rPh>
    <rPh sb="11" eb="13">
      <t>キョウカイ</t>
    </rPh>
    <phoneticPr fontId="3"/>
  </si>
  <si>
    <t>NPO法人等名</t>
    <phoneticPr fontId="3"/>
  </si>
  <si>
    <t>いっぱんしゃだんほうじん　●●けんぶんげいきょうかい</t>
    <phoneticPr fontId="3"/>
  </si>
  <si>
    <r>
      <t xml:space="preserve">・会計処理
</t>
    </r>
    <r>
      <rPr>
        <sz val="11"/>
        <color rgb="FF0000FF"/>
        <rFont val="ＭＳ Ｐゴシック"/>
        <family val="3"/>
        <charset val="128"/>
      </rPr>
      <t>　＊１校当たり２～８時間程度</t>
    </r>
    <phoneticPr fontId="12"/>
  </si>
  <si>
    <r>
      <t xml:space="preserve">・実施打合せ
</t>
    </r>
    <r>
      <rPr>
        <sz val="11"/>
        <color rgb="FF0000FF"/>
        <rFont val="ＭＳ Ｐゴシック"/>
        <family val="3"/>
        <charset val="128"/>
      </rPr>
      <t>　＊１校当たり２～６時間程度</t>
    </r>
    <phoneticPr fontId="12"/>
  </si>
  <si>
    <r>
      <t xml:space="preserve">・チケット、宿泊等の手配
</t>
    </r>
    <r>
      <rPr>
        <sz val="11"/>
        <color rgb="FF0000FF"/>
        <rFont val="ＭＳ Ｐゴシック"/>
        <family val="3"/>
        <charset val="128"/>
      </rPr>
      <t>　＊１校当たり１～２時間程度</t>
    </r>
    <phoneticPr fontId="12"/>
  </si>
  <si>
    <r>
      <t xml:space="preserve">・芸術家の選定、交渉
</t>
    </r>
    <r>
      <rPr>
        <sz val="11"/>
        <color rgb="FF0000FF"/>
        <rFont val="ＭＳ Ｐゴシック"/>
        <family val="3"/>
        <charset val="128"/>
      </rPr>
      <t>　＊１校当たり２～６時間程度</t>
    </r>
    <phoneticPr fontId="12"/>
  </si>
  <si>
    <r>
      <t xml:space="preserve">・実施校の募集・選定（教育委員会との打合せ等含む）
</t>
    </r>
    <r>
      <rPr>
        <sz val="11"/>
        <color rgb="FF0000FF"/>
        <rFont val="ＭＳ Ｐゴシック"/>
        <family val="3"/>
        <charset val="128"/>
      </rPr>
      <t>　＊最大４０時間程度</t>
    </r>
    <phoneticPr fontId="12"/>
  </si>
  <si>
    <r>
      <t xml:space="preserve">・諸方面との連絡・調整
</t>
    </r>
    <r>
      <rPr>
        <sz val="11"/>
        <color rgb="FF0000FF"/>
        <rFont val="ＭＳ Ｐゴシック"/>
        <family val="3"/>
        <charset val="128"/>
      </rPr>
      <t>　＊１校当たり１～３時間程度（但し、最大４５時間程度）</t>
    </r>
    <phoneticPr fontId="12"/>
  </si>
  <si>
    <t>校数</t>
    <phoneticPr fontId="3"/>
  </si>
  <si>
    <t>時間</t>
    <phoneticPr fontId="3"/>
  </si>
  <si>
    <t>Ⅲ　賃金の対象となる業務の内容について</t>
    <phoneticPr fontId="12"/>
  </si>
  <si>
    <t>賃金･謝金等の１０％</t>
    <phoneticPr fontId="12"/>
  </si>
  <si>
    <t>事業費</t>
    <phoneticPr fontId="12"/>
  </si>
  <si>
    <t>積　　算　　根　　拠</t>
    <phoneticPr fontId="12"/>
  </si>
  <si>
    <t>　②再委託費の内訳　　　　　　　　　　　　　　　　　　　　　　　　　　　　　　　</t>
    <phoneticPr fontId="12"/>
  </si>
  <si>
    <t>再委託の必要性</t>
    <phoneticPr fontId="12"/>
  </si>
  <si>
    <t>※再委託を行う場合には、以下の書類を作成し、提出してください。</t>
    <phoneticPr fontId="3"/>
  </si>
  <si>
    <t>Ⅱ再委託に関する事項及び再委託費の内訳</t>
    <phoneticPr fontId="3"/>
  </si>
  <si>
    <t xml:space="preserve">
</t>
    <phoneticPr fontId="12"/>
  </si>
  <si>
    <t>※５）</t>
    <phoneticPr fontId="12"/>
  </si>
  <si>
    <t>１０％を上限とします。積算根拠の欄には一般管理費率を記入してください。</t>
    <phoneticPr fontId="12"/>
  </si>
  <si>
    <t>※４）</t>
    <phoneticPr fontId="12"/>
  </si>
  <si>
    <t>※３）</t>
    <phoneticPr fontId="12"/>
  </si>
  <si>
    <t>※２）</t>
    <phoneticPr fontId="12"/>
  </si>
  <si>
    <t xml:space="preserve">
</t>
    <phoneticPr fontId="12"/>
  </si>
  <si>
    <t>交通機関等による移動時間は、原則として賃金に含めることはできません。また、申請団体から受けている給与等の収入が賃金と重複する場合は計上できません。</t>
    <phoneticPr fontId="12"/>
  </si>
  <si>
    <t>※１）</t>
    <phoneticPr fontId="12"/>
  </si>
  <si>
    <t>合　　計</t>
    <phoneticPr fontId="12"/>
  </si>
  <si>
    <t>備考</t>
    <phoneticPr fontId="12"/>
  </si>
  <si>
    <t>摘  要</t>
    <phoneticPr fontId="16"/>
  </si>
  <si>
    <t>％</t>
    <phoneticPr fontId="3"/>
  </si>
  <si>
    <t>⑥一般管理費（※4）</t>
    <phoneticPr fontId="12"/>
  </si>
  <si>
    <t>④消費税相当額小計</t>
    <phoneticPr fontId="12"/>
  </si>
  <si>
    <t>人件費</t>
    <rPh sb="0" eb="3">
      <t>ジンケンヒ</t>
    </rPh>
    <phoneticPr fontId="12"/>
  </si>
  <si>
    <t>④消費税相当額</t>
    <phoneticPr fontId="12"/>
  </si>
  <si>
    <t>セット</t>
    <phoneticPr fontId="12"/>
  </si>
  <si>
    <t>ケント紙（100枚入り）</t>
    <rPh sb="3" eb="4">
      <t>シ</t>
    </rPh>
    <rPh sb="8" eb="9">
      <t>マイ</t>
    </rPh>
    <rPh sb="9" eb="10">
      <t>イ</t>
    </rPh>
    <phoneticPr fontId="12"/>
  </si>
  <si>
    <t>式</t>
    <rPh sb="0" eb="1">
      <t>シキ</t>
    </rPh>
    <phoneticPr fontId="12"/>
  </si>
  <si>
    <t>手作り楽器キット</t>
    <rPh sb="0" eb="2">
      <t>テヅク</t>
    </rPh>
    <rPh sb="3" eb="5">
      <t>ガッキ</t>
    </rPh>
    <phoneticPr fontId="12"/>
  </si>
  <si>
    <t>個</t>
    <rPh sb="0" eb="1">
      <t>コ</t>
    </rPh>
    <phoneticPr fontId="12"/>
  </si>
  <si>
    <t>体験用能面</t>
    <rPh sb="0" eb="3">
      <t>タイケンヨウ</t>
    </rPh>
    <rPh sb="3" eb="5">
      <t>ノウメン</t>
    </rPh>
    <phoneticPr fontId="12"/>
  </si>
  <si>
    <t>音楽著作権使用料</t>
    <rPh sb="0" eb="8">
      <t>オンガクチョサクケンシヨウリョウ</t>
    </rPh>
    <phoneticPr fontId="12"/>
  </si>
  <si>
    <t>楽器運搬費</t>
    <rPh sb="0" eb="5">
      <t>ガッキウンパンヒ</t>
    </rPh>
    <phoneticPr fontId="12"/>
  </si>
  <si>
    <t>③講演等諸雑費</t>
    <phoneticPr fontId="12"/>
  </si>
  <si>
    <t>××町</t>
    <rPh sb="2" eb="3">
      <t>マチ</t>
    </rPh>
    <phoneticPr fontId="12"/>
  </si>
  <si>
    <t>□□町</t>
    <rPh sb="2" eb="3">
      <t>マチ</t>
    </rPh>
    <phoneticPr fontId="12"/>
  </si>
  <si>
    <t>△△市</t>
    <rPh sb="2" eb="3">
      <t>シ</t>
    </rPh>
    <phoneticPr fontId="12"/>
  </si>
  <si>
    <t>○○市</t>
    <rPh sb="2" eb="3">
      <t>シ</t>
    </rPh>
    <phoneticPr fontId="12"/>
  </si>
  <si>
    <t>人数</t>
    <phoneticPr fontId="3"/>
  </si>
  <si>
    <t>＜芸術家の派遣事業に係る講師等派遣旅費＞</t>
    <phoneticPr fontId="12"/>
  </si>
  <si>
    <t>②旅費（※3）</t>
    <phoneticPr fontId="12"/>
  </si>
  <si>
    <t>打ち合わせ・本番</t>
    <rPh sb="0" eb="1">
      <t>ウ</t>
    </rPh>
    <rPh sb="2" eb="3">
      <t>ア</t>
    </rPh>
    <rPh sb="6" eb="8">
      <t>ホンバン</t>
    </rPh>
    <phoneticPr fontId="12"/>
  </si>
  <si>
    <t>＜事務局旅費＞</t>
    <phoneticPr fontId="12"/>
  </si>
  <si>
    <t>社会保険料</t>
    <rPh sb="0" eb="2">
      <t>シャカイ</t>
    </rPh>
    <rPh sb="2" eb="5">
      <t>ホケンリョウ</t>
    </rPh>
    <phoneticPr fontId="12"/>
  </si>
  <si>
    <t>従事月</t>
    <phoneticPr fontId="3"/>
  </si>
  <si>
    <t>人数</t>
    <phoneticPr fontId="3"/>
  </si>
  <si>
    <t>計900時間</t>
    <rPh sb="0" eb="1">
      <t>ケイ</t>
    </rPh>
    <rPh sb="4" eb="6">
      <t>ジカン</t>
    </rPh>
    <phoneticPr fontId="12"/>
  </si>
  <si>
    <t>時給1500円×5時間=7500円</t>
    <rPh sb="0" eb="2">
      <t>ジキュウ</t>
    </rPh>
    <rPh sb="6" eb="7">
      <t>エン</t>
    </rPh>
    <rPh sb="9" eb="11">
      <t>ジカン</t>
    </rPh>
    <rPh sb="16" eb="17">
      <t>エン</t>
    </rPh>
    <phoneticPr fontId="12"/>
  </si>
  <si>
    <t>日</t>
  </si>
  <si>
    <t>5.5時間×20日=110時間</t>
    <rPh sb="3" eb="5">
      <t>ジカン</t>
    </rPh>
    <rPh sb="8" eb="9">
      <t>ニチ</t>
    </rPh>
    <rPh sb="13" eb="15">
      <t>ジカン</t>
    </rPh>
    <phoneticPr fontId="12"/>
  </si>
  <si>
    <t>人数</t>
    <phoneticPr fontId="3"/>
  </si>
  <si>
    <t>合計</t>
    <phoneticPr fontId="12"/>
  </si>
  <si>
    <t>[B] 収入</t>
    <phoneticPr fontId="12"/>
  </si>
  <si>
    <t>人　件　費</t>
    <phoneticPr fontId="12"/>
  </si>
  <si>
    <t>■</t>
  </si>
  <si>
    <t>（</t>
    <phoneticPr fontId="12"/>
  </si>
  <si>
    <t>Ⅰ令和６年度経費予定額</t>
    <phoneticPr fontId="3"/>
  </si>
  <si>
    <t>No.１</t>
    <phoneticPr fontId="3"/>
  </si>
  <si>
    <t>No.２</t>
    <phoneticPr fontId="3"/>
  </si>
  <si>
    <t>No.１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</si>
</sst>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yyyy/m/d;@"/>
    <numFmt numFmtId="178" formatCode="General&quot;円&quot;"/>
    <numFmt numFmtId="179" formatCode="0.0%"/>
  </numFmts>
  <fonts count="28">
    <font>
      <sz val="11"/>
      <color theme="1"/>
      <name val="游ゴシック"/>
      <family val="2"/>
      <scheme val="minor"/>
    </font>
    <font>
      <sz val="11"/>
      <color theme="1"/>
      <name val="游ゴシック"/>
      <family val="2"/>
      <scheme val="minor"/>
    </font>
    <font>
      <sz val="11"/>
      <color theme="1"/>
      <name val="ＭＳ Ｐゴシック"/>
      <family val="3"/>
      <charset val="128"/>
    </font>
    <font>
      <sz val="6"/>
      <name val="游ゴシック"/>
      <family val="3"/>
      <charset val="128"/>
      <scheme val="minor"/>
    </font>
    <font>
      <b/>
      <sz val="14"/>
      <color theme="0"/>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b/>
      <sz val="11"/>
      <name val="ＭＳ Ｐゴシック"/>
      <family val="3"/>
      <charset val="128"/>
    </font>
    <font>
      <sz val="6"/>
      <name val="Osaka"/>
      <family val="3"/>
      <charset val="128"/>
    </font>
    <font>
      <u/>
      <sz val="11"/>
      <color indexed="8"/>
      <name val="ＭＳ Ｐゴシック"/>
      <family val="3"/>
      <charset val="128"/>
    </font>
    <font>
      <b/>
      <sz val="12"/>
      <name val="ＭＳ Ｐゴシック"/>
      <family val="3"/>
      <charset val="128"/>
    </font>
    <font>
      <b/>
      <u/>
      <sz val="11"/>
      <color theme="1"/>
      <name val="ＭＳ Ｐゴシック"/>
      <family val="3"/>
      <charset val="128"/>
    </font>
    <font>
      <sz val="11"/>
      <color rgb="FF0000FF"/>
      <name val="ＭＳ Ｐゴシック"/>
      <family val="3"/>
      <charset val="128"/>
    </font>
    <font>
      <b/>
      <sz val="11"/>
      <color rgb="FFFF0000"/>
      <name val="ＭＳ Ｐゴシック"/>
      <family val="3"/>
      <charset val="128"/>
    </font>
    <font>
      <i/>
      <sz val="11"/>
      <color rgb="FF008000"/>
      <name val="ＭＳ Ｐゴシック"/>
      <family val="3"/>
      <charset val="128"/>
    </font>
    <font>
      <u/>
      <sz val="11"/>
      <color theme="10"/>
      <name val="游ゴシック"/>
      <family val="2"/>
      <scheme val="minor"/>
    </font>
    <font>
      <i/>
      <u/>
      <sz val="11"/>
      <color rgb="FF008000"/>
      <name val="游ゴシック"/>
      <family val="2"/>
      <scheme val="minor"/>
    </font>
    <font>
      <i/>
      <sz val="12"/>
      <color rgb="FF008000"/>
      <name val="ＭＳ Ｐゴシック"/>
      <family val="3"/>
      <charset val="128"/>
    </font>
    <font>
      <i/>
      <sz val="9"/>
      <color rgb="FF008000"/>
      <name val="ＭＳ Ｐゴシック"/>
      <family val="3"/>
      <charset val="128"/>
    </font>
    <font>
      <b/>
      <i/>
      <sz val="11"/>
      <color rgb="FF008000"/>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6E6E6"/>
        <bgColor indexed="64"/>
      </patternFill>
    </fill>
    <fill>
      <patternFill patternType="solid">
        <fgColor theme="5" tint="0.79998168889431442"/>
        <bgColor indexed="64"/>
      </patternFill>
    </fill>
  </fills>
  <borders count="10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indexed="64"/>
      </left>
      <right/>
      <top style="thin">
        <color indexed="64"/>
      </top>
      <bottom/>
      <diagonal/>
    </border>
    <border>
      <left style="hair">
        <color auto="1"/>
      </left>
      <right/>
      <top style="double">
        <color indexed="64"/>
      </top>
      <bottom style="thin">
        <color indexed="64"/>
      </bottom>
      <diagonal/>
    </border>
    <border>
      <left style="thin">
        <color auto="1"/>
      </left>
      <right style="thin">
        <color auto="1"/>
      </right>
      <top/>
      <bottom/>
      <diagonal/>
    </border>
    <border>
      <left/>
      <right/>
      <top style="thick">
        <color rgb="FFFF0000"/>
      </top>
      <bottom/>
      <diagonal/>
    </border>
    <border>
      <left/>
      <right/>
      <top/>
      <bottom style="thick">
        <color rgb="FFFF0000"/>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dotted">
        <color auto="1"/>
      </right>
      <top style="thin">
        <color auto="1"/>
      </top>
      <bottom/>
      <diagonal/>
    </border>
    <border>
      <left style="medium">
        <color auto="1"/>
      </left>
      <right style="thin">
        <color auto="1"/>
      </right>
      <top/>
      <bottom style="double">
        <color auto="1"/>
      </bottom>
      <diagonal/>
    </border>
    <border>
      <left style="medium">
        <color auto="1"/>
      </left>
      <right/>
      <top style="medium">
        <color auto="1"/>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auto="1"/>
      </top>
      <bottom style="hair">
        <color auto="1"/>
      </bottom>
      <diagonal/>
    </border>
    <border>
      <left style="hair">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bottom style="medium">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s>
  <cellStyleXfs count="5">
    <xf numFmtId="0" fontId="0" fillId="0" borderId="0"/>
    <xf numFmtId="38" fontId="1" fillId="0" borderId="0" applyFont="0" applyFill="0" applyBorder="0" applyAlignment="0" applyProtection="0">
      <alignment vertical="center"/>
    </xf>
    <xf numFmtId="0" fontId="11" fillId="0" borderId="0"/>
    <xf numFmtId="9" fontId="1" fillId="0" borderId="0" applyFont="0" applyFill="0" applyBorder="0" applyAlignment="0" applyProtection="0">
      <alignment vertical="center"/>
    </xf>
    <xf numFmtId="0" fontId="23" fillId="0" borderId="0" applyNumberFormat="0" applyFill="0" applyBorder="0" applyAlignment="0" applyProtection="0"/>
  </cellStyleXfs>
  <cellXfs count="674">
    <xf numFmtId="0" fontId="0" fillId="0" borderId="0" xfId="0"/>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vertical="center"/>
    </xf>
    <xf numFmtId="0" fontId="6" fillId="2" borderId="0" xfId="0" applyFont="1" applyFill="1" applyAlignment="1">
      <alignment vertical="center"/>
    </xf>
    <xf numFmtId="0" fontId="2" fillId="2" borderId="3" xfId="0" applyFont="1" applyFill="1" applyBorder="1" applyAlignment="1">
      <alignment vertical="center"/>
    </xf>
    <xf numFmtId="0" fontId="2" fillId="2" borderId="11" xfId="0" applyFont="1" applyFill="1" applyBorder="1" applyAlignment="1">
      <alignment horizontal="center" vertical="center"/>
    </xf>
    <xf numFmtId="0" fontId="2" fillId="2" borderId="3" xfId="0" applyFont="1" applyFill="1" applyBorder="1" applyAlignment="1">
      <alignment vertical="center" shrinkToFit="1"/>
    </xf>
    <xf numFmtId="0" fontId="10" fillId="2" borderId="0" xfId="0" applyFont="1" applyFill="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0" xfId="0" applyFont="1" applyFill="1" applyAlignment="1">
      <alignment vertical="center"/>
    </xf>
    <xf numFmtId="176" fontId="15" fillId="2" borderId="0" xfId="0" applyNumberFormat="1" applyFont="1" applyFill="1" applyAlignment="1">
      <alignment vertical="center"/>
    </xf>
    <xf numFmtId="0" fontId="15" fillId="2" borderId="0" xfId="2" applyFont="1" applyFill="1" applyAlignment="1">
      <alignment vertical="center"/>
    </xf>
    <xf numFmtId="0" fontId="2" fillId="2" borderId="0" xfId="0" applyFont="1" applyFill="1" applyAlignment="1">
      <alignment horizontal="right" vertical="top"/>
    </xf>
    <xf numFmtId="0" fontId="13" fillId="2" borderId="0" xfId="2" applyFont="1" applyFill="1" applyAlignment="1">
      <alignmen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right" vertical="center"/>
    </xf>
    <xf numFmtId="38" fontId="13" fillId="2" borderId="0" xfId="1" applyFont="1" applyFill="1" applyAlignment="1">
      <alignmen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xf>
    <xf numFmtId="0" fontId="15" fillId="2" borderId="0" xfId="2" applyFont="1" applyFill="1" applyAlignment="1">
      <alignment horizontal="center" vertical="center"/>
    </xf>
    <xf numFmtId="176" fontId="13" fillId="2" borderId="0" xfId="2" applyNumberFormat="1" applyFont="1" applyFill="1" applyAlignment="1">
      <alignment vertical="center"/>
    </xf>
    <xf numFmtId="0" fontId="13" fillId="2" borderId="0" xfId="2" applyFont="1" applyFill="1" applyAlignment="1">
      <alignment horizontal="right" vertical="center"/>
    </xf>
    <xf numFmtId="0" fontId="13" fillId="2" borderId="5" xfId="2" applyFont="1" applyFill="1" applyBorder="1" applyAlignment="1">
      <alignment vertical="center"/>
    </xf>
    <xf numFmtId="0" fontId="13" fillId="2" borderId="6" xfId="2" applyFont="1" applyFill="1" applyBorder="1" applyAlignment="1">
      <alignment vertical="center"/>
    </xf>
    <xf numFmtId="0" fontId="13" fillId="2" borderId="0" xfId="2" applyFont="1" applyFill="1" applyBorder="1" applyAlignment="1">
      <alignment horizontal="center" vertical="center"/>
    </xf>
    <xf numFmtId="38" fontId="13" fillId="2" borderId="0" xfId="1" applyFont="1" applyFill="1" applyBorder="1" applyAlignment="1">
      <alignment vertical="center"/>
    </xf>
    <xf numFmtId="0" fontId="13" fillId="2" borderId="0" xfId="2" quotePrefix="1" applyNumberFormat="1" applyFont="1" applyFill="1" applyBorder="1" applyAlignment="1">
      <alignment horizontal="center" vertical="center"/>
    </xf>
    <xf numFmtId="0" fontId="13" fillId="2" borderId="0" xfId="2" applyFont="1" applyFill="1" applyBorder="1" applyAlignment="1">
      <alignment vertical="center"/>
    </xf>
    <xf numFmtId="0" fontId="13" fillId="2" borderId="9" xfId="2" applyFont="1" applyFill="1" applyBorder="1" applyAlignment="1">
      <alignment vertical="center"/>
    </xf>
    <xf numFmtId="56" fontId="13" fillId="2" borderId="0" xfId="2" applyNumberFormat="1" applyFont="1" applyFill="1" applyBorder="1" applyAlignment="1">
      <alignment vertical="center"/>
    </xf>
    <xf numFmtId="0" fontId="2" fillId="5" borderId="63"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3" xfId="0" applyFont="1" applyFill="1" applyBorder="1" applyAlignment="1">
      <alignment vertical="center"/>
    </xf>
    <xf numFmtId="0" fontId="2" fillId="2" borderId="65" xfId="0" applyFont="1" applyFill="1" applyBorder="1" applyAlignment="1">
      <alignment vertical="center"/>
    </xf>
    <xf numFmtId="0" fontId="13" fillId="2" borderId="63" xfId="2" applyFont="1" applyFill="1" applyBorder="1" applyAlignment="1">
      <alignment vertical="center"/>
    </xf>
    <xf numFmtId="0" fontId="13" fillId="2" borderId="65" xfId="2" applyFont="1" applyFill="1" applyBorder="1" applyAlignment="1">
      <alignment vertical="center"/>
    </xf>
    <xf numFmtId="0" fontId="18" fillId="2" borderId="0" xfId="2"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vertical="center"/>
    </xf>
    <xf numFmtId="0" fontId="2" fillId="2" borderId="59" xfId="0" applyFont="1" applyFill="1" applyBorder="1" applyAlignment="1">
      <alignment horizontal="center" vertical="center"/>
    </xf>
    <xf numFmtId="0" fontId="2" fillId="2" borderId="0" xfId="0" applyFont="1" applyFill="1" applyAlignment="1">
      <alignment vertical="center"/>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2" fillId="10" borderId="0" xfId="0" applyFont="1" applyFill="1" applyAlignment="1">
      <alignment vertical="center"/>
    </xf>
    <xf numFmtId="0" fontId="2" fillId="10" borderId="69" xfId="0" applyFont="1" applyFill="1" applyBorder="1" applyAlignment="1">
      <alignment vertical="center"/>
    </xf>
    <xf numFmtId="0" fontId="2" fillId="10" borderId="70" xfId="0" applyFont="1" applyFill="1" applyBorder="1" applyAlignment="1">
      <alignment vertical="center"/>
    </xf>
    <xf numFmtId="0" fontId="13" fillId="2" borderId="15" xfId="2" applyFont="1" applyFill="1" applyBorder="1" applyAlignment="1">
      <alignment vertical="center"/>
    </xf>
    <xf numFmtId="0" fontId="15" fillId="2" borderId="0" xfId="2" applyFont="1" applyFill="1" applyBorder="1" applyAlignment="1">
      <alignment vertical="center"/>
    </xf>
    <xf numFmtId="0" fontId="13" fillId="2" borderId="68" xfId="2" applyFont="1" applyFill="1" applyBorder="1" applyAlignment="1">
      <alignment vertical="center"/>
    </xf>
    <xf numFmtId="0" fontId="13" fillId="2" borderId="17" xfId="2" applyFont="1" applyFill="1" applyBorder="1" applyAlignment="1">
      <alignment vertical="center"/>
    </xf>
    <xf numFmtId="0" fontId="13" fillId="8" borderId="3" xfId="2" applyFont="1" applyFill="1" applyBorder="1" applyAlignment="1">
      <alignment vertical="center"/>
    </xf>
    <xf numFmtId="0" fontId="13" fillId="8" borderId="6" xfId="2" applyFont="1" applyFill="1" applyBorder="1" applyAlignment="1">
      <alignment vertical="center"/>
    </xf>
    <xf numFmtId="0" fontId="13" fillId="2" borderId="78" xfId="2" applyFont="1" applyFill="1" applyBorder="1" applyAlignment="1">
      <alignment vertical="center"/>
    </xf>
    <xf numFmtId="0" fontId="13" fillId="8" borderId="77" xfId="2" applyFont="1" applyFill="1" applyBorder="1" applyAlignment="1">
      <alignment vertical="center"/>
    </xf>
    <xf numFmtId="0" fontId="13" fillId="8" borderId="78" xfId="2" applyFont="1" applyFill="1" applyBorder="1" applyAlignment="1">
      <alignment vertical="center"/>
    </xf>
    <xf numFmtId="0" fontId="13" fillId="8" borderId="79" xfId="2" applyFont="1" applyFill="1" applyBorder="1" applyAlignment="1">
      <alignment vertical="center"/>
    </xf>
    <xf numFmtId="0" fontId="13" fillId="8" borderId="80" xfId="2" applyFont="1" applyFill="1" applyBorder="1" applyAlignment="1">
      <alignment vertical="center"/>
    </xf>
    <xf numFmtId="0" fontId="21" fillId="2" borderId="0" xfId="2" applyFont="1" applyFill="1" applyAlignment="1">
      <alignment horizontal="right" vertical="center"/>
    </xf>
    <xf numFmtId="0" fontId="13" fillId="7" borderId="79" xfId="2" applyFont="1" applyFill="1" applyBorder="1" applyAlignment="1">
      <alignment vertical="center"/>
    </xf>
    <xf numFmtId="0" fontId="13" fillId="7" borderId="84" xfId="2" applyFont="1" applyFill="1" applyBorder="1" applyAlignment="1">
      <alignment vertical="center"/>
    </xf>
    <xf numFmtId="0" fontId="15"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vertical="center"/>
    </xf>
    <xf numFmtId="0" fontId="13" fillId="2" borderId="6" xfId="2" applyFont="1" applyFill="1" applyBorder="1" applyAlignment="1">
      <alignment vertical="center"/>
    </xf>
    <xf numFmtId="0" fontId="15" fillId="2" borderId="0" xfId="0" applyFont="1" applyFill="1" applyAlignment="1">
      <alignment horizontal="right" vertical="center"/>
    </xf>
    <xf numFmtId="0" fontId="15" fillId="14" borderId="0" xfId="0" applyFont="1" applyFill="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3" fillId="2" borderId="3" xfId="2" applyFont="1" applyFill="1" applyBorder="1" applyAlignment="1">
      <alignment vertical="center"/>
    </xf>
    <xf numFmtId="0" fontId="2" fillId="2" borderId="0" xfId="0" applyFont="1" applyFill="1" applyAlignment="1">
      <alignment vertical="center"/>
    </xf>
    <xf numFmtId="0" fontId="13" fillId="2" borderId="6" xfId="2" applyFont="1" applyFill="1" applyBorder="1" applyAlignment="1">
      <alignment vertical="center"/>
    </xf>
    <xf numFmtId="0" fontId="13" fillId="2" borderId="5" xfId="2"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0" fontId="22" fillId="2" borderId="3" xfId="0" applyFont="1" applyFill="1" applyBorder="1" applyAlignment="1">
      <alignment vertical="center"/>
    </xf>
    <xf numFmtId="0" fontId="13" fillId="2" borderId="11" xfId="0" applyFont="1" applyFill="1" applyBorder="1" applyAlignment="1">
      <alignment horizontal="center" vertical="center"/>
    </xf>
    <xf numFmtId="0" fontId="27" fillId="14" borderId="0" xfId="0" applyFont="1" applyFill="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5" borderId="11" xfId="0" applyFont="1" applyFill="1" applyBorder="1" applyAlignment="1">
      <alignment vertical="center"/>
    </xf>
    <xf numFmtId="0" fontId="2" fillId="5" borderId="12" xfId="0" applyFont="1" applyFill="1" applyBorder="1" applyAlignment="1">
      <alignment vertical="center"/>
    </xf>
    <xf numFmtId="0" fontId="2" fillId="5" borderId="13"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4" fillId="3" borderId="0" xfId="0"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2" borderId="5" xfId="0" applyFont="1" applyFill="1" applyBorder="1" applyAlignment="1">
      <alignment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14" xfId="0" applyFont="1" applyFill="1" applyBorder="1" applyAlignment="1">
      <alignment vertical="center"/>
    </xf>
    <xf numFmtId="0" fontId="2" fillId="2" borderId="0" xfId="0" applyFont="1" applyFill="1" applyBorder="1" applyAlignment="1">
      <alignment vertical="center"/>
    </xf>
    <xf numFmtId="0" fontId="2" fillId="2" borderId="15" xfId="0" applyFont="1" applyFill="1" applyBorder="1" applyAlignment="1">
      <alignment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25" xfId="0" applyFont="1" applyFill="1" applyBorder="1" applyAlignment="1">
      <alignment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2" borderId="2" xfId="0" applyFont="1" applyFill="1" applyBorder="1" applyAlignment="1">
      <alignment horizontal="center" vertical="center"/>
    </xf>
    <xf numFmtId="38" fontId="2" fillId="2" borderId="3" xfId="1" applyFont="1" applyFill="1" applyBorder="1" applyAlignment="1">
      <alignment horizontal="right"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2" borderId="5" xfId="0" applyFont="1" applyFill="1" applyBorder="1" applyAlignment="1">
      <alignment vertical="center"/>
    </xf>
    <xf numFmtId="0" fontId="2" fillId="2" borderId="3" xfId="0" applyFont="1" applyFill="1" applyBorder="1" applyAlignment="1">
      <alignment horizontal="righ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2" fillId="4" borderId="4" xfId="0" applyFont="1" applyFill="1" applyBorder="1" applyAlignment="1">
      <alignment vertical="center"/>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 fillId="2" borderId="11"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4" borderId="16"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5" borderId="4" xfId="0" applyFont="1" applyFill="1" applyBorder="1" applyAlignment="1">
      <alignment horizontal="center" vertical="center"/>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59" xfId="0" applyFont="1" applyFill="1" applyBorder="1" applyAlignment="1">
      <alignment vertical="center"/>
    </xf>
    <xf numFmtId="0" fontId="5" fillId="10" borderId="2" xfId="0" applyFont="1" applyFill="1" applyBorder="1" applyAlignment="1">
      <alignment vertical="center" wrapText="1"/>
    </xf>
    <xf numFmtId="0" fontId="5" fillId="10" borderId="3" xfId="0" applyFont="1" applyFill="1" applyBorder="1" applyAlignment="1">
      <alignment vertical="center" wrapText="1"/>
    </xf>
    <xf numFmtId="0" fontId="5" fillId="10" borderId="4" xfId="0" applyFont="1" applyFill="1" applyBorder="1" applyAlignment="1">
      <alignment vertical="center" wrapText="1"/>
    </xf>
    <xf numFmtId="0" fontId="2" fillId="2" borderId="4" xfId="0" applyFont="1" applyFill="1" applyBorder="1" applyAlignment="1">
      <alignment horizontal="center" vertical="center"/>
    </xf>
    <xf numFmtId="0" fontId="2" fillId="2" borderId="0" xfId="0" applyFont="1" applyFill="1" applyAlignment="1">
      <alignment horizontal="left" vertical="center" wrapText="1"/>
    </xf>
    <xf numFmtId="38" fontId="13" fillId="13" borderId="38" xfId="1" applyFont="1" applyFill="1" applyBorder="1" applyAlignment="1">
      <alignment vertical="center"/>
    </xf>
    <xf numFmtId="38" fontId="13" fillId="13" borderId="39" xfId="1" applyFont="1" applyFill="1" applyBorder="1" applyAlignment="1">
      <alignment vertical="center"/>
    </xf>
    <xf numFmtId="38" fontId="13" fillId="13" borderId="40" xfId="1" applyFont="1" applyFill="1" applyBorder="1" applyAlignment="1">
      <alignment vertical="center"/>
    </xf>
    <xf numFmtId="0" fontId="13" fillId="13" borderId="2" xfId="2" applyFont="1" applyFill="1" applyBorder="1" applyAlignment="1">
      <alignment horizontal="center" vertical="center"/>
    </xf>
    <xf numFmtId="0" fontId="13" fillId="13" borderId="3" xfId="2" applyFont="1" applyFill="1" applyBorder="1" applyAlignment="1">
      <alignment horizontal="center" vertical="center"/>
    </xf>
    <xf numFmtId="0" fontId="13" fillId="13" borderId="4" xfId="2" applyFont="1" applyFill="1" applyBorder="1" applyAlignment="1">
      <alignment horizontal="center" vertical="center"/>
    </xf>
    <xf numFmtId="179" fontId="13" fillId="6" borderId="2" xfId="3" applyNumberFormat="1" applyFont="1" applyFill="1" applyBorder="1" applyAlignment="1">
      <alignment horizontal="center" vertical="center"/>
    </xf>
    <xf numFmtId="179" fontId="13" fillId="6" borderId="3" xfId="3" applyNumberFormat="1" applyFont="1" applyFill="1" applyBorder="1" applyAlignment="1">
      <alignment horizontal="center" vertical="center"/>
    </xf>
    <xf numFmtId="179" fontId="13" fillId="6" borderId="4" xfId="3" applyNumberFormat="1" applyFont="1" applyFill="1" applyBorder="1" applyAlignment="1">
      <alignment horizontal="center" vertical="center"/>
    </xf>
    <xf numFmtId="177" fontId="13" fillId="2" borderId="2" xfId="2" applyNumberFormat="1" applyFont="1" applyFill="1" applyBorder="1" applyAlignment="1">
      <alignment horizontal="left" vertical="center"/>
    </xf>
    <xf numFmtId="177" fontId="13" fillId="2" borderId="3" xfId="2" applyNumberFormat="1" applyFont="1" applyFill="1" applyBorder="1" applyAlignment="1">
      <alignment horizontal="left" vertical="center"/>
    </xf>
    <xf numFmtId="177" fontId="13" fillId="2" borderId="78" xfId="2" applyNumberFormat="1" applyFont="1" applyFill="1" applyBorder="1" applyAlignment="1">
      <alignment horizontal="left" vertical="center"/>
    </xf>
    <xf numFmtId="0" fontId="13" fillId="9" borderId="5" xfId="2" quotePrefix="1" applyNumberFormat="1" applyFont="1" applyFill="1" applyBorder="1" applyAlignment="1">
      <alignment horizontal="center" vertical="center" wrapText="1"/>
    </xf>
    <xf numFmtId="0" fontId="13" fillId="9" borderId="6" xfId="2" quotePrefix="1" applyNumberFormat="1" applyFont="1" applyFill="1" applyBorder="1" applyAlignment="1">
      <alignment horizontal="center" vertical="center" wrapText="1"/>
    </xf>
    <xf numFmtId="0" fontId="13" fillId="9" borderId="82" xfId="2" quotePrefix="1" applyNumberFormat="1" applyFont="1" applyFill="1" applyBorder="1" applyAlignment="1">
      <alignment horizontal="center" vertical="center" wrapText="1"/>
    </xf>
    <xf numFmtId="0" fontId="13" fillId="13" borderId="2" xfId="2" applyFont="1" applyFill="1" applyBorder="1" applyAlignment="1">
      <alignment horizontal="center" vertical="center" shrinkToFit="1"/>
    </xf>
    <xf numFmtId="0" fontId="13" fillId="13" borderId="3" xfId="2" applyFont="1" applyFill="1" applyBorder="1" applyAlignment="1">
      <alignment horizontal="center" vertical="center" shrinkToFit="1"/>
    </xf>
    <xf numFmtId="0" fontId="13" fillId="13" borderId="4" xfId="2" applyFont="1" applyFill="1" applyBorder="1" applyAlignment="1">
      <alignment horizontal="center" vertical="center" shrinkToFit="1"/>
    </xf>
    <xf numFmtId="38" fontId="13" fillId="11" borderId="2" xfId="1" applyFont="1" applyFill="1" applyBorder="1" applyAlignment="1">
      <alignment vertical="center"/>
    </xf>
    <xf numFmtId="38" fontId="13" fillId="11" borderId="3" xfId="1" applyFont="1" applyFill="1" applyBorder="1" applyAlignment="1">
      <alignment vertical="center"/>
    </xf>
    <xf numFmtId="38" fontId="13" fillId="11" borderId="4" xfId="1" applyFont="1" applyFill="1" applyBorder="1" applyAlignment="1">
      <alignment vertical="center"/>
    </xf>
    <xf numFmtId="38" fontId="15" fillId="12" borderId="5" xfId="1" quotePrefix="1" applyFont="1" applyFill="1" applyBorder="1" applyAlignment="1">
      <alignment vertical="center" wrapText="1"/>
    </xf>
    <xf numFmtId="38" fontId="15" fillId="12" borderId="6" xfId="1" quotePrefix="1" applyFont="1" applyFill="1" applyBorder="1" applyAlignment="1">
      <alignment vertical="center" wrapText="1"/>
    </xf>
    <xf numFmtId="38" fontId="15" fillId="12" borderId="7" xfId="1" quotePrefix="1" applyFont="1" applyFill="1" applyBorder="1" applyAlignment="1">
      <alignment vertical="center" wrapText="1"/>
    </xf>
    <xf numFmtId="38" fontId="13" fillId="2" borderId="2" xfId="1" applyFont="1" applyFill="1" applyBorder="1" applyAlignment="1">
      <alignment vertical="center"/>
    </xf>
    <xf numFmtId="38" fontId="13" fillId="2" borderId="3" xfId="1" applyFont="1" applyFill="1" applyBorder="1" applyAlignment="1">
      <alignment vertical="center"/>
    </xf>
    <xf numFmtId="38" fontId="13" fillId="2" borderId="4" xfId="1" applyFont="1" applyFill="1" applyBorder="1" applyAlignment="1">
      <alignment vertical="center"/>
    </xf>
    <xf numFmtId="9" fontId="13" fillId="2" borderId="2" xfId="2" applyNumberFormat="1" applyFont="1" applyFill="1" applyBorder="1" applyAlignment="1">
      <alignment vertical="center"/>
    </xf>
    <xf numFmtId="0" fontId="13" fillId="2" borderId="3" xfId="2" applyFont="1" applyFill="1" applyBorder="1" applyAlignment="1">
      <alignment vertical="center"/>
    </xf>
    <xf numFmtId="0" fontId="13" fillId="2" borderId="4" xfId="2" applyFont="1" applyFill="1" applyBorder="1" applyAlignment="1">
      <alignment vertical="center"/>
    </xf>
    <xf numFmtId="0" fontId="15" fillId="9" borderId="5" xfId="2" applyFont="1" applyFill="1" applyBorder="1" applyAlignment="1">
      <alignment horizontal="center" vertical="center"/>
    </xf>
    <xf numFmtId="0" fontId="15" fillId="9" borderId="6" xfId="2" applyFont="1" applyFill="1" applyBorder="1" applyAlignment="1">
      <alignment horizontal="center" vertical="center"/>
    </xf>
    <xf numFmtId="0" fontId="15" fillId="9" borderId="7" xfId="2" applyFont="1" applyFill="1" applyBorder="1" applyAlignment="1">
      <alignment horizontal="center" vertical="center"/>
    </xf>
    <xf numFmtId="0" fontId="13" fillId="13" borderId="78" xfId="2" applyFont="1" applyFill="1" applyBorder="1" applyAlignment="1">
      <alignment horizontal="center" vertical="center" shrinkToFit="1"/>
    </xf>
    <xf numFmtId="177" fontId="13" fillId="2" borderId="11" xfId="2" applyNumberFormat="1" applyFont="1" applyFill="1" applyBorder="1" applyAlignment="1">
      <alignment horizontal="left" vertical="center"/>
    </xf>
    <xf numFmtId="177" fontId="13" fillId="2" borderId="12" xfId="2" applyNumberFormat="1" applyFont="1" applyFill="1" applyBorder="1" applyAlignment="1">
      <alignment horizontal="left" vertical="center"/>
    </xf>
    <xf numFmtId="177" fontId="13" fillId="2" borderId="89" xfId="2" applyNumberFormat="1" applyFont="1" applyFill="1" applyBorder="1" applyAlignment="1">
      <alignment horizontal="left" vertical="center"/>
    </xf>
    <xf numFmtId="177" fontId="13" fillId="2" borderId="31" xfId="2" applyNumberFormat="1" applyFont="1" applyFill="1" applyBorder="1" applyAlignment="1">
      <alignment horizontal="left" vertical="center"/>
    </xf>
    <xf numFmtId="177" fontId="13" fillId="2" borderId="32" xfId="2" applyNumberFormat="1" applyFont="1" applyFill="1" applyBorder="1" applyAlignment="1">
      <alignment horizontal="left" vertical="center"/>
    </xf>
    <xf numFmtId="177" fontId="13" fillId="2" borderId="93" xfId="2" applyNumberFormat="1" applyFont="1" applyFill="1" applyBorder="1" applyAlignment="1">
      <alignment horizontal="left" vertical="center"/>
    </xf>
    <xf numFmtId="177" fontId="13" fillId="2" borderId="18" xfId="2" applyNumberFormat="1" applyFont="1" applyFill="1" applyBorder="1" applyAlignment="1">
      <alignment horizontal="left" vertical="center"/>
    </xf>
    <xf numFmtId="177" fontId="13" fillId="2" borderId="19" xfId="2" applyNumberFormat="1" applyFont="1" applyFill="1" applyBorder="1" applyAlignment="1">
      <alignment horizontal="left" vertical="center"/>
    </xf>
    <xf numFmtId="177" fontId="13" fillId="2" borderId="97" xfId="2" applyNumberFormat="1" applyFont="1" applyFill="1" applyBorder="1" applyAlignment="1">
      <alignment horizontal="left" vertical="center"/>
    </xf>
    <xf numFmtId="0" fontId="13" fillId="9" borderId="2" xfId="2" quotePrefix="1" applyNumberFormat="1" applyFont="1" applyFill="1" applyBorder="1" applyAlignment="1">
      <alignment horizontal="center" vertical="center" wrapText="1"/>
    </xf>
    <xf numFmtId="0" fontId="13" fillId="9" borderId="3" xfId="2" quotePrefix="1" applyNumberFormat="1" applyFont="1" applyFill="1" applyBorder="1" applyAlignment="1">
      <alignment horizontal="center" vertical="center" wrapText="1"/>
    </xf>
    <xf numFmtId="0" fontId="13" fillId="9" borderId="78" xfId="2" quotePrefix="1" applyNumberFormat="1" applyFont="1" applyFill="1" applyBorder="1" applyAlignment="1">
      <alignment horizontal="center" vertical="center" wrapText="1"/>
    </xf>
    <xf numFmtId="0" fontId="13" fillId="2" borderId="90" xfId="2" applyFont="1" applyFill="1" applyBorder="1" applyAlignment="1">
      <alignment vertical="center"/>
    </xf>
    <xf numFmtId="0" fontId="13" fillId="2" borderId="91" xfId="2" applyFont="1" applyFill="1" applyBorder="1" applyAlignment="1">
      <alignment vertical="center"/>
    </xf>
    <xf numFmtId="0" fontId="13" fillId="2" borderId="90" xfId="2" quotePrefix="1" applyNumberFormat="1" applyFont="1" applyFill="1" applyBorder="1" applyAlignment="1">
      <alignment vertical="center"/>
    </xf>
    <xf numFmtId="0" fontId="13" fillId="2" borderId="91" xfId="2" quotePrefix="1" applyNumberFormat="1" applyFont="1" applyFill="1" applyBorder="1" applyAlignment="1">
      <alignment vertical="center"/>
    </xf>
    <xf numFmtId="38" fontId="13" fillId="2" borderId="87" xfId="1" applyFont="1" applyFill="1" applyBorder="1" applyAlignment="1">
      <alignment vertical="center"/>
    </xf>
    <xf numFmtId="38" fontId="13" fillId="2" borderId="88" xfId="1" applyFont="1" applyFill="1" applyBorder="1" applyAlignment="1">
      <alignment vertical="center"/>
    </xf>
    <xf numFmtId="38" fontId="13" fillId="2" borderId="91" xfId="1" applyFont="1" applyFill="1" applyBorder="1" applyAlignment="1">
      <alignment vertical="center"/>
    </xf>
    <xf numFmtId="38" fontId="13" fillId="2" borderId="92" xfId="1" applyFont="1" applyFill="1" applyBorder="1" applyAlignment="1">
      <alignment vertical="center"/>
    </xf>
    <xf numFmtId="38" fontId="13" fillId="2" borderId="95" xfId="1" applyFont="1" applyFill="1" applyBorder="1" applyAlignment="1">
      <alignment vertical="center"/>
    </xf>
    <xf numFmtId="38" fontId="13" fillId="2" borderId="96" xfId="1" applyFont="1" applyFill="1" applyBorder="1" applyAlignment="1">
      <alignment vertical="center"/>
    </xf>
    <xf numFmtId="0" fontId="13" fillId="2" borderId="94" xfId="2" applyFont="1" applyFill="1" applyBorder="1" applyAlignment="1">
      <alignment vertical="center"/>
    </xf>
    <xf numFmtId="0" fontId="13" fillId="2" borderId="95" xfId="2" applyFont="1" applyFill="1" applyBorder="1" applyAlignment="1">
      <alignment vertical="center"/>
    </xf>
    <xf numFmtId="0" fontId="13" fillId="2" borderId="86" xfId="2" applyFont="1" applyFill="1" applyBorder="1" applyAlignment="1">
      <alignment vertical="center"/>
    </xf>
    <xf numFmtId="0" fontId="13" fillId="2" borderId="87" xfId="2" applyFont="1" applyFill="1" applyBorder="1" applyAlignment="1">
      <alignment vertical="center"/>
    </xf>
    <xf numFmtId="38" fontId="13" fillId="11" borderId="11" xfId="1" applyFont="1" applyFill="1" applyBorder="1" applyAlignment="1">
      <alignment vertical="center"/>
    </xf>
    <xf numFmtId="38" fontId="13" fillId="11" borderId="12" xfId="1" applyFont="1" applyFill="1" applyBorder="1" applyAlignment="1">
      <alignment vertical="center"/>
    </xf>
    <xf numFmtId="38" fontId="13" fillId="11" borderId="13" xfId="1" applyFont="1" applyFill="1" applyBorder="1" applyAlignment="1">
      <alignment vertical="center"/>
    </xf>
    <xf numFmtId="38" fontId="13" fillId="11" borderId="31" xfId="1" applyFont="1" applyFill="1" applyBorder="1" applyAlignment="1">
      <alignment vertical="center"/>
    </xf>
    <xf numFmtId="38" fontId="13" fillId="11" borderId="32" xfId="1" applyFont="1" applyFill="1" applyBorder="1" applyAlignment="1">
      <alignment vertical="center"/>
    </xf>
    <xf numFmtId="38" fontId="13" fillId="11" borderId="33" xfId="1" applyFont="1" applyFill="1" applyBorder="1" applyAlignment="1">
      <alignment vertical="center"/>
    </xf>
    <xf numFmtId="38" fontId="13" fillId="11" borderId="31" xfId="1" quotePrefix="1" applyFont="1" applyFill="1" applyBorder="1" applyAlignment="1">
      <alignment vertical="center"/>
    </xf>
    <xf numFmtId="38" fontId="13" fillId="11" borderId="32" xfId="1" quotePrefix="1" applyFont="1" applyFill="1" applyBorder="1" applyAlignment="1">
      <alignment vertical="center"/>
    </xf>
    <xf numFmtId="38" fontId="13" fillId="11" borderId="33" xfId="1" quotePrefix="1" applyFont="1" applyFill="1" applyBorder="1" applyAlignment="1">
      <alignment vertical="center"/>
    </xf>
    <xf numFmtId="38" fontId="13" fillId="11" borderId="18" xfId="1" applyFont="1" applyFill="1" applyBorder="1" applyAlignment="1">
      <alignment vertical="center"/>
    </xf>
    <xf numFmtId="38" fontId="13" fillId="11" borderId="19" xfId="1" applyFont="1" applyFill="1" applyBorder="1" applyAlignment="1">
      <alignment vertical="center"/>
    </xf>
    <xf numFmtId="38" fontId="13" fillId="11" borderId="20" xfId="1" applyFont="1" applyFill="1" applyBorder="1" applyAlignment="1">
      <alignment vertical="center"/>
    </xf>
    <xf numFmtId="0" fontId="13" fillId="9" borderId="2" xfId="2" applyFont="1" applyFill="1" applyBorder="1" applyAlignment="1">
      <alignment vertical="center"/>
    </xf>
    <xf numFmtId="0" fontId="13" fillId="9" borderId="3" xfId="2" applyFont="1" applyFill="1" applyBorder="1" applyAlignment="1">
      <alignment vertical="center"/>
    </xf>
    <xf numFmtId="0" fontId="13" fillId="9" borderId="78" xfId="2" applyFont="1" applyFill="1" applyBorder="1" applyAlignment="1">
      <alignment vertical="center"/>
    </xf>
    <xf numFmtId="0" fontId="15" fillId="9" borderId="2" xfId="2" applyFont="1" applyFill="1" applyBorder="1" applyAlignment="1">
      <alignment horizontal="center" vertical="center"/>
    </xf>
    <xf numFmtId="0" fontId="15" fillId="9" borderId="3" xfId="2" applyFont="1" applyFill="1" applyBorder="1" applyAlignment="1">
      <alignment horizontal="center" vertical="center"/>
    </xf>
    <xf numFmtId="0" fontId="15" fillId="9" borderId="4" xfId="2" applyFont="1" applyFill="1" applyBorder="1" applyAlignment="1">
      <alignment horizontal="center" vertical="center"/>
    </xf>
    <xf numFmtId="38" fontId="13" fillId="2" borderId="11" xfId="1" applyFont="1" applyFill="1" applyBorder="1" applyAlignment="1">
      <alignment vertical="center"/>
    </xf>
    <xf numFmtId="38" fontId="13" fillId="2" borderId="12" xfId="1" applyFont="1" applyFill="1" applyBorder="1" applyAlignment="1">
      <alignment vertical="center"/>
    </xf>
    <xf numFmtId="38" fontId="13" fillId="2" borderId="13" xfId="1" applyFont="1" applyFill="1" applyBorder="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38" fontId="13" fillId="2" borderId="33" xfId="1" applyFont="1" applyFill="1" applyBorder="1" applyAlignment="1">
      <alignment vertical="center"/>
    </xf>
    <xf numFmtId="38" fontId="13" fillId="2" borderId="18" xfId="1" applyFont="1" applyFill="1" applyBorder="1" applyAlignment="1">
      <alignment vertical="center"/>
    </xf>
    <xf numFmtId="38" fontId="13" fillId="2" borderId="19" xfId="1" applyFont="1" applyFill="1" applyBorder="1" applyAlignment="1">
      <alignment vertical="center"/>
    </xf>
    <xf numFmtId="38" fontId="13" fillId="2" borderId="20" xfId="1" applyFont="1" applyFill="1" applyBorder="1" applyAlignment="1">
      <alignment vertical="center"/>
    </xf>
    <xf numFmtId="38" fontId="13" fillId="11" borderId="18" xfId="1" quotePrefix="1" applyFont="1" applyFill="1" applyBorder="1" applyAlignment="1">
      <alignment vertical="center"/>
    </xf>
    <xf numFmtId="38" fontId="13" fillId="11" borderId="19" xfId="1" quotePrefix="1" applyFont="1" applyFill="1" applyBorder="1" applyAlignment="1">
      <alignment vertical="center"/>
    </xf>
    <xf numFmtId="38" fontId="13" fillId="11" borderId="20" xfId="1" quotePrefix="1" applyFont="1" applyFill="1" applyBorder="1" applyAlignment="1">
      <alignment vertical="center"/>
    </xf>
    <xf numFmtId="38" fontId="15" fillId="12" borderId="2" xfId="1" quotePrefix="1" applyFont="1" applyFill="1" applyBorder="1" applyAlignment="1">
      <alignment vertical="center"/>
    </xf>
    <xf numFmtId="38" fontId="15" fillId="12" borderId="3" xfId="1" quotePrefix="1" applyFont="1" applyFill="1" applyBorder="1" applyAlignment="1">
      <alignment vertical="center"/>
    </xf>
    <xf numFmtId="38" fontId="15" fillId="12" borderId="4" xfId="1" quotePrefix="1" applyFont="1" applyFill="1" applyBorder="1" applyAlignment="1">
      <alignment vertical="center"/>
    </xf>
    <xf numFmtId="0" fontId="13" fillId="2" borderId="94" xfId="2" quotePrefix="1" applyNumberFormat="1" applyFont="1" applyFill="1" applyBorder="1" applyAlignment="1">
      <alignment vertical="center"/>
    </xf>
    <xf numFmtId="0" fontId="13" fillId="2" borderId="95" xfId="2" quotePrefix="1" applyNumberFormat="1" applyFont="1" applyFill="1" applyBorder="1" applyAlignment="1">
      <alignment vertical="center"/>
    </xf>
    <xf numFmtId="0" fontId="13" fillId="13" borderId="2" xfId="2" quotePrefix="1" applyNumberFormat="1" applyFont="1" applyFill="1" applyBorder="1" applyAlignment="1">
      <alignment horizontal="center" vertical="center"/>
    </xf>
    <xf numFmtId="0" fontId="13" fillId="13" borderId="3" xfId="2" quotePrefix="1" applyNumberFormat="1" applyFont="1" applyFill="1" applyBorder="1" applyAlignment="1">
      <alignment horizontal="center" vertical="center"/>
    </xf>
    <xf numFmtId="0" fontId="13" fillId="13" borderId="78" xfId="2" quotePrefix="1" applyNumberFormat="1" applyFont="1" applyFill="1" applyBorder="1" applyAlignment="1">
      <alignment horizontal="center" vertical="center"/>
    </xf>
    <xf numFmtId="38" fontId="13" fillId="2" borderId="98" xfId="1" applyFont="1" applyFill="1" applyBorder="1" applyAlignment="1">
      <alignment vertical="center"/>
    </xf>
    <xf numFmtId="38" fontId="13" fillId="2" borderId="30" xfId="1" applyFont="1" applyFill="1" applyBorder="1" applyAlignment="1">
      <alignment vertical="center"/>
    </xf>
    <xf numFmtId="38" fontId="13" fillId="2" borderId="99" xfId="1" applyFont="1" applyFill="1" applyBorder="1" applyAlignment="1">
      <alignment vertical="center"/>
    </xf>
    <xf numFmtId="38" fontId="13" fillId="11" borderId="2" xfId="1" quotePrefix="1" applyFont="1" applyFill="1" applyBorder="1" applyAlignment="1">
      <alignment vertical="center"/>
    </xf>
    <xf numFmtId="38" fontId="13" fillId="11" borderId="3" xfId="1" quotePrefix="1" applyFont="1" applyFill="1" applyBorder="1" applyAlignment="1">
      <alignment vertical="center"/>
    </xf>
    <xf numFmtId="38" fontId="13" fillId="11" borderId="4" xfId="1" quotePrefix="1" applyFont="1" applyFill="1" applyBorder="1" applyAlignment="1">
      <alignment vertical="center"/>
    </xf>
    <xf numFmtId="0" fontId="13" fillId="2" borderId="11" xfId="2" applyFont="1" applyFill="1" applyBorder="1" applyAlignment="1">
      <alignment vertical="center" shrinkToFit="1"/>
    </xf>
    <xf numFmtId="0" fontId="13" fillId="2" borderId="12" xfId="2" applyFont="1" applyFill="1" applyBorder="1" applyAlignment="1">
      <alignment vertical="center" shrinkToFit="1"/>
    </xf>
    <xf numFmtId="0" fontId="13" fillId="2" borderId="13" xfId="2" applyFont="1" applyFill="1" applyBorder="1" applyAlignment="1">
      <alignment vertical="center" shrinkToFit="1"/>
    </xf>
    <xf numFmtId="0" fontId="13" fillId="2" borderId="31" xfId="2" applyFont="1" applyFill="1" applyBorder="1" applyAlignment="1">
      <alignment vertical="center" shrinkToFit="1"/>
    </xf>
    <xf numFmtId="0" fontId="13" fillId="2" borderId="32" xfId="2" applyFont="1" applyFill="1" applyBorder="1" applyAlignment="1">
      <alignment vertical="center" shrinkToFit="1"/>
    </xf>
    <xf numFmtId="0" fontId="13" fillId="2" borderId="33" xfId="2" applyFont="1" applyFill="1" applyBorder="1" applyAlignment="1">
      <alignment vertical="center" shrinkToFit="1"/>
    </xf>
    <xf numFmtId="0" fontId="13" fillId="2" borderId="31" xfId="2" quotePrefix="1" applyNumberFormat="1" applyFont="1" applyFill="1" applyBorder="1" applyAlignment="1">
      <alignment vertical="center" shrinkToFit="1"/>
    </xf>
    <xf numFmtId="0" fontId="13" fillId="2" borderId="32" xfId="2" quotePrefix="1" applyNumberFormat="1" applyFont="1" applyFill="1" applyBorder="1" applyAlignment="1">
      <alignment vertical="center" shrinkToFit="1"/>
    </xf>
    <xf numFmtId="0" fontId="13" fillId="2" borderId="33" xfId="2" quotePrefix="1" applyNumberFormat="1" applyFont="1" applyFill="1" applyBorder="1" applyAlignment="1">
      <alignment vertical="center" shrinkToFit="1"/>
    </xf>
    <xf numFmtId="0" fontId="13" fillId="2" borderId="18" xfId="2" quotePrefix="1" applyNumberFormat="1" applyFont="1" applyFill="1" applyBorder="1" applyAlignment="1">
      <alignment vertical="center" shrinkToFit="1"/>
    </xf>
    <xf numFmtId="0" fontId="13" fillId="2" borderId="19" xfId="2" quotePrefix="1" applyNumberFormat="1" applyFont="1" applyFill="1" applyBorder="1" applyAlignment="1">
      <alignment vertical="center" shrinkToFit="1"/>
    </xf>
    <xf numFmtId="0" fontId="13" fillId="2" borderId="20" xfId="2" quotePrefix="1" applyNumberFormat="1" applyFont="1" applyFill="1" applyBorder="1" applyAlignment="1">
      <alignment vertical="center" shrinkToFit="1"/>
    </xf>
    <xf numFmtId="177" fontId="13" fillId="2" borderId="31" xfId="2" quotePrefix="1" applyNumberFormat="1" applyFont="1" applyFill="1" applyBorder="1" applyAlignment="1">
      <alignment horizontal="left" vertical="center"/>
    </xf>
    <xf numFmtId="177" fontId="13" fillId="2" borderId="32" xfId="2" quotePrefix="1" applyNumberFormat="1" applyFont="1" applyFill="1" applyBorder="1" applyAlignment="1">
      <alignment horizontal="left" vertical="center"/>
    </xf>
    <xf numFmtId="177" fontId="13" fillId="2" borderId="93" xfId="2" quotePrefix="1" applyNumberFormat="1" applyFont="1" applyFill="1" applyBorder="1" applyAlignment="1">
      <alignment horizontal="left" vertical="center"/>
    </xf>
    <xf numFmtId="177" fontId="13" fillId="2" borderId="18" xfId="2" quotePrefix="1" applyNumberFormat="1" applyFont="1" applyFill="1" applyBorder="1" applyAlignment="1">
      <alignment horizontal="left" vertical="center"/>
    </xf>
    <xf numFmtId="177" fontId="13" fillId="2" borderId="19" xfId="2" quotePrefix="1" applyNumberFormat="1" applyFont="1" applyFill="1" applyBorder="1" applyAlignment="1">
      <alignment horizontal="left" vertical="center"/>
    </xf>
    <xf numFmtId="177" fontId="13" fillId="2" borderId="97" xfId="2" quotePrefix="1" applyNumberFormat="1" applyFont="1" applyFill="1" applyBorder="1" applyAlignment="1">
      <alignment horizontal="left" vertical="center"/>
    </xf>
    <xf numFmtId="0" fontId="13" fillId="9" borderId="2" xfId="2" quotePrefix="1" applyNumberFormat="1" applyFont="1" applyFill="1" applyBorder="1" applyAlignment="1">
      <alignment horizontal="center" vertical="center"/>
    </xf>
    <xf numFmtId="0" fontId="13" fillId="9" borderId="3" xfId="2" quotePrefix="1" applyNumberFormat="1" applyFont="1" applyFill="1" applyBorder="1" applyAlignment="1">
      <alignment horizontal="center" vertical="center"/>
    </xf>
    <xf numFmtId="0" fontId="13" fillId="9" borderId="78" xfId="2" quotePrefix="1" applyNumberFormat="1" applyFont="1" applyFill="1" applyBorder="1" applyAlignment="1">
      <alignment horizontal="center" vertical="center"/>
    </xf>
    <xf numFmtId="0" fontId="15" fillId="7" borderId="85" xfId="2" applyFont="1" applyFill="1" applyBorder="1" applyAlignment="1">
      <alignment vertical="center"/>
    </xf>
    <xf numFmtId="0" fontId="15" fillId="7" borderId="71" xfId="2" applyFont="1" applyFill="1" applyBorder="1" applyAlignment="1">
      <alignment vertical="center"/>
    </xf>
    <xf numFmtId="0" fontId="15" fillId="7" borderId="76" xfId="2" applyFont="1" applyFill="1" applyBorder="1" applyAlignment="1">
      <alignment vertical="center"/>
    </xf>
    <xf numFmtId="0" fontId="15" fillId="7" borderId="75" xfId="2" applyFont="1" applyFill="1" applyBorder="1" applyAlignment="1">
      <alignment vertical="center"/>
    </xf>
    <xf numFmtId="0" fontId="13" fillId="13" borderId="5" xfId="2" quotePrefix="1" applyNumberFormat="1" applyFont="1" applyFill="1" applyBorder="1" applyAlignment="1">
      <alignment horizontal="center" vertical="center"/>
    </xf>
    <xf numFmtId="0" fontId="13" fillId="13" borderId="6" xfId="2" quotePrefix="1" applyNumberFormat="1" applyFont="1" applyFill="1" applyBorder="1" applyAlignment="1">
      <alignment horizontal="center" vertical="center"/>
    </xf>
    <xf numFmtId="0" fontId="13" fillId="13" borderId="82" xfId="2" quotePrefix="1" applyNumberFormat="1" applyFont="1" applyFill="1" applyBorder="1" applyAlignment="1">
      <alignment horizontal="center" vertical="center"/>
    </xf>
    <xf numFmtId="0" fontId="13" fillId="9" borderId="48" xfId="2" quotePrefix="1" applyNumberFormat="1" applyFont="1" applyFill="1" applyBorder="1" applyAlignment="1">
      <alignment horizontal="center" vertical="center"/>
    </xf>
    <xf numFmtId="0" fontId="13" fillId="9" borderId="49" xfId="2" quotePrefix="1" applyNumberFormat="1" applyFont="1" applyFill="1" applyBorder="1" applyAlignment="1">
      <alignment horizontal="center" vertical="center"/>
    </xf>
    <xf numFmtId="0" fontId="13" fillId="9" borderId="74" xfId="2" quotePrefix="1" applyNumberFormat="1" applyFont="1" applyFill="1" applyBorder="1" applyAlignment="1">
      <alignment horizontal="center" vertical="center"/>
    </xf>
    <xf numFmtId="0" fontId="13" fillId="13" borderId="5" xfId="2" applyFont="1" applyFill="1" applyBorder="1" applyAlignment="1">
      <alignment horizontal="center" vertical="center"/>
    </xf>
    <xf numFmtId="0" fontId="13" fillId="13" borderId="6" xfId="2" applyFont="1" applyFill="1" applyBorder="1" applyAlignment="1">
      <alignment horizontal="center" vertical="center"/>
    </xf>
    <xf numFmtId="0" fontId="13" fillId="13" borderId="7" xfId="2" applyFont="1" applyFill="1" applyBorder="1" applyAlignment="1">
      <alignment horizontal="center" vertical="center"/>
    </xf>
    <xf numFmtId="38" fontId="13" fillId="11" borderId="5" xfId="1" quotePrefix="1" applyFont="1" applyFill="1" applyBorder="1" applyAlignment="1">
      <alignment vertical="center"/>
    </xf>
    <xf numFmtId="38" fontId="13" fillId="11" borderId="6" xfId="1" quotePrefix="1" applyFont="1" applyFill="1" applyBorder="1" applyAlignment="1">
      <alignment vertical="center"/>
    </xf>
    <xf numFmtId="38" fontId="13" fillId="11" borderId="7" xfId="1" quotePrefix="1" applyFont="1" applyFill="1" applyBorder="1" applyAlignment="1">
      <alignment vertical="center"/>
    </xf>
    <xf numFmtId="0" fontId="13" fillId="8" borderId="77" xfId="2" applyFont="1" applyFill="1" applyBorder="1" applyAlignment="1">
      <alignment vertical="center"/>
    </xf>
    <xf numFmtId="0" fontId="13" fillId="8" borderId="3" xfId="2" applyFont="1" applyFill="1" applyBorder="1" applyAlignment="1">
      <alignment vertical="center"/>
    </xf>
    <xf numFmtId="0" fontId="13" fillId="8" borderId="78" xfId="2" applyFont="1" applyFill="1" applyBorder="1" applyAlignment="1">
      <alignment vertical="center"/>
    </xf>
    <xf numFmtId="0" fontId="13" fillId="9" borderId="51" xfId="2" applyFont="1" applyFill="1" applyBorder="1" applyAlignment="1">
      <alignment vertical="center"/>
    </xf>
    <xf numFmtId="0" fontId="13" fillId="9" borderId="71" xfId="2" applyFont="1" applyFill="1" applyBorder="1" applyAlignment="1">
      <alignment vertical="center"/>
    </xf>
    <xf numFmtId="0" fontId="13" fillId="9" borderId="76" xfId="2" applyFont="1" applyFill="1" applyBorder="1" applyAlignment="1">
      <alignment vertical="center"/>
    </xf>
    <xf numFmtId="0" fontId="13" fillId="13" borderId="1" xfId="2" applyFont="1" applyFill="1" applyBorder="1" applyAlignment="1">
      <alignment horizontal="center" vertical="center"/>
    </xf>
    <xf numFmtId="38" fontId="13" fillId="12" borderId="48" xfId="1" quotePrefix="1" applyFont="1" applyFill="1" applyBorder="1" applyAlignment="1">
      <alignment vertical="center"/>
    </xf>
    <xf numFmtId="38" fontId="13" fillId="12" borderId="49" xfId="1" quotePrefix="1" applyFont="1" applyFill="1" applyBorder="1" applyAlignment="1">
      <alignment vertical="center"/>
    </xf>
    <xf numFmtId="38" fontId="13" fillId="12" borderId="50" xfId="1" quotePrefix="1" applyFont="1" applyFill="1" applyBorder="1" applyAlignment="1">
      <alignment vertical="center"/>
    </xf>
    <xf numFmtId="0" fontId="15" fillId="9" borderId="73" xfId="2" applyFont="1" applyFill="1" applyBorder="1" applyAlignment="1">
      <alignment horizontal="left" vertical="center" indent="1"/>
    </xf>
    <xf numFmtId="0" fontId="15" fillId="9" borderId="49" xfId="2" applyFont="1" applyFill="1" applyBorder="1" applyAlignment="1">
      <alignment horizontal="left" vertical="center" indent="1"/>
    </xf>
    <xf numFmtId="0" fontId="15" fillId="9" borderId="50" xfId="2" applyFont="1" applyFill="1" applyBorder="1" applyAlignment="1">
      <alignment horizontal="left" vertical="center" indent="1"/>
    </xf>
    <xf numFmtId="0" fontId="15" fillId="13" borderId="37" xfId="2" applyFont="1" applyFill="1" applyBorder="1" applyAlignment="1">
      <alignment horizontal="center" vertical="center"/>
    </xf>
    <xf numFmtId="38" fontId="15" fillId="12" borderId="37" xfId="1" applyFont="1" applyFill="1" applyBorder="1" applyAlignment="1">
      <alignment vertical="center"/>
    </xf>
    <xf numFmtId="0" fontId="13" fillId="13" borderId="14" xfId="2" applyFont="1" applyFill="1" applyBorder="1" applyAlignment="1">
      <alignment horizontal="center" vertical="center"/>
    </xf>
    <xf numFmtId="0" fontId="13" fillId="13" borderId="0" xfId="2" applyFont="1" applyFill="1" applyBorder="1" applyAlignment="1">
      <alignment horizontal="center" vertical="center"/>
    </xf>
    <xf numFmtId="0" fontId="13" fillId="13" borderId="15" xfId="2" applyFont="1" applyFill="1" applyBorder="1" applyAlignment="1">
      <alignment horizontal="center" vertical="center"/>
    </xf>
    <xf numFmtId="0" fontId="13" fillId="2" borderId="30" xfId="2" applyFont="1" applyFill="1" applyBorder="1" applyAlignment="1">
      <alignment vertical="center"/>
    </xf>
    <xf numFmtId="38" fontId="13" fillId="6" borderId="31" xfId="1" applyFont="1" applyFill="1" applyBorder="1" applyAlignment="1">
      <alignment vertical="center"/>
    </xf>
    <xf numFmtId="38" fontId="13" fillId="6" borderId="32" xfId="1" applyFont="1" applyFill="1" applyBorder="1" applyAlignment="1">
      <alignment vertical="center"/>
    </xf>
    <xf numFmtId="38" fontId="13" fillId="6" borderId="33" xfId="1" applyFont="1" applyFill="1" applyBorder="1" applyAlignment="1">
      <alignment vertical="center"/>
    </xf>
    <xf numFmtId="0" fontId="13" fillId="2" borderId="41" xfId="2" applyFont="1" applyFill="1" applyBorder="1" applyAlignment="1">
      <alignment vertical="center"/>
    </xf>
    <xf numFmtId="38" fontId="13" fillId="6" borderId="42" xfId="1" applyFont="1" applyFill="1" applyBorder="1" applyAlignment="1">
      <alignment vertical="center"/>
    </xf>
    <xf numFmtId="38" fontId="13" fillId="6" borderId="43" xfId="1" applyFont="1" applyFill="1" applyBorder="1" applyAlignment="1">
      <alignment vertical="center"/>
    </xf>
    <xf numFmtId="38" fontId="13" fillId="6" borderId="44" xfId="1" applyFont="1" applyFill="1" applyBorder="1" applyAlignment="1">
      <alignment vertical="center"/>
    </xf>
    <xf numFmtId="0" fontId="13" fillId="13" borderId="58" xfId="2" applyFont="1" applyFill="1" applyBorder="1" applyAlignment="1">
      <alignment vertical="center"/>
    </xf>
    <xf numFmtId="38" fontId="15" fillId="12" borderId="52" xfId="1" applyFont="1" applyFill="1" applyBorder="1" applyAlignment="1">
      <alignment vertical="center"/>
    </xf>
    <xf numFmtId="38" fontId="15" fillId="12" borderId="53" xfId="1" applyFont="1" applyFill="1" applyBorder="1" applyAlignment="1">
      <alignment vertical="center"/>
    </xf>
    <xf numFmtId="38" fontId="15" fillId="12" borderId="54" xfId="1" applyFont="1" applyFill="1" applyBorder="1" applyAlignment="1">
      <alignment vertical="center"/>
    </xf>
    <xf numFmtId="38" fontId="13" fillId="2" borderId="34" xfId="1" applyFont="1" applyFill="1" applyBorder="1" applyAlignment="1">
      <alignment vertical="center"/>
    </xf>
    <xf numFmtId="38" fontId="13" fillId="2" borderId="35" xfId="1" applyFont="1" applyFill="1" applyBorder="1" applyAlignment="1">
      <alignment vertical="center"/>
    </xf>
    <xf numFmtId="38" fontId="13" fillId="2" borderId="36" xfId="1" applyFont="1" applyFill="1" applyBorder="1" applyAlignment="1">
      <alignment vertical="center"/>
    </xf>
    <xf numFmtId="38" fontId="13" fillId="13" borderId="55" xfId="1" applyFont="1" applyFill="1" applyBorder="1" applyAlignment="1">
      <alignment vertical="center"/>
    </xf>
    <xf numFmtId="38" fontId="13" fillId="13" borderId="56" xfId="1" applyFont="1" applyFill="1" applyBorder="1" applyAlignment="1">
      <alignment vertical="center"/>
    </xf>
    <xf numFmtId="38" fontId="13" fillId="13" borderId="57" xfId="1" applyFont="1" applyFill="1" applyBorder="1" applyAlignment="1">
      <alignment vertical="center"/>
    </xf>
    <xf numFmtId="0" fontId="20" fillId="6" borderId="9" xfId="2" applyFont="1" applyFill="1" applyBorder="1" applyAlignment="1">
      <alignment vertical="center"/>
    </xf>
    <xf numFmtId="0" fontId="13" fillId="13" borderId="37" xfId="2" applyFont="1" applyFill="1" applyBorder="1" applyAlignment="1">
      <alignment vertical="center"/>
    </xf>
    <xf numFmtId="38" fontId="15" fillId="12" borderId="38" xfId="1" applyFont="1" applyFill="1" applyBorder="1" applyAlignment="1">
      <alignment vertical="center"/>
    </xf>
    <xf numFmtId="38" fontId="15" fillId="12" borderId="39" xfId="1" applyFont="1" applyFill="1" applyBorder="1" applyAlignment="1">
      <alignment vertical="center"/>
    </xf>
    <xf numFmtId="38" fontId="15" fillId="12" borderId="40" xfId="1" applyFont="1" applyFill="1" applyBorder="1" applyAlignment="1">
      <alignment vertical="center"/>
    </xf>
    <xf numFmtId="38" fontId="13" fillId="13" borderId="2" xfId="1" applyFont="1" applyFill="1" applyBorder="1" applyAlignment="1">
      <alignment horizontal="center" vertical="center" shrinkToFit="1"/>
    </xf>
    <xf numFmtId="38" fontId="13" fillId="13" borderId="3" xfId="1" applyFont="1" applyFill="1" applyBorder="1" applyAlignment="1">
      <alignment horizontal="center" vertical="center" shrinkToFit="1"/>
    </xf>
    <xf numFmtId="38" fontId="13" fillId="13" borderId="4" xfId="1" applyFont="1" applyFill="1" applyBorder="1" applyAlignment="1">
      <alignment horizontal="center" vertical="center" shrinkToFit="1"/>
    </xf>
    <xf numFmtId="0" fontId="13" fillId="13" borderId="8" xfId="2" applyFont="1" applyFill="1" applyBorder="1" applyAlignment="1">
      <alignment horizontal="center" vertical="center"/>
    </xf>
    <xf numFmtId="0" fontId="13" fillId="13" borderId="9" xfId="2" applyFont="1" applyFill="1" applyBorder="1" applyAlignment="1">
      <alignment horizontal="center" vertical="center"/>
    </xf>
    <xf numFmtId="0" fontId="13" fillId="13" borderId="10" xfId="2" applyFont="1" applyFill="1" applyBorder="1" applyAlignment="1">
      <alignment horizontal="center" vertical="center"/>
    </xf>
    <xf numFmtId="0" fontId="13" fillId="2" borderId="26" xfId="2" applyFont="1" applyFill="1" applyBorder="1" applyAlignment="1">
      <alignment vertical="center"/>
    </xf>
    <xf numFmtId="38" fontId="13" fillId="6" borderId="27" xfId="1" applyFont="1" applyFill="1" applyBorder="1" applyAlignment="1">
      <alignment vertical="center"/>
    </xf>
    <xf numFmtId="38" fontId="13" fillId="6" borderId="28" xfId="1" applyFont="1" applyFill="1" applyBorder="1" applyAlignment="1">
      <alignment vertical="center"/>
    </xf>
    <xf numFmtId="38" fontId="13" fillId="6" borderId="29" xfId="1" applyFont="1" applyFill="1" applyBorder="1" applyAlignment="1">
      <alignment vertical="center"/>
    </xf>
    <xf numFmtId="38" fontId="13" fillId="13" borderId="2" xfId="1" applyFont="1" applyFill="1" applyBorder="1" applyAlignment="1">
      <alignment horizontal="center" vertical="center"/>
    </xf>
    <xf numFmtId="38" fontId="13" fillId="13" borderId="3" xfId="1" applyFont="1" applyFill="1" applyBorder="1" applyAlignment="1">
      <alignment horizontal="center" vertical="center"/>
    </xf>
    <xf numFmtId="38" fontId="13" fillId="13" borderId="4" xfId="1" applyFont="1" applyFill="1" applyBorder="1" applyAlignment="1">
      <alignment horizontal="center" vertical="center"/>
    </xf>
    <xf numFmtId="0" fontId="14" fillId="2" borderId="0" xfId="2" applyFont="1" applyFill="1" applyAlignment="1">
      <alignment horizontal="center" vertical="center" wrapText="1"/>
    </xf>
    <xf numFmtId="0" fontId="14" fillId="2" borderId="0" xfId="2" applyFont="1" applyFill="1" applyAlignment="1">
      <alignment horizontal="center" vertical="center"/>
    </xf>
    <xf numFmtId="0" fontId="13" fillId="13" borderId="51" xfId="2" applyFont="1" applyFill="1" applyBorder="1" applyAlignment="1">
      <alignment horizontal="center" vertical="center"/>
    </xf>
    <xf numFmtId="0" fontId="13" fillId="13" borderId="71" xfId="2" applyFont="1" applyFill="1" applyBorder="1" applyAlignment="1">
      <alignment horizontal="center" vertical="center"/>
    </xf>
    <xf numFmtId="0" fontId="13" fillId="13" borderId="76" xfId="2" applyFont="1" applyFill="1" applyBorder="1" applyAlignment="1">
      <alignment horizontal="center" vertical="center"/>
    </xf>
    <xf numFmtId="31" fontId="13" fillId="2" borderId="11" xfId="2" applyNumberFormat="1" applyFont="1" applyFill="1" applyBorder="1" applyAlignment="1">
      <alignment horizontal="left" vertical="center"/>
    </xf>
    <xf numFmtId="31" fontId="13" fillId="2" borderId="12" xfId="2" applyNumberFormat="1" applyFont="1" applyFill="1" applyBorder="1" applyAlignment="1">
      <alignment horizontal="left" vertical="center"/>
    </xf>
    <xf numFmtId="31" fontId="13" fillId="2" borderId="89" xfId="2" applyNumberFormat="1" applyFont="1" applyFill="1" applyBorder="1" applyAlignment="1">
      <alignment horizontal="left" vertical="center"/>
    </xf>
    <xf numFmtId="14" fontId="13" fillId="2" borderId="18" xfId="2" applyNumberFormat="1" applyFont="1" applyFill="1" applyBorder="1" applyAlignment="1">
      <alignment horizontal="left" vertical="center"/>
    </xf>
    <xf numFmtId="14" fontId="13" fillId="2" borderId="19" xfId="2" applyNumberFormat="1" applyFont="1" applyFill="1" applyBorder="1" applyAlignment="1">
      <alignment horizontal="left" vertical="center"/>
    </xf>
    <xf numFmtId="14" fontId="13" fillId="2" borderId="97" xfId="2" applyNumberFormat="1" applyFont="1" applyFill="1" applyBorder="1" applyAlignment="1">
      <alignment horizontal="left" vertical="center"/>
    </xf>
    <xf numFmtId="0" fontId="13" fillId="13" borderId="51" xfId="0" applyFont="1" applyFill="1" applyBorder="1" applyAlignment="1">
      <alignment horizontal="center" vertical="center"/>
    </xf>
    <xf numFmtId="0" fontId="13" fillId="13" borderId="71" xfId="0" applyFont="1" applyFill="1" applyBorder="1" applyAlignment="1">
      <alignment horizontal="center" vertical="center"/>
    </xf>
    <xf numFmtId="0" fontId="13" fillId="13" borderId="72" xfId="0" applyFont="1" applyFill="1" applyBorder="1" applyAlignment="1">
      <alignment horizontal="center" vertical="center"/>
    </xf>
    <xf numFmtId="0" fontId="13" fillId="2" borderId="11" xfId="2" applyFont="1" applyFill="1" applyBorder="1" applyAlignment="1">
      <alignment vertical="center"/>
    </xf>
    <xf numFmtId="0" fontId="13" fillId="2" borderId="12" xfId="2" applyFont="1" applyFill="1" applyBorder="1" applyAlignment="1">
      <alignment vertical="center"/>
    </xf>
    <xf numFmtId="0" fontId="13" fillId="2" borderId="13" xfId="2" applyFont="1" applyFill="1" applyBorder="1" applyAlignment="1">
      <alignment vertical="center"/>
    </xf>
    <xf numFmtId="0" fontId="13" fillId="2" borderId="18" xfId="2" applyFont="1" applyFill="1" applyBorder="1" applyAlignment="1">
      <alignment vertical="center"/>
    </xf>
    <xf numFmtId="0" fontId="13" fillId="2" borderId="19" xfId="2" applyFont="1" applyFill="1" applyBorder="1" applyAlignment="1">
      <alignment vertical="center"/>
    </xf>
    <xf numFmtId="0" fontId="13" fillId="2" borderId="20" xfId="2" applyFont="1" applyFill="1" applyBorder="1" applyAlignment="1">
      <alignment vertical="center"/>
    </xf>
    <xf numFmtId="0" fontId="2" fillId="5" borderId="1" xfId="0" applyFont="1" applyFill="1" applyBorder="1" applyAlignment="1">
      <alignment horizontal="center" vertical="center"/>
    </xf>
    <xf numFmtId="0" fontId="13" fillId="9" borderId="48" xfId="2" applyFont="1" applyFill="1" applyBorder="1" applyAlignment="1">
      <alignment vertical="center"/>
    </xf>
    <xf numFmtId="0" fontId="13" fillId="9" borderId="49" xfId="2" applyFont="1" applyFill="1" applyBorder="1" applyAlignment="1">
      <alignment vertical="center"/>
    </xf>
    <xf numFmtId="0" fontId="13" fillId="9" borderId="74" xfId="2" applyFont="1" applyFill="1" applyBorder="1" applyAlignment="1">
      <alignment vertical="center"/>
    </xf>
    <xf numFmtId="0" fontId="15" fillId="9" borderId="73" xfId="2" applyFont="1" applyFill="1" applyBorder="1" applyAlignment="1">
      <alignment vertical="center"/>
    </xf>
    <xf numFmtId="0" fontId="15" fillId="9" borderId="49" xfId="2" applyFont="1" applyFill="1" applyBorder="1" applyAlignment="1">
      <alignment vertical="center"/>
    </xf>
    <xf numFmtId="0" fontId="15" fillId="9" borderId="50" xfId="2" applyFont="1" applyFill="1" applyBorder="1" applyAlignment="1">
      <alignment vertical="center"/>
    </xf>
    <xf numFmtId="0" fontId="13" fillId="9" borderId="100" xfId="2" applyFont="1" applyFill="1" applyBorder="1" applyAlignment="1">
      <alignment horizontal="center" vertical="center"/>
    </xf>
    <xf numFmtId="0" fontId="13" fillId="9" borderId="101" xfId="2" applyFont="1" applyFill="1" applyBorder="1" applyAlignment="1">
      <alignment horizontal="center" vertical="center"/>
    </xf>
    <xf numFmtId="0" fontId="13" fillId="9" borderId="102" xfId="2" applyFont="1" applyFill="1" applyBorder="1" applyAlignment="1">
      <alignment horizontal="center" vertical="center"/>
    </xf>
    <xf numFmtId="38" fontId="13" fillId="12" borderId="103" xfId="1" applyFont="1" applyFill="1" applyBorder="1" applyAlignment="1">
      <alignment vertical="center"/>
    </xf>
    <xf numFmtId="38" fontId="13" fillId="12" borderId="101" xfId="1" applyFont="1" applyFill="1" applyBorder="1" applyAlignment="1">
      <alignment vertical="center"/>
    </xf>
    <xf numFmtId="38" fontId="13" fillId="12" borderId="102" xfId="1" applyFont="1" applyFill="1" applyBorder="1" applyAlignment="1">
      <alignment vertical="center"/>
    </xf>
    <xf numFmtId="56" fontId="13" fillId="9" borderId="103" xfId="2" applyNumberFormat="1" applyFont="1" applyFill="1" applyBorder="1" applyAlignment="1">
      <alignment vertical="center"/>
    </xf>
    <xf numFmtId="56" fontId="13" fillId="9" borderId="101" xfId="2" applyNumberFormat="1" applyFont="1" applyFill="1" applyBorder="1" applyAlignment="1">
      <alignment vertical="center"/>
    </xf>
    <xf numFmtId="56" fontId="13" fillId="9" borderId="104" xfId="2" applyNumberFormat="1" applyFont="1" applyFill="1" applyBorder="1" applyAlignment="1">
      <alignment vertical="center"/>
    </xf>
    <xf numFmtId="0" fontId="13" fillId="9" borderId="103" xfId="2" applyFont="1" applyFill="1" applyBorder="1" applyAlignment="1">
      <alignment horizontal="center" vertical="center"/>
    </xf>
    <xf numFmtId="0" fontId="2" fillId="2" borderId="0" xfId="0" applyFont="1" applyFill="1" applyAlignment="1">
      <alignment horizontal="left" vertical="top" wrapText="1"/>
    </xf>
    <xf numFmtId="0" fontId="13" fillId="2" borderId="105" xfId="2" applyFont="1" applyFill="1" applyBorder="1" applyAlignment="1">
      <alignment vertical="center"/>
    </xf>
    <xf numFmtId="0" fontId="13" fillId="2" borderId="106" xfId="2" applyFont="1" applyFill="1" applyBorder="1" applyAlignment="1">
      <alignment vertical="center"/>
    </xf>
    <xf numFmtId="0" fontId="13" fillId="13" borderId="75" xfId="0" applyFont="1" applyFill="1" applyBorder="1" applyAlignment="1">
      <alignment horizontal="center" vertical="center"/>
    </xf>
    <xf numFmtId="0" fontId="13" fillId="13" borderId="72" xfId="2" applyFont="1" applyFill="1" applyBorder="1" applyAlignment="1">
      <alignment horizontal="center" vertical="center"/>
    </xf>
    <xf numFmtId="38" fontId="15" fillId="12" borderId="48" xfId="1" applyFont="1" applyFill="1" applyBorder="1" applyAlignment="1">
      <alignment vertical="center"/>
    </xf>
    <xf numFmtId="38" fontId="15" fillId="12" borderId="49" xfId="1" applyFont="1" applyFill="1" applyBorder="1" applyAlignment="1">
      <alignment vertical="center"/>
    </xf>
    <xf numFmtId="38" fontId="15" fillId="12" borderId="50" xfId="1" applyFont="1" applyFill="1" applyBorder="1" applyAlignment="1">
      <alignment vertical="center"/>
    </xf>
    <xf numFmtId="0" fontId="2" fillId="2" borderId="0" xfId="0" applyFont="1" applyFill="1" applyAlignment="1">
      <alignment vertical="center"/>
    </xf>
    <xf numFmtId="38" fontId="15" fillId="12" borderId="2" xfId="1" quotePrefix="1" applyFont="1" applyFill="1" applyBorder="1" applyAlignment="1">
      <alignment vertical="center" wrapText="1"/>
    </xf>
    <xf numFmtId="38" fontId="15" fillId="12" borderId="3" xfId="1" quotePrefix="1" applyFont="1" applyFill="1" applyBorder="1" applyAlignment="1">
      <alignment vertical="center" wrapText="1"/>
    </xf>
    <xf numFmtId="38" fontId="15" fillId="12" borderId="4" xfId="1" quotePrefix="1" applyFont="1" applyFill="1" applyBorder="1" applyAlignment="1">
      <alignment vertical="center" wrapText="1"/>
    </xf>
    <xf numFmtId="0" fontId="15" fillId="9" borderId="77" xfId="2" applyFont="1" applyFill="1" applyBorder="1" applyAlignment="1">
      <alignment vertical="center"/>
    </xf>
    <xf numFmtId="0" fontId="15" fillId="9" borderId="6" xfId="2" applyFont="1" applyFill="1" applyBorder="1" applyAlignment="1">
      <alignment vertical="center"/>
    </xf>
    <xf numFmtId="0" fontId="15" fillId="9" borderId="7" xfId="2" applyFont="1" applyFill="1" applyBorder="1" applyAlignment="1">
      <alignment vertical="center"/>
    </xf>
    <xf numFmtId="0" fontId="13" fillId="13" borderId="83" xfId="2" applyFont="1" applyFill="1" applyBorder="1" applyAlignment="1">
      <alignment horizontal="center" vertical="center"/>
    </xf>
    <xf numFmtId="0" fontId="13" fillId="2" borderId="6" xfId="2" applyFont="1" applyFill="1" applyBorder="1" applyAlignment="1">
      <alignment vertical="center"/>
    </xf>
    <xf numFmtId="38" fontId="13" fillId="2" borderId="6" xfId="1" applyFont="1" applyFill="1" applyBorder="1" applyAlignment="1">
      <alignment vertical="center"/>
    </xf>
    <xf numFmtId="38" fontId="13" fillId="2" borderId="7" xfId="1" applyFont="1" applyFill="1" applyBorder="1" applyAlignment="1">
      <alignment vertical="center"/>
    </xf>
    <xf numFmtId="38" fontId="15" fillId="12" borderId="51" xfId="1" applyFont="1" applyFill="1" applyBorder="1" applyAlignment="1">
      <alignment vertical="center"/>
    </xf>
    <xf numFmtId="38" fontId="15" fillId="12" borderId="71" xfId="1" applyFont="1" applyFill="1" applyBorder="1" applyAlignment="1">
      <alignment vertical="center"/>
    </xf>
    <xf numFmtId="38" fontId="15" fillId="12" borderId="72" xfId="1" applyFont="1" applyFill="1" applyBorder="1" applyAlignment="1">
      <alignment vertical="center"/>
    </xf>
    <xf numFmtId="38" fontId="15" fillId="12" borderId="5" xfId="1" applyFont="1" applyFill="1" applyBorder="1" applyAlignment="1">
      <alignment vertical="center"/>
    </xf>
    <xf numFmtId="38" fontId="15" fillId="12" borderId="6" xfId="1" applyFont="1" applyFill="1" applyBorder="1" applyAlignment="1">
      <alignment vertical="center"/>
    </xf>
    <xf numFmtId="38" fontId="15" fillId="12" borderId="7" xfId="1" applyFont="1" applyFill="1" applyBorder="1" applyAlignment="1">
      <alignment vertical="center"/>
    </xf>
    <xf numFmtId="0" fontId="13" fillId="9" borderId="5" xfId="2" applyFont="1" applyFill="1" applyBorder="1" applyAlignment="1">
      <alignment vertical="center"/>
    </xf>
    <xf numFmtId="0" fontId="13" fillId="9" borderId="6" xfId="2" applyFont="1" applyFill="1" applyBorder="1" applyAlignment="1">
      <alignment vertical="center"/>
    </xf>
    <xf numFmtId="0" fontId="13" fillId="9" borderId="82" xfId="2" applyFont="1" applyFill="1" applyBorder="1" applyAlignment="1">
      <alignment vertical="center"/>
    </xf>
    <xf numFmtId="0" fontId="15" fillId="9" borderId="75" xfId="2" applyFont="1" applyFill="1" applyBorder="1" applyAlignment="1">
      <alignment vertical="center"/>
    </xf>
    <xf numFmtId="0" fontId="15" fillId="9" borderId="71" xfId="2" applyFont="1" applyFill="1" applyBorder="1" applyAlignment="1">
      <alignment vertical="center"/>
    </xf>
    <xf numFmtId="0" fontId="15" fillId="9" borderId="72" xfId="2" applyFont="1" applyFill="1" applyBorder="1" applyAlignment="1">
      <alignmen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13" fillId="2" borderId="2" xfId="2" applyFont="1" applyFill="1" applyBorder="1" applyAlignment="1">
      <alignment vertical="center"/>
    </xf>
    <xf numFmtId="0" fontId="2" fillId="4" borderId="1" xfId="0" applyFont="1" applyFill="1" applyBorder="1" applyAlignment="1">
      <alignment horizontal="center" vertical="center"/>
    </xf>
    <xf numFmtId="178" fontId="2" fillId="2" borderId="37" xfId="0" applyNumberFormat="1" applyFont="1" applyFill="1" applyBorder="1" applyAlignment="1">
      <alignment horizontal="right" vertical="center"/>
    </xf>
    <xf numFmtId="0" fontId="2" fillId="4" borderId="1" xfId="0" applyFont="1" applyFill="1" applyBorder="1" applyAlignment="1">
      <alignment horizontal="left" vertical="top" wrapText="1"/>
    </xf>
    <xf numFmtId="0" fontId="2" fillId="5" borderId="1" xfId="0" applyFont="1" applyFill="1" applyBorder="1" applyAlignment="1">
      <alignment vertical="center"/>
    </xf>
    <xf numFmtId="0" fontId="2" fillId="4" borderId="1" xfId="0" applyFont="1" applyFill="1" applyBorder="1" applyAlignment="1">
      <alignment vertical="center"/>
    </xf>
    <xf numFmtId="0" fontId="2" fillId="4" borderId="16" xfId="0" applyFont="1" applyFill="1" applyBorder="1" applyAlignment="1">
      <alignment vertical="center"/>
    </xf>
    <xf numFmtId="178" fontId="2" fillId="2" borderId="1" xfId="0" applyNumberFormat="1" applyFont="1" applyFill="1" applyBorder="1" applyAlignment="1">
      <alignment horizontal="right" vertical="center"/>
    </xf>
    <xf numFmtId="0" fontId="2" fillId="2" borderId="16" xfId="0" applyFont="1" applyFill="1" applyBorder="1" applyAlignment="1">
      <alignment vertical="center"/>
    </xf>
    <xf numFmtId="38" fontId="2" fillId="2" borderId="5" xfId="1" applyFont="1" applyFill="1" applyBorder="1" applyAlignment="1">
      <alignment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2" borderId="1" xfId="0" applyFont="1" applyFill="1" applyBorder="1" applyAlignment="1">
      <alignment vertical="center"/>
    </xf>
    <xf numFmtId="0" fontId="5" fillId="2" borderId="0" xfId="0" applyFont="1" applyFill="1" applyAlignment="1">
      <alignment vertical="center"/>
    </xf>
    <xf numFmtId="0" fontId="2" fillId="2" borderId="64" xfId="0" applyFont="1" applyFill="1" applyBorder="1" applyAlignment="1">
      <alignment vertical="center"/>
    </xf>
    <xf numFmtId="0" fontId="2" fillId="2" borderId="62" xfId="0" applyFont="1" applyFill="1" applyBorder="1" applyAlignment="1">
      <alignment vertical="center"/>
    </xf>
    <xf numFmtId="0" fontId="2" fillId="5" borderId="60" xfId="0" applyFont="1" applyFill="1" applyBorder="1" applyAlignment="1">
      <alignment horizontal="center" vertical="center"/>
    </xf>
    <xf numFmtId="0" fontId="2" fillId="2" borderId="24" xfId="0" applyFont="1" applyFill="1" applyBorder="1" applyAlignment="1">
      <alignment vertical="center"/>
    </xf>
    <xf numFmtId="0" fontId="2" fillId="2" borderId="60" xfId="0" applyFont="1" applyFill="1" applyBorder="1" applyAlignment="1">
      <alignment vertical="center"/>
    </xf>
    <xf numFmtId="38" fontId="2" fillId="2" borderId="2" xfId="1" applyFont="1" applyFill="1" applyBorder="1" applyAlignment="1">
      <alignment vertical="center"/>
    </xf>
    <xf numFmtId="38" fontId="2" fillId="2" borderId="3" xfId="1" applyFont="1" applyFill="1" applyBorder="1" applyAlignment="1">
      <alignment vertical="center"/>
    </xf>
    <xf numFmtId="38" fontId="2" fillId="2" borderId="4" xfId="1" applyFont="1" applyFill="1" applyBorder="1" applyAlignment="1">
      <alignment vertical="center"/>
    </xf>
    <xf numFmtId="0" fontId="22" fillId="5" borderId="21" xfId="0" applyFont="1" applyFill="1" applyBorder="1" applyAlignment="1">
      <alignment horizontal="right" vertical="center"/>
    </xf>
    <xf numFmtId="0" fontId="22" fillId="5" borderId="22" xfId="0" applyFont="1" applyFill="1" applyBorder="1" applyAlignment="1">
      <alignment horizontal="right" vertical="center"/>
    </xf>
    <xf numFmtId="0" fontId="22" fillId="5" borderId="23" xfId="0" applyFont="1" applyFill="1" applyBorder="1" applyAlignment="1">
      <alignment horizontal="righ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6" xfId="0" applyFont="1" applyFill="1" applyBorder="1" applyAlignment="1">
      <alignment vertical="center" wrapText="1"/>
    </xf>
    <xf numFmtId="0" fontId="2" fillId="2" borderId="0" xfId="0" applyFont="1" applyFill="1" applyBorder="1" applyAlignment="1">
      <alignment horizontal="left" vertical="center" wrapText="1"/>
    </xf>
    <xf numFmtId="0" fontId="2" fillId="5" borderId="59" xfId="0" applyFont="1" applyFill="1" applyBorder="1" applyAlignment="1">
      <alignment vertical="center"/>
    </xf>
    <xf numFmtId="0" fontId="2" fillId="5" borderId="4" xfId="0" applyFont="1" applyFill="1" applyBorder="1" applyAlignment="1">
      <alignment vertical="center"/>
    </xf>
    <xf numFmtId="0" fontId="2" fillId="5" borderId="66" xfId="0" applyFont="1" applyFill="1" applyBorder="1" applyAlignment="1">
      <alignment vertical="center"/>
    </xf>
    <xf numFmtId="0" fontId="2" fillId="5" borderId="7" xfId="0" applyFont="1" applyFill="1" applyBorder="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13" fillId="6" borderId="2" xfId="0" applyFont="1" applyFill="1" applyBorder="1" applyAlignment="1">
      <alignment vertical="center"/>
    </xf>
    <xf numFmtId="0" fontId="13" fillId="6" borderId="3" xfId="0" applyFont="1" applyFill="1" applyBorder="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 fillId="2" borderId="6" xfId="0" applyFont="1" applyFill="1" applyBorder="1" applyAlignment="1">
      <alignment horizontal="left" vertical="center" wrapText="1"/>
    </xf>
    <xf numFmtId="0" fontId="19" fillId="2" borderId="38" xfId="0" applyFont="1" applyFill="1" applyBorder="1" applyAlignment="1">
      <alignment horizontal="right" vertical="center"/>
    </xf>
    <xf numFmtId="0" fontId="19" fillId="2" borderId="39" xfId="0" applyFont="1" applyFill="1" applyBorder="1" applyAlignment="1">
      <alignment horizontal="right" vertical="center"/>
    </xf>
    <xf numFmtId="0" fontId="19" fillId="2" borderId="40" xfId="0" applyFont="1" applyFill="1" applyBorder="1" applyAlignment="1">
      <alignment horizontal="right" vertical="center"/>
    </xf>
    <xf numFmtId="0" fontId="5" fillId="4" borderId="1" xfId="0" applyFont="1" applyFill="1" applyBorder="1" applyAlignment="1">
      <alignment horizontal="center" vertical="center"/>
    </xf>
    <xf numFmtId="0" fontId="2" fillId="6" borderId="45" xfId="0" applyFont="1" applyFill="1" applyBorder="1" applyAlignment="1">
      <alignment vertical="center"/>
    </xf>
    <xf numFmtId="0" fontId="2" fillId="6" borderId="46" xfId="0" applyFont="1" applyFill="1" applyBorder="1" applyAlignment="1">
      <alignment vertical="center"/>
    </xf>
    <xf numFmtId="0" fontId="2" fillId="6" borderId="38" xfId="0" applyFont="1" applyFill="1" applyBorder="1" applyAlignment="1">
      <alignment vertical="center"/>
    </xf>
    <xf numFmtId="0" fontId="2" fillId="6" borderId="39" xfId="0" applyFont="1" applyFill="1" applyBorder="1" applyAlignment="1">
      <alignment vertical="center"/>
    </xf>
    <xf numFmtId="0" fontId="2" fillId="5" borderId="61" xfId="0" applyFont="1" applyFill="1" applyBorder="1" applyAlignment="1">
      <alignment vertical="center"/>
    </xf>
    <xf numFmtId="0" fontId="2" fillId="5" borderId="47" xfId="0" applyFont="1" applyFill="1" applyBorder="1" applyAlignment="1">
      <alignment vertical="center"/>
    </xf>
    <xf numFmtId="0" fontId="2" fillId="5" borderId="67" xfId="0" applyFont="1" applyFill="1" applyBorder="1" applyAlignment="1">
      <alignment vertical="center"/>
    </xf>
    <xf numFmtId="0" fontId="2" fillId="5" borderId="40"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4" fillId="2" borderId="2" xfId="4" applyFont="1" applyFill="1" applyBorder="1" applyAlignment="1">
      <alignment vertical="center"/>
    </xf>
    <xf numFmtId="0" fontId="22" fillId="2" borderId="14" xfId="0" applyFont="1" applyFill="1" applyBorder="1" applyAlignment="1">
      <alignment vertical="center" wrapText="1"/>
    </xf>
    <xf numFmtId="0" fontId="22" fillId="2" borderId="0" xfId="0" applyFont="1" applyFill="1" applyBorder="1" applyAlignment="1">
      <alignment vertical="center"/>
    </xf>
    <xf numFmtId="0" fontId="22" fillId="2" borderId="15" xfId="0" applyFont="1" applyFill="1" applyBorder="1" applyAlignment="1">
      <alignment vertical="center"/>
    </xf>
    <xf numFmtId="0" fontId="22" fillId="2" borderId="8"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2" fillId="2" borderId="2" xfId="0" applyFont="1" applyFill="1" applyBorder="1" applyAlignment="1">
      <alignment vertical="center"/>
    </xf>
    <xf numFmtId="0" fontId="22" fillId="2" borderId="5" xfId="0" applyFont="1" applyFill="1" applyBorder="1" applyAlignment="1">
      <alignment vertical="center" wrapText="1"/>
    </xf>
    <xf numFmtId="0" fontId="22" fillId="2" borderId="6" xfId="0" applyFont="1" applyFill="1" applyBorder="1" applyAlignment="1">
      <alignment vertical="center" wrapText="1"/>
    </xf>
    <xf numFmtId="0" fontId="22" fillId="2" borderId="7" xfId="0" applyFont="1" applyFill="1" applyBorder="1" applyAlignment="1">
      <alignment vertical="center" wrapText="1"/>
    </xf>
    <xf numFmtId="0" fontId="22" fillId="2" borderId="8" xfId="0" applyFont="1" applyFill="1" applyBorder="1" applyAlignment="1">
      <alignment vertical="center" wrapText="1"/>
    </xf>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0" fontId="22" fillId="2" borderId="25" xfId="0" applyFont="1" applyFill="1" applyBorder="1" applyAlignment="1">
      <alignment vertical="center"/>
    </xf>
    <xf numFmtId="0" fontId="22" fillId="2" borderId="2" xfId="0" applyFont="1" applyFill="1" applyBorder="1" applyAlignment="1">
      <alignment vertical="center" wrapText="1"/>
    </xf>
    <xf numFmtId="0" fontId="22" fillId="2" borderId="3" xfId="0" applyFont="1" applyFill="1" applyBorder="1" applyAlignment="1">
      <alignment vertical="center" wrapText="1"/>
    </xf>
    <xf numFmtId="0" fontId="22" fillId="2" borderId="4" xfId="0" applyFont="1" applyFill="1" applyBorder="1" applyAlignment="1">
      <alignment vertical="center" wrapText="1"/>
    </xf>
    <xf numFmtId="0" fontId="22" fillId="2" borderId="6" xfId="0" applyFont="1" applyFill="1" applyBorder="1" applyAlignment="1">
      <alignment vertical="center"/>
    </xf>
    <xf numFmtId="0" fontId="22" fillId="2" borderId="7" xfId="0" applyFont="1" applyFill="1" applyBorder="1" applyAlignment="1">
      <alignment vertical="center"/>
    </xf>
    <xf numFmtId="0" fontId="22" fillId="2" borderId="14" xfId="0" applyFont="1" applyFill="1" applyBorder="1" applyAlignment="1">
      <alignment vertical="center"/>
    </xf>
    <xf numFmtId="0" fontId="22" fillId="2" borderId="59" xfId="0" applyFont="1" applyFill="1" applyBorder="1" applyAlignment="1">
      <alignment vertical="center"/>
    </xf>
    <xf numFmtId="0" fontId="22" fillId="2" borderId="12" xfId="0" applyFont="1" applyFill="1" applyBorder="1" applyAlignment="1">
      <alignment vertical="center"/>
    </xf>
    <xf numFmtId="0" fontId="22" fillId="2" borderId="19" xfId="0" applyFont="1" applyFill="1" applyBorder="1" applyAlignment="1">
      <alignment vertical="center"/>
    </xf>
    <xf numFmtId="0" fontId="22" fillId="2" borderId="3" xfId="0" applyFont="1" applyFill="1" applyBorder="1" applyAlignment="1">
      <alignment horizontal="center" vertical="center"/>
    </xf>
    <xf numFmtId="0" fontId="22" fillId="2" borderId="2" xfId="0" applyFont="1" applyFill="1" applyBorder="1" applyAlignment="1">
      <alignment horizontal="center" vertical="center"/>
    </xf>
    <xf numFmtId="3" fontId="22" fillId="2" borderId="3" xfId="0" applyNumberFormat="1" applyFont="1" applyFill="1" applyBorder="1" applyAlignment="1">
      <alignment vertical="center"/>
    </xf>
    <xf numFmtId="0" fontId="26" fillId="2" borderId="11" xfId="0" applyFont="1" applyFill="1" applyBorder="1" applyAlignment="1">
      <alignment vertical="center"/>
    </xf>
    <xf numFmtId="0" fontId="26" fillId="2" borderId="12" xfId="0" applyFont="1" applyFill="1" applyBorder="1" applyAlignment="1">
      <alignment vertical="center"/>
    </xf>
    <xf numFmtId="0" fontId="26" fillId="2" borderId="13" xfId="0" applyFont="1" applyFill="1" applyBorder="1" applyAlignment="1">
      <alignment vertical="center"/>
    </xf>
    <xf numFmtId="0" fontId="25" fillId="2" borderId="18" xfId="0" applyFont="1" applyFill="1" applyBorder="1" applyAlignment="1">
      <alignment vertical="center"/>
    </xf>
    <xf numFmtId="0" fontId="25" fillId="2" borderId="19" xfId="0" applyFont="1" applyFill="1" applyBorder="1" applyAlignment="1">
      <alignment vertical="center"/>
    </xf>
    <xf numFmtId="0" fontId="25" fillId="2" borderId="20" xfId="0" applyFont="1" applyFill="1" applyBorder="1" applyAlignment="1">
      <alignment vertical="center"/>
    </xf>
    <xf numFmtId="0" fontId="22" fillId="2" borderId="13" xfId="0" applyFont="1" applyFill="1" applyBorder="1" applyAlignment="1">
      <alignment vertical="center"/>
    </xf>
    <xf numFmtId="0" fontId="22" fillId="2" borderId="2" xfId="2" applyFont="1" applyFill="1" applyBorder="1" applyAlignment="1">
      <alignment vertical="center"/>
    </xf>
    <xf numFmtId="0" fontId="22" fillId="2" borderId="3" xfId="2" applyFont="1" applyFill="1" applyBorder="1" applyAlignment="1">
      <alignment vertical="center"/>
    </xf>
    <xf numFmtId="0" fontId="22" fillId="6" borderId="2" xfId="0" applyFont="1" applyFill="1" applyBorder="1" applyAlignment="1">
      <alignment vertical="center"/>
    </xf>
    <xf numFmtId="0" fontId="22" fillId="6" borderId="3" xfId="0" applyFont="1" applyFill="1" applyBorder="1" applyAlignment="1">
      <alignment vertical="center"/>
    </xf>
    <xf numFmtId="0" fontId="22" fillId="6" borderId="45" xfId="0" applyFont="1" applyFill="1" applyBorder="1" applyAlignment="1">
      <alignment vertical="center"/>
    </xf>
    <xf numFmtId="0" fontId="22" fillId="6" borderId="46" xfId="0" applyFont="1" applyFill="1" applyBorder="1" applyAlignment="1">
      <alignment vertical="center"/>
    </xf>
    <xf numFmtId="0" fontId="22" fillId="6" borderId="38" xfId="0" applyFont="1" applyFill="1" applyBorder="1" applyAlignment="1">
      <alignment vertical="center"/>
    </xf>
    <xf numFmtId="0" fontId="22" fillId="6" borderId="39" xfId="0" applyFont="1" applyFill="1" applyBorder="1" applyAlignment="1">
      <alignment vertical="center"/>
    </xf>
    <xf numFmtId="38" fontId="27" fillId="12" borderId="48" xfId="1" applyFont="1" applyFill="1" applyBorder="1" applyAlignment="1">
      <alignment vertical="center"/>
    </xf>
    <xf numFmtId="38" fontId="27" fillId="12" borderId="49" xfId="1" applyFont="1" applyFill="1" applyBorder="1" applyAlignment="1">
      <alignment vertical="center"/>
    </xf>
    <xf numFmtId="38" fontId="27" fillId="12" borderId="50" xfId="1" applyFont="1" applyFill="1" applyBorder="1" applyAlignment="1">
      <alignment vertical="center"/>
    </xf>
    <xf numFmtId="38" fontId="22" fillId="2" borderId="60" xfId="1" applyFont="1" applyFill="1" applyBorder="1" applyAlignment="1">
      <alignment vertical="center"/>
    </xf>
    <xf numFmtId="38" fontId="22" fillId="2" borderId="63" xfId="1" applyFont="1" applyFill="1" applyBorder="1" applyAlignment="1">
      <alignment vertical="center"/>
    </xf>
    <xf numFmtId="38" fontId="27" fillId="12" borderId="2" xfId="1" quotePrefix="1" applyFont="1" applyFill="1" applyBorder="1" applyAlignment="1">
      <alignment vertical="center" wrapText="1"/>
    </xf>
    <xf numFmtId="38" fontId="27" fillId="12" borderId="3" xfId="1" quotePrefix="1" applyFont="1" applyFill="1" applyBorder="1" applyAlignment="1">
      <alignment vertical="center" wrapText="1"/>
    </xf>
    <xf numFmtId="38" fontId="27" fillId="12" borderId="4" xfId="1" quotePrefix="1" applyFont="1" applyFill="1" applyBorder="1" applyAlignment="1">
      <alignment vertical="center" wrapText="1"/>
    </xf>
    <xf numFmtId="0" fontId="22" fillId="2" borderId="6" xfId="2" applyFont="1" applyFill="1" applyBorder="1" applyAlignment="1">
      <alignment vertical="center"/>
    </xf>
    <xf numFmtId="31" fontId="13" fillId="2" borderId="2" xfId="2" applyNumberFormat="1" applyFont="1" applyFill="1" applyBorder="1" applyAlignment="1">
      <alignment horizontal="left" vertical="center"/>
    </xf>
    <xf numFmtId="31" fontId="13" fillId="2" borderId="3" xfId="2" applyNumberFormat="1" applyFont="1" applyFill="1" applyBorder="1" applyAlignment="1">
      <alignment horizontal="left" vertical="center"/>
    </xf>
    <xf numFmtId="31" fontId="13" fillId="2" borderId="78" xfId="2" applyNumberFormat="1" applyFont="1" applyFill="1" applyBorder="1" applyAlignment="1">
      <alignment horizontal="left" vertical="center"/>
    </xf>
    <xf numFmtId="14" fontId="13" fillId="2" borderId="5" xfId="2" applyNumberFormat="1" applyFont="1" applyFill="1" applyBorder="1" applyAlignment="1">
      <alignment horizontal="left" vertical="center"/>
    </xf>
    <xf numFmtId="14" fontId="13" fillId="2" borderId="6" xfId="2" applyNumberFormat="1" applyFont="1" applyFill="1" applyBorder="1" applyAlignment="1">
      <alignment horizontal="left" vertical="center"/>
    </xf>
    <xf numFmtId="14" fontId="13" fillId="2" borderId="82" xfId="2" applyNumberFormat="1" applyFont="1" applyFill="1" applyBorder="1" applyAlignment="1">
      <alignment horizontal="left" vertical="center"/>
    </xf>
    <xf numFmtId="0" fontId="13" fillId="2" borderId="5" xfId="2" applyFont="1" applyFill="1" applyBorder="1" applyAlignment="1">
      <alignment vertical="center"/>
    </xf>
    <xf numFmtId="0" fontId="13" fillId="2" borderId="7" xfId="2" applyFont="1" applyFill="1" applyBorder="1" applyAlignment="1">
      <alignment vertical="center"/>
    </xf>
    <xf numFmtId="38" fontId="27" fillId="12" borderId="51" xfId="1" applyFont="1" applyFill="1" applyBorder="1" applyAlignment="1">
      <alignment vertical="center"/>
    </xf>
    <xf numFmtId="38" fontId="27" fillId="12" borderId="71" xfId="1" applyFont="1" applyFill="1" applyBorder="1" applyAlignment="1">
      <alignment vertical="center"/>
    </xf>
    <xf numFmtId="38" fontId="27" fillId="12" borderId="72" xfId="1" applyFont="1" applyFill="1" applyBorder="1" applyAlignment="1">
      <alignment vertical="center"/>
    </xf>
    <xf numFmtId="38" fontId="27" fillId="12" borderId="5" xfId="1" applyFont="1" applyFill="1" applyBorder="1" applyAlignment="1">
      <alignment vertical="center"/>
    </xf>
    <xf numFmtId="38" fontId="27" fillId="12" borderId="6" xfId="1" applyFont="1" applyFill="1" applyBorder="1" applyAlignment="1">
      <alignment vertical="center"/>
    </xf>
    <xf numFmtId="38" fontId="27" fillId="12" borderId="7" xfId="1" applyFont="1" applyFill="1" applyBorder="1" applyAlignment="1">
      <alignment vertical="center"/>
    </xf>
    <xf numFmtId="0" fontId="22" fillId="2" borderId="24" xfId="2" quotePrefix="1" applyNumberFormat="1" applyFont="1" applyFill="1" applyBorder="1" applyAlignment="1">
      <alignment vertical="center"/>
    </xf>
    <xf numFmtId="0" fontId="22" fillId="2" borderId="60" xfId="2" quotePrefix="1" applyNumberFormat="1" applyFont="1" applyFill="1" applyBorder="1" applyAlignment="1">
      <alignment vertical="center"/>
    </xf>
    <xf numFmtId="0" fontId="13" fillId="2" borderId="24" xfId="2" quotePrefix="1" applyNumberFormat="1" applyFont="1" applyFill="1" applyBorder="1" applyAlignment="1">
      <alignment vertical="center"/>
    </xf>
    <xf numFmtId="0" fontId="13" fillId="2" borderId="60" xfId="2" quotePrefix="1" applyNumberFormat="1" applyFont="1" applyFill="1" applyBorder="1" applyAlignment="1">
      <alignment vertical="center"/>
    </xf>
    <xf numFmtId="38" fontId="13" fillId="2" borderId="5" xfId="1" applyFont="1" applyFill="1" applyBorder="1" applyAlignment="1">
      <alignment vertical="center"/>
    </xf>
    <xf numFmtId="0" fontId="13" fillId="2" borderId="81" xfId="2" applyFont="1" applyFill="1" applyBorder="1" applyAlignment="1">
      <alignment vertical="center"/>
    </xf>
    <xf numFmtId="0" fontId="13" fillId="2" borderId="77" xfId="2" applyFont="1" applyFill="1" applyBorder="1" applyAlignment="1">
      <alignment vertical="center"/>
    </xf>
    <xf numFmtId="38" fontId="13" fillId="11" borderId="5" xfId="1" applyFont="1" applyFill="1" applyBorder="1" applyAlignment="1">
      <alignment horizontal="right" vertical="center"/>
    </xf>
    <xf numFmtId="38" fontId="13" fillId="11" borderId="6" xfId="1" applyFont="1" applyFill="1" applyBorder="1" applyAlignment="1">
      <alignment horizontal="right" vertical="center"/>
    </xf>
    <xf numFmtId="38" fontId="13" fillId="11" borderId="7" xfId="1" applyFont="1" applyFill="1" applyBorder="1" applyAlignment="1">
      <alignment horizontal="right" vertical="center"/>
    </xf>
    <xf numFmtId="0" fontId="13" fillId="9" borderId="73" xfId="2" applyFont="1" applyFill="1" applyBorder="1" applyAlignment="1">
      <alignment horizontal="center" vertical="center"/>
    </xf>
    <xf numFmtId="0" fontId="13" fillId="9" borderId="49" xfId="2" applyFont="1" applyFill="1" applyBorder="1" applyAlignment="1">
      <alignment horizontal="center" vertical="center"/>
    </xf>
    <xf numFmtId="0" fontId="13" fillId="9" borderId="50" xfId="2" applyFont="1" applyFill="1" applyBorder="1" applyAlignment="1">
      <alignment horizontal="center" vertical="center"/>
    </xf>
    <xf numFmtId="38" fontId="13" fillId="12" borderId="48" xfId="1" applyFont="1" applyFill="1" applyBorder="1" applyAlignment="1">
      <alignment vertical="center"/>
    </xf>
    <xf numFmtId="38" fontId="13" fillId="12" borderId="49" xfId="1" applyFont="1" applyFill="1" applyBorder="1" applyAlignment="1">
      <alignment vertical="center"/>
    </xf>
    <xf numFmtId="38" fontId="13" fillId="12" borderId="50" xfId="1" applyFont="1" applyFill="1" applyBorder="1" applyAlignment="1">
      <alignment vertical="center"/>
    </xf>
    <xf numFmtId="56" fontId="13" fillId="9" borderId="48" xfId="2" applyNumberFormat="1" applyFont="1" applyFill="1" applyBorder="1" applyAlignment="1">
      <alignment vertical="center"/>
    </xf>
    <xf numFmtId="56" fontId="13" fillId="9" borderId="49" xfId="2" applyNumberFormat="1" applyFont="1" applyFill="1" applyBorder="1" applyAlignment="1">
      <alignment vertical="center"/>
    </xf>
    <xf numFmtId="56" fontId="13" fillId="9" borderId="74" xfId="2" applyNumberFormat="1" applyFont="1" applyFill="1" applyBorder="1" applyAlignment="1">
      <alignment vertical="center"/>
    </xf>
    <xf numFmtId="0" fontId="13" fillId="9" borderId="48" xfId="2" applyFont="1" applyFill="1" applyBorder="1" applyAlignment="1">
      <alignment horizontal="center" vertical="center"/>
    </xf>
    <xf numFmtId="0" fontId="22" fillId="6" borderId="9" xfId="2" applyFont="1" applyFill="1" applyBorder="1" applyAlignment="1">
      <alignment vertical="center"/>
    </xf>
    <xf numFmtId="38" fontId="27" fillId="12" borderId="38" xfId="1" applyFont="1" applyFill="1" applyBorder="1" applyAlignment="1">
      <alignment vertical="center"/>
    </xf>
    <xf numFmtId="38" fontId="27" fillId="12" borderId="39" xfId="1" applyFont="1" applyFill="1" applyBorder="1" applyAlignment="1">
      <alignment vertical="center"/>
    </xf>
    <xf numFmtId="38" fontId="27" fillId="12" borderId="40" xfId="1" applyFont="1" applyFill="1" applyBorder="1" applyAlignment="1">
      <alignment vertical="center"/>
    </xf>
    <xf numFmtId="0" fontId="13" fillId="2" borderId="24" xfId="2" applyFont="1" applyFill="1" applyBorder="1" applyAlignment="1">
      <alignment vertical="center"/>
    </xf>
    <xf numFmtId="0" fontId="13" fillId="2" borderId="60" xfId="2" applyFont="1" applyFill="1" applyBorder="1" applyAlignment="1">
      <alignment vertical="center"/>
    </xf>
    <xf numFmtId="38" fontId="13" fillId="2" borderId="60" xfId="1" applyFont="1" applyFill="1" applyBorder="1" applyAlignment="1">
      <alignment vertical="center"/>
    </xf>
    <xf numFmtId="38" fontId="13" fillId="2" borderId="63" xfId="1" applyFont="1" applyFill="1" applyBorder="1" applyAlignment="1">
      <alignment vertical="center"/>
    </xf>
    <xf numFmtId="0" fontId="22" fillId="2" borderId="24" xfId="2" applyFont="1" applyFill="1" applyBorder="1" applyAlignment="1">
      <alignment vertical="center"/>
    </xf>
    <xf numFmtId="0" fontId="22" fillId="2" borderId="60" xfId="2" applyFont="1" applyFill="1" applyBorder="1" applyAlignment="1">
      <alignment vertical="center"/>
    </xf>
    <xf numFmtId="38" fontId="22" fillId="6" borderId="27" xfId="1" applyFont="1" applyFill="1" applyBorder="1" applyAlignment="1">
      <alignment vertical="center"/>
    </xf>
    <xf numFmtId="38" fontId="22" fillId="6" borderId="28" xfId="1" applyFont="1" applyFill="1" applyBorder="1" applyAlignment="1">
      <alignment vertical="center"/>
    </xf>
    <xf numFmtId="38" fontId="22" fillId="6" borderId="29" xfId="1" applyFont="1" applyFill="1" applyBorder="1" applyAlignment="1">
      <alignment vertical="center"/>
    </xf>
    <xf numFmtId="38" fontId="22" fillId="6" borderId="31" xfId="1" applyFont="1" applyFill="1" applyBorder="1" applyAlignment="1">
      <alignment vertical="center"/>
    </xf>
    <xf numFmtId="38" fontId="22" fillId="6" borderId="32" xfId="1" applyFont="1" applyFill="1" applyBorder="1" applyAlignment="1">
      <alignment vertical="center"/>
    </xf>
    <xf numFmtId="38" fontId="22" fillId="6" borderId="33" xfId="1" applyFont="1" applyFill="1" applyBorder="1" applyAlignment="1">
      <alignment vertical="center"/>
    </xf>
    <xf numFmtId="38" fontId="22" fillId="11" borderId="2" xfId="1" applyFont="1" applyFill="1" applyBorder="1" applyAlignment="1">
      <alignment vertical="center"/>
    </xf>
    <xf numFmtId="38" fontId="22" fillId="11" borderId="3" xfId="1" applyFont="1" applyFill="1" applyBorder="1" applyAlignment="1">
      <alignment vertical="center"/>
    </xf>
    <xf numFmtId="38" fontId="22" fillId="11" borderId="4" xfId="1" applyFont="1" applyFill="1" applyBorder="1" applyAlignment="1">
      <alignment vertical="center"/>
    </xf>
    <xf numFmtId="38" fontId="22" fillId="11" borderId="2" xfId="1" quotePrefix="1" applyFont="1" applyFill="1" applyBorder="1" applyAlignment="1">
      <alignment vertical="center"/>
    </xf>
    <xf numFmtId="38" fontId="22" fillId="11" borderId="3" xfId="1" quotePrefix="1" applyFont="1" applyFill="1" applyBorder="1" applyAlignment="1">
      <alignment vertical="center"/>
    </xf>
    <xf numFmtId="38" fontId="22" fillId="11" borderId="4" xfId="1" quotePrefix="1" applyFont="1" applyFill="1" applyBorder="1" applyAlignment="1">
      <alignment vertical="center"/>
    </xf>
    <xf numFmtId="38" fontId="27" fillId="12" borderId="37" xfId="1" applyFont="1" applyFill="1" applyBorder="1" applyAlignment="1">
      <alignment vertical="center"/>
    </xf>
    <xf numFmtId="38" fontId="22" fillId="6" borderId="42" xfId="1" applyFont="1" applyFill="1" applyBorder="1" applyAlignment="1">
      <alignment vertical="center"/>
    </xf>
    <xf numFmtId="38" fontId="22" fillId="6" borderId="43" xfId="1" applyFont="1" applyFill="1" applyBorder="1" applyAlignment="1">
      <alignment vertical="center"/>
    </xf>
    <xf numFmtId="38" fontId="22" fillId="6" borderId="44" xfId="1" applyFont="1" applyFill="1" applyBorder="1" applyAlignment="1">
      <alignment vertical="center"/>
    </xf>
    <xf numFmtId="38" fontId="27" fillId="12" borderId="52" xfId="1" applyFont="1" applyFill="1" applyBorder="1" applyAlignment="1">
      <alignment vertical="center"/>
    </xf>
    <xf numFmtId="38" fontId="27" fillId="12" borderId="53" xfId="1" applyFont="1" applyFill="1" applyBorder="1" applyAlignment="1">
      <alignment vertical="center"/>
    </xf>
    <xf numFmtId="38" fontId="27" fillId="12" borderId="54" xfId="1" applyFont="1" applyFill="1" applyBorder="1" applyAlignment="1">
      <alignment vertical="center"/>
    </xf>
    <xf numFmtId="38" fontId="22" fillId="2" borderId="2" xfId="1" applyFont="1" applyFill="1" applyBorder="1" applyAlignment="1">
      <alignment vertical="center"/>
    </xf>
    <xf numFmtId="38" fontId="22" fillId="2" borderId="3" xfId="1" applyFont="1" applyFill="1" applyBorder="1" applyAlignment="1">
      <alignment vertical="center"/>
    </xf>
    <xf numFmtId="38" fontId="22" fillId="2" borderId="4" xfId="1" applyFont="1" applyFill="1" applyBorder="1" applyAlignment="1">
      <alignment vertical="center"/>
    </xf>
    <xf numFmtId="38" fontId="22" fillId="2" borderId="1" xfId="1" applyFont="1" applyFill="1" applyBorder="1" applyAlignment="1">
      <alignment vertical="center"/>
    </xf>
    <xf numFmtId="177" fontId="22" fillId="2" borderId="2" xfId="2" applyNumberFormat="1" applyFont="1" applyFill="1" applyBorder="1" applyAlignment="1">
      <alignment horizontal="left" vertical="center" shrinkToFit="1"/>
    </xf>
    <xf numFmtId="177" fontId="22" fillId="2" borderId="3" xfId="2" applyNumberFormat="1" applyFont="1" applyFill="1" applyBorder="1" applyAlignment="1">
      <alignment horizontal="left" vertical="center" shrinkToFit="1"/>
    </xf>
    <xf numFmtId="177" fontId="22" fillId="2" borderId="78" xfId="2" applyNumberFormat="1" applyFont="1" applyFill="1" applyBorder="1" applyAlignment="1">
      <alignment horizontal="left" vertical="center" shrinkToFit="1"/>
    </xf>
    <xf numFmtId="177" fontId="22" fillId="2" borderId="2" xfId="2" applyNumberFormat="1" applyFont="1" applyFill="1" applyBorder="1" applyAlignment="1">
      <alignment horizontal="left" vertical="center"/>
    </xf>
    <xf numFmtId="177" fontId="22" fillId="2" borderId="3" xfId="2" applyNumberFormat="1" applyFont="1" applyFill="1" applyBorder="1" applyAlignment="1">
      <alignment horizontal="left" vertical="center"/>
    </xf>
    <xf numFmtId="177" fontId="22" fillId="2" borderId="78" xfId="2" applyNumberFormat="1" applyFont="1" applyFill="1" applyBorder="1" applyAlignment="1">
      <alignment horizontal="left" vertical="center"/>
    </xf>
    <xf numFmtId="38" fontId="22" fillId="12" borderId="48" xfId="1" quotePrefix="1" applyFont="1" applyFill="1" applyBorder="1" applyAlignment="1">
      <alignment vertical="center"/>
    </xf>
    <xf numFmtId="38" fontId="22" fillId="12" borderId="49" xfId="1" quotePrefix="1" applyFont="1" applyFill="1" applyBorder="1" applyAlignment="1">
      <alignment vertical="center"/>
    </xf>
    <xf numFmtId="38" fontId="22" fillId="12" borderId="50" xfId="1" quotePrefix="1" applyFont="1" applyFill="1" applyBorder="1" applyAlignment="1">
      <alignment vertical="center"/>
    </xf>
    <xf numFmtId="38" fontId="22" fillId="11" borderId="5" xfId="1" quotePrefix="1" applyFont="1" applyFill="1" applyBorder="1" applyAlignment="1">
      <alignment vertical="center"/>
    </xf>
    <xf numFmtId="38" fontId="22" fillId="11" borderId="6" xfId="1" quotePrefix="1" applyFont="1" applyFill="1" applyBorder="1" applyAlignment="1">
      <alignment vertical="center"/>
    </xf>
    <xf numFmtId="38" fontId="22" fillId="11" borderId="7" xfId="1" quotePrefix="1" applyFont="1" applyFill="1" applyBorder="1" applyAlignment="1">
      <alignment vertical="center"/>
    </xf>
    <xf numFmtId="177" fontId="13" fillId="2" borderId="2" xfId="2" quotePrefix="1" applyNumberFormat="1" applyFont="1" applyFill="1" applyBorder="1" applyAlignment="1">
      <alignment horizontal="left" vertical="center"/>
    </xf>
    <xf numFmtId="177" fontId="13" fillId="2" borderId="3" xfId="2" quotePrefix="1" applyNumberFormat="1" applyFont="1" applyFill="1" applyBorder="1" applyAlignment="1">
      <alignment horizontal="left" vertical="center"/>
    </xf>
    <xf numFmtId="177" fontId="13" fillId="2" borderId="78" xfId="2" quotePrefix="1" applyNumberFormat="1" applyFont="1" applyFill="1" applyBorder="1" applyAlignment="1">
      <alignment horizontal="left" vertical="center"/>
    </xf>
    <xf numFmtId="0" fontId="13" fillId="2" borderId="2" xfId="2" quotePrefix="1" applyNumberFormat="1" applyFont="1" applyFill="1" applyBorder="1" applyAlignment="1">
      <alignment vertical="center" shrinkToFit="1"/>
    </xf>
    <xf numFmtId="0" fontId="13" fillId="2" borderId="3" xfId="2" quotePrefix="1" applyNumberFormat="1" applyFont="1" applyFill="1" applyBorder="1" applyAlignment="1">
      <alignment vertical="center" shrinkToFit="1"/>
    </xf>
    <xf numFmtId="0" fontId="13" fillId="2" borderId="4" xfId="2" quotePrefix="1" applyNumberFormat="1" applyFont="1" applyFill="1" applyBorder="1" applyAlignment="1">
      <alignment vertical="center" shrinkToFit="1"/>
    </xf>
    <xf numFmtId="0" fontId="13" fillId="2" borderId="2" xfId="2" applyFont="1" applyFill="1" applyBorder="1" applyAlignment="1">
      <alignment vertical="center" shrinkToFit="1"/>
    </xf>
    <xf numFmtId="0" fontId="13" fillId="2" borderId="3" xfId="2" applyFont="1" applyFill="1" applyBorder="1" applyAlignment="1">
      <alignment vertical="center" shrinkToFit="1"/>
    </xf>
    <xf numFmtId="0" fontId="13" fillId="2" borderId="4" xfId="2" applyFont="1" applyFill="1" applyBorder="1" applyAlignment="1">
      <alignment vertical="center" shrinkToFit="1"/>
    </xf>
    <xf numFmtId="38" fontId="27" fillId="12" borderId="2" xfId="1" quotePrefix="1" applyFont="1" applyFill="1" applyBorder="1" applyAlignment="1">
      <alignment vertical="center"/>
    </xf>
    <xf numFmtId="38" fontId="27" fillId="12" borderId="3" xfId="1" quotePrefix="1" applyFont="1" applyFill="1" applyBorder="1" applyAlignment="1">
      <alignment vertical="center"/>
    </xf>
    <xf numFmtId="38" fontId="27" fillId="12" borderId="4" xfId="1" quotePrefix="1" applyFont="1" applyFill="1" applyBorder="1" applyAlignment="1">
      <alignment vertical="center"/>
    </xf>
    <xf numFmtId="179" fontId="22" fillId="2" borderId="2" xfId="3" applyNumberFormat="1" applyFont="1" applyFill="1" applyBorder="1" applyAlignment="1">
      <alignment horizontal="center" vertical="center"/>
    </xf>
    <xf numFmtId="179" fontId="22" fillId="2" borderId="3" xfId="3" applyNumberFormat="1" applyFont="1" applyFill="1" applyBorder="1" applyAlignment="1">
      <alignment horizontal="center" vertical="center"/>
    </xf>
    <xf numFmtId="179" fontId="22" fillId="2" borderId="4" xfId="3" applyNumberFormat="1" applyFont="1" applyFill="1" applyBorder="1" applyAlignment="1">
      <alignment horizontal="center" vertical="center"/>
    </xf>
    <xf numFmtId="38" fontId="27" fillId="12" borderId="5" xfId="1" quotePrefix="1" applyFont="1" applyFill="1" applyBorder="1" applyAlignment="1">
      <alignment vertical="center" wrapText="1"/>
    </xf>
    <xf numFmtId="38" fontId="27" fillId="12" borderId="6" xfId="1" quotePrefix="1" applyFont="1" applyFill="1" applyBorder="1" applyAlignment="1">
      <alignment vertical="center" wrapText="1"/>
    </xf>
    <xf numFmtId="38" fontId="27" fillId="12" borderId="7" xfId="1" quotePrefix="1" applyFont="1" applyFill="1" applyBorder="1" applyAlignment="1">
      <alignment vertical="center" wrapText="1"/>
    </xf>
  </cellXfs>
  <cellStyles count="5">
    <cellStyle name="パーセント" xfId="3" builtinId="5"/>
    <cellStyle name="ハイパーリンク" xfId="4" builtinId="8"/>
    <cellStyle name="桁区切り" xfId="1" builtinId="6"/>
    <cellStyle name="標準" xfId="0" builtinId="0"/>
    <cellStyle name="標準_本物収支簿09" xfId="2"/>
  </cellStyles>
  <dxfs count="9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s>
  <tableStyles count="0" defaultTableStyle="TableStyleMedium2" defaultPivotStyle="PivotStyleLight16"/>
  <colors>
    <mruColors>
      <color rgb="FFD9E1F2"/>
      <color rgb="FF0000FF"/>
      <color rgb="FFFFFFCC"/>
      <color rgb="FFD9D9D9"/>
      <color rgb="FFE6E6E6"/>
      <color rgb="FF000000"/>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127187</xdr:colOff>
      <xdr:row>86</xdr:row>
      <xdr:rowOff>19054</xdr:rowOff>
    </xdr:from>
    <xdr:to>
      <xdr:col>48</xdr:col>
      <xdr:colOff>197224</xdr:colOff>
      <xdr:row>98</xdr:row>
      <xdr:rowOff>476252</xdr:rowOff>
    </xdr:to>
    <xdr:grpSp>
      <xdr:nvGrpSpPr>
        <xdr:cNvPr id="9" name="グループ化 8"/>
        <xdr:cNvGrpSpPr/>
      </xdr:nvGrpSpPr>
      <xdr:grpSpPr>
        <a:xfrm>
          <a:off x="6794687" y="23231479"/>
          <a:ext cx="4832537" cy="6076948"/>
          <a:chOff x="6985187" y="23518590"/>
          <a:chExt cx="4968608" cy="6117769"/>
        </a:xfrm>
      </xdr:grpSpPr>
      <xdr:sp macro="" textlink="">
        <xdr:nvSpPr>
          <xdr:cNvPr id="2" name="正方形/長方形 1"/>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20" name="グループ化 19"/>
          <xdr:cNvGrpSpPr/>
        </xdr:nvGrpSpPr>
        <xdr:grpSpPr>
          <a:xfrm>
            <a:off x="7238402" y="24709556"/>
            <a:ext cx="2975707" cy="1973041"/>
            <a:chOff x="7775409" y="24151625"/>
            <a:chExt cx="2922672" cy="1963035"/>
          </a:xfrm>
        </xdr:grpSpPr>
        <xdr:grpSp>
          <xdr:nvGrpSpPr>
            <xdr:cNvPr id="7" name="グループ化 6"/>
            <xdr:cNvGrpSpPr/>
          </xdr:nvGrpSpPr>
          <xdr:grpSpPr>
            <a:xfrm>
              <a:off x="7775409" y="24151625"/>
              <a:ext cx="2922672" cy="1963035"/>
              <a:chOff x="7575962" y="23913353"/>
              <a:chExt cx="2857697" cy="1945341"/>
            </a:xfrm>
          </xdr:grpSpPr>
          <xdr:pic>
            <xdr:nvPicPr>
              <xdr:cNvPr id="3" name="図 2"/>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4" name="図 3"/>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6" name="正方形/長方形 5"/>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9" name="グループ化 18"/>
            <xdr:cNvGrpSpPr/>
          </xdr:nvGrpSpPr>
          <xdr:grpSpPr>
            <a:xfrm>
              <a:off x="7819587" y="25026717"/>
              <a:ext cx="2840371" cy="279078"/>
              <a:chOff x="7672126" y="24750626"/>
              <a:chExt cx="2796354" cy="280668"/>
            </a:xfrm>
          </xdr:grpSpPr>
          <xdr:grpSp>
            <xdr:nvGrpSpPr>
              <xdr:cNvPr id="14" name="グループ化 13"/>
              <xdr:cNvGrpSpPr/>
            </xdr:nvGrpSpPr>
            <xdr:grpSpPr>
              <a:xfrm>
                <a:off x="7688791" y="24848119"/>
                <a:ext cx="2755459" cy="81971"/>
                <a:chOff x="-8" y="10026"/>
                <a:chExt cx="6316580" cy="260701"/>
              </a:xfrm>
            </xdr:grpSpPr>
            <xdr:sp macro="" textlink="">
              <xdr:nvSpPr>
                <xdr:cNvPr id="15" name="フリーフォーム 14"/>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6" name="フリーフォーム 15"/>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7" name="正方形/長方形 16"/>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25" name="図 2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8" name="図 7"/>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23" name="テキスト ボックス 22"/>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25</xdr:col>
      <xdr:colOff>0</xdr:colOff>
      <xdr:row>8</xdr:row>
      <xdr:rowOff>138633</xdr:rowOff>
    </xdr:from>
    <xdr:to>
      <xdr:col>36</xdr:col>
      <xdr:colOff>94437</xdr:colOff>
      <xdr:row>11</xdr:row>
      <xdr:rowOff>311815</xdr:rowOff>
    </xdr:to>
    <xdr:sp macro="" textlink="">
      <xdr:nvSpPr>
        <xdr:cNvPr id="27" name="正方形/長方形 26"/>
        <xdr:cNvSpPr/>
      </xdr:nvSpPr>
      <xdr:spPr>
        <a:xfrm>
          <a:off x="5953125" y="2796108"/>
          <a:ext cx="2713812" cy="116378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25</xdr:col>
      <xdr:colOff>0</xdr:colOff>
      <xdr:row>2</xdr:row>
      <xdr:rowOff>0</xdr:rowOff>
    </xdr:from>
    <xdr:to>
      <xdr:col>36</xdr:col>
      <xdr:colOff>99579</xdr:colOff>
      <xdr:row>8</xdr:row>
      <xdr:rowOff>145284</xdr:rowOff>
    </xdr:to>
    <xdr:grpSp>
      <xdr:nvGrpSpPr>
        <xdr:cNvPr id="28" name="グループ化 27"/>
        <xdr:cNvGrpSpPr/>
      </xdr:nvGrpSpPr>
      <xdr:grpSpPr>
        <a:xfrm>
          <a:off x="5953125" y="342900"/>
          <a:ext cx="2718954" cy="2459859"/>
          <a:chOff x="7419974" y="1285875"/>
          <a:chExt cx="1924051" cy="2057400"/>
        </a:xfrm>
      </xdr:grpSpPr>
      <xdr:sp macro="" textlink="">
        <xdr:nvSpPr>
          <xdr:cNvPr id="29" name="正方形/長方形 28"/>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30" name="正方形/長方形 29"/>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1479</xdr:colOff>
      <xdr:row>35</xdr:row>
      <xdr:rowOff>200107</xdr:rowOff>
    </xdr:from>
    <xdr:to>
      <xdr:col>32</xdr:col>
      <xdr:colOff>396209</xdr:colOff>
      <xdr:row>41</xdr:row>
      <xdr:rowOff>144878</xdr:rowOff>
    </xdr:to>
    <xdr:sp macro="" textlink="">
      <xdr:nvSpPr>
        <xdr:cNvPr id="7" name="正方形/長方形 6"/>
        <xdr:cNvSpPr/>
      </xdr:nvSpPr>
      <xdr:spPr>
        <a:xfrm>
          <a:off x="8887744" y="8021813"/>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18</xdr:row>
      <xdr:rowOff>179295</xdr:rowOff>
    </xdr:from>
    <xdr:to>
      <xdr:col>32</xdr:col>
      <xdr:colOff>396209</xdr:colOff>
      <xdr:row>35</xdr:row>
      <xdr:rowOff>213714</xdr:rowOff>
    </xdr:to>
    <xdr:grpSp>
      <xdr:nvGrpSpPr>
        <xdr:cNvPr id="8" name="グループ化 7"/>
        <xdr:cNvGrpSpPr/>
      </xdr:nvGrpSpPr>
      <xdr:grpSpPr>
        <a:xfrm>
          <a:off x="8848725" y="4351245"/>
          <a:ext cx="2834609" cy="3682494"/>
          <a:chOff x="7419974" y="1285875"/>
          <a:chExt cx="1924051" cy="3067050"/>
        </a:xfrm>
      </xdr:grpSpPr>
      <xdr:sp macro="" textlink="">
        <xdr:nvSpPr>
          <xdr:cNvPr id="9" name="正方形/長方形 8"/>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10" name="正方形/長方形 9"/>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11" name="正方形/長方形 10"/>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394730</xdr:colOff>
      <xdr:row>13</xdr:row>
      <xdr:rowOff>68036</xdr:rowOff>
    </xdr:to>
    <xdr:sp macro="" textlink="">
      <xdr:nvSpPr>
        <xdr:cNvPr id="12" name="正方形/長方形 11"/>
        <xdr:cNvSpPr/>
      </xdr:nvSpPr>
      <xdr:spPr>
        <a:xfrm>
          <a:off x="8886265" y="2073088"/>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127187</xdr:colOff>
      <xdr:row>86</xdr:row>
      <xdr:rowOff>19054</xdr:rowOff>
    </xdr:from>
    <xdr:to>
      <xdr:col>48</xdr:col>
      <xdr:colOff>197224</xdr:colOff>
      <xdr:row>98</xdr:row>
      <xdr:rowOff>476252</xdr:rowOff>
    </xdr:to>
    <xdr:grpSp>
      <xdr:nvGrpSpPr>
        <xdr:cNvPr id="2" name="グループ化 1"/>
        <xdr:cNvGrpSpPr/>
      </xdr:nvGrpSpPr>
      <xdr:grpSpPr>
        <a:xfrm>
          <a:off x="6851837" y="23650579"/>
          <a:ext cx="4832537" cy="7010398"/>
          <a:chOff x="6985187" y="23518590"/>
          <a:chExt cx="4968608" cy="6117769"/>
        </a:xfrm>
      </xdr:grpSpPr>
      <xdr:sp macro="" textlink="">
        <xdr:nvSpPr>
          <xdr:cNvPr id="3" name="正方形/長方形 2"/>
          <xdr:cNvSpPr/>
        </xdr:nvSpPr>
        <xdr:spPr>
          <a:xfrm>
            <a:off x="6985187" y="23518590"/>
            <a:ext cx="4968608" cy="6117769"/>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複数の実施計画例を提案する場合は、「実施計画例①」の行から「講師・補助者による所見の観点」までのセルをコピーし、「講師・補助者による所見の観点」の次の行に挿入してください。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rPr>
              <a:t>フォームの挿入方法</a:t>
            </a:r>
            <a:r>
              <a:rPr kumimoji="1" lang="en-US" altLang="ja-JP" sz="1100" b="1" u="sng">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１）「ここからコピー」～「ここまでコピー」の行を選択してコピー。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２）「講師・補助者による所見の観点」の次の行を行選択し、右クリック。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右クリックは、「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」と書かれている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エリアでおこなうこと。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lvl="5"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（画像の★の部分）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　「コピーしたセルの挿入」をクリック。</a:t>
            </a: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grpSp>
        <xdr:nvGrpSpPr>
          <xdr:cNvPr id="4" name="グループ化 3"/>
          <xdr:cNvGrpSpPr/>
        </xdr:nvGrpSpPr>
        <xdr:grpSpPr>
          <a:xfrm>
            <a:off x="7238402" y="24709556"/>
            <a:ext cx="2975707" cy="1973041"/>
            <a:chOff x="7775409" y="24151625"/>
            <a:chExt cx="2922672" cy="1963035"/>
          </a:xfrm>
        </xdr:grpSpPr>
        <xdr:grpSp>
          <xdr:nvGrpSpPr>
            <xdr:cNvPr id="8" name="グループ化 7"/>
            <xdr:cNvGrpSpPr/>
          </xdr:nvGrpSpPr>
          <xdr:grpSpPr>
            <a:xfrm>
              <a:off x="7775409" y="24151625"/>
              <a:ext cx="2922672" cy="1963035"/>
              <a:chOff x="7575962" y="23913353"/>
              <a:chExt cx="2857697" cy="1945341"/>
            </a:xfrm>
          </xdr:grpSpPr>
          <xdr:pic>
            <xdr:nvPicPr>
              <xdr:cNvPr id="15" name="図 14"/>
              <xdr:cNvPicPr>
                <a:picLocks noChangeAspect="1"/>
              </xdr:cNvPicPr>
            </xdr:nvPicPr>
            <xdr:blipFill rotWithShape="1">
              <a:blip xmlns:r="http://schemas.openxmlformats.org/officeDocument/2006/relationships" r:embed="rId1"/>
              <a:srcRect b="84176"/>
              <a:stretch/>
            </xdr:blipFill>
            <xdr:spPr>
              <a:xfrm>
                <a:off x="7676029" y="24003003"/>
                <a:ext cx="2667372" cy="930085"/>
              </a:xfrm>
              <a:prstGeom prst="rect">
                <a:avLst/>
              </a:prstGeom>
            </xdr:spPr>
          </xdr:pic>
          <xdr:pic>
            <xdr:nvPicPr>
              <xdr:cNvPr id="16" name="図 15"/>
              <xdr:cNvPicPr>
                <a:picLocks noChangeAspect="1"/>
              </xdr:cNvPicPr>
            </xdr:nvPicPr>
            <xdr:blipFill rotWithShape="1">
              <a:blip xmlns:r="http://schemas.openxmlformats.org/officeDocument/2006/relationships" r:embed="rId1"/>
              <a:srcRect l="420" t="88653" r="-420" b="-4477"/>
              <a:stretch/>
            </xdr:blipFill>
            <xdr:spPr>
              <a:xfrm>
                <a:off x="7682753" y="24928609"/>
                <a:ext cx="2667372" cy="930085"/>
              </a:xfrm>
              <a:prstGeom prst="rect">
                <a:avLst/>
              </a:prstGeom>
            </xdr:spPr>
          </xdr:pic>
          <xdr:sp macro="" textlink="">
            <xdr:nvSpPr>
              <xdr:cNvPr id="17" name="正方形/長方形 16"/>
              <xdr:cNvSpPr/>
            </xdr:nvSpPr>
            <xdr:spPr>
              <a:xfrm>
                <a:off x="7575962" y="23913353"/>
                <a:ext cx="2857697" cy="177052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9" name="グループ化 8"/>
            <xdr:cNvGrpSpPr/>
          </xdr:nvGrpSpPr>
          <xdr:grpSpPr>
            <a:xfrm>
              <a:off x="7819587" y="25026717"/>
              <a:ext cx="2840371" cy="279078"/>
              <a:chOff x="7672126" y="24750626"/>
              <a:chExt cx="2796354" cy="280668"/>
            </a:xfrm>
          </xdr:grpSpPr>
          <xdr:grpSp>
            <xdr:nvGrpSpPr>
              <xdr:cNvPr id="10" name="グループ化 9"/>
              <xdr:cNvGrpSpPr/>
            </xdr:nvGrpSpPr>
            <xdr:grpSpPr>
              <a:xfrm>
                <a:off x="7688791" y="24848119"/>
                <a:ext cx="2755459" cy="81971"/>
                <a:chOff x="-8" y="10026"/>
                <a:chExt cx="6316580" cy="260701"/>
              </a:xfrm>
            </xdr:grpSpPr>
            <xdr:sp macro="" textlink="">
              <xdr:nvSpPr>
                <xdr:cNvPr id="13" name="フリーフォーム 12"/>
                <xdr:cNvSpPr/>
              </xdr:nvSpPr>
              <xdr:spPr>
                <a:xfrm>
                  <a:off x="-8" y="10026"/>
                  <a:ext cx="6316580"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 name="フリーフォーム 13"/>
                <xdr:cNvSpPr/>
              </xdr:nvSpPr>
              <xdr:spPr>
                <a:xfrm>
                  <a:off x="-8" y="10026"/>
                  <a:ext cx="6316578" cy="260701"/>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sp macro="" textlink="">
            <xdr:nvSpPr>
              <xdr:cNvPr id="11" name="正方形/長方形 10"/>
              <xdr:cNvSpPr/>
            </xdr:nvSpPr>
            <xdr:spPr>
              <a:xfrm>
                <a:off x="7672126" y="24841084"/>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10422761" y="24750626"/>
                <a:ext cx="45719" cy="19021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pic>
        <xdr:nvPicPr>
          <xdr:cNvPr id="5" name="図 4"/>
          <xdr:cNvPicPr>
            <a:picLocks noChangeAspect="1"/>
          </xdr:cNvPicPr>
        </xdr:nvPicPr>
        <xdr:blipFill>
          <a:blip xmlns:r="http://schemas.openxmlformats.org/officeDocument/2006/relationships" r:embed="rId2"/>
          <a:stretch>
            <a:fillRect/>
          </a:stretch>
        </xdr:blipFill>
        <xdr:spPr>
          <a:xfrm>
            <a:off x="7265076" y="28412568"/>
            <a:ext cx="2075341" cy="956678"/>
          </a:xfrm>
          <a:prstGeom prst="rect">
            <a:avLst/>
          </a:prstGeom>
          <a:ln>
            <a:solidFill>
              <a:sysClr val="windowText" lastClr="000000"/>
            </a:solidFill>
          </a:ln>
        </xdr:spPr>
      </xdr:pic>
      <xdr:pic>
        <xdr:nvPicPr>
          <xdr:cNvPr id="6" name="図 5"/>
          <xdr:cNvPicPr>
            <a:picLocks noChangeAspect="1"/>
          </xdr:cNvPicPr>
        </xdr:nvPicPr>
        <xdr:blipFill>
          <a:blip xmlns:r="http://schemas.openxmlformats.org/officeDocument/2006/relationships" r:embed="rId3"/>
          <a:stretch>
            <a:fillRect/>
          </a:stretch>
        </xdr:blipFill>
        <xdr:spPr>
          <a:xfrm>
            <a:off x="7252099" y="26935029"/>
            <a:ext cx="2030068" cy="1060443"/>
          </a:xfrm>
          <a:prstGeom prst="rect">
            <a:avLst/>
          </a:prstGeom>
          <a:ln>
            <a:solidFill>
              <a:sysClr val="windowText" lastClr="000000"/>
            </a:solidFill>
          </a:ln>
        </xdr:spPr>
      </xdr:pic>
      <xdr:sp macro="" textlink="">
        <xdr:nvSpPr>
          <xdr:cNvPr id="7" name="テキスト ボックス 6"/>
          <xdr:cNvSpPr txBox="1"/>
        </xdr:nvSpPr>
        <xdr:spPr>
          <a:xfrm>
            <a:off x="7321908" y="27564468"/>
            <a:ext cx="256280" cy="312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solidFill>
                  <a:srgbClr val="FF0000"/>
                </a:solidFill>
              </a:rPr>
              <a:t>★</a:t>
            </a:r>
          </a:p>
        </xdr:txBody>
      </xdr:sp>
    </xdr:grpSp>
    <xdr:clientData/>
  </xdr:twoCellAnchor>
  <xdr:twoCellAnchor>
    <xdr:from>
      <xdr:col>19</xdr:col>
      <xdr:colOff>84343</xdr:colOff>
      <xdr:row>2</xdr:row>
      <xdr:rowOff>418569</xdr:rowOff>
    </xdr:from>
    <xdr:to>
      <xdr:col>23</xdr:col>
      <xdr:colOff>36018</xdr:colOff>
      <xdr:row>3</xdr:row>
      <xdr:rowOff>140924</xdr:rowOff>
    </xdr:to>
    <xdr:sp macro="" textlink="">
      <xdr:nvSpPr>
        <xdr:cNvPr id="18" name="正方形/長方形 17"/>
        <xdr:cNvSpPr/>
      </xdr:nvSpPr>
      <xdr:spPr>
        <a:xfrm>
          <a:off x="4608718" y="713844"/>
          <a:ext cx="904175" cy="141455"/>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C00000"/>
              </a:solidFill>
            </a:rPr>
            <a:t>記入例</a:t>
          </a:r>
        </a:p>
      </xdr:txBody>
    </xdr:sp>
    <xdr:clientData/>
  </xdr:twoCellAnchor>
  <xdr:twoCellAnchor>
    <xdr:from>
      <xdr:col>24</xdr:col>
      <xdr:colOff>232173</xdr:colOff>
      <xdr:row>8</xdr:row>
      <xdr:rowOff>149680</xdr:rowOff>
    </xdr:from>
    <xdr:to>
      <xdr:col>36</xdr:col>
      <xdr:colOff>111371</xdr:colOff>
      <xdr:row>12</xdr:row>
      <xdr:rowOff>13609</xdr:rowOff>
    </xdr:to>
    <xdr:sp macro="" textlink="">
      <xdr:nvSpPr>
        <xdr:cNvPr id="24" name="正方形/長方形 23"/>
        <xdr:cNvSpPr/>
      </xdr:nvSpPr>
      <xdr:spPr>
        <a:xfrm>
          <a:off x="6086385" y="2794699"/>
          <a:ext cx="2780659" cy="119010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24</xdr:col>
      <xdr:colOff>232173</xdr:colOff>
      <xdr:row>1</xdr:row>
      <xdr:rowOff>168519</xdr:rowOff>
    </xdr:from>
    <xdr:to>
      <xdr:col>36</xdr:col>
      <xdr:colOff>116513</xdr:colOff>
      <xdr:row>8</xdr:row>
      <xdr:rowOff>146806</xdr:rowOff>
    </xdr:to>
    <xdr:grpSp>
      <xdr:nvGrpSpPr>
        <xdr:cNvPr id="25" name="グループ化 24"/>
        <xdr:cNvGrpSpPr/>
      </xdr:nvGrpSpPr>
      <xdr:grpSpPr>
        <a:xfrm>
          <a:off x="6004323" y="339969"/>
          <a:ext cx="2741840" cy="2464312"/>
          <a:chOff x="7419974" y="1285875"/>
          <a:chExt cx="1924051" cy="2057400"/>
        </a:xfrm>
      </xdr:grpSpPr>
      <xdr:sp macro="" textlink="">
        <xdr:nvSpPr>
          <xdr:cNvPr id="26" name="正方形/長方形 25"/>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27" name="正方形/長方形 26"/>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277091</xdr:colOff>
      <xdr:row>2</xdr:row>
      <xdr:rowOff>519546</xdr:rowOff>
    </xdr:from>
    <xdr:to>
      <xdr:col>26</xdr:col>
      <xdr:colOff>69191</xdr:colOff>
      <xdr:row>3</xdr:row>
      <xdr:rowOff>229530</xdr:rowOff>
    </xdr:to>
    <xdr:sp macro="" textlink="">
      <xdr:nvSpPr>
        <xdr:cNvPr id="2" name="正方形/長方形 1"/>
        <xdr:cNvSpPr/>
      </xdr:nvSpPr>
      <xdr:spPr>
        <a:xfrm>
          <a:off x="13688291" y="710046"/>
          <a:ext cx="2230500" cy="233859"/>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C00000"/>
              </a:solidFill>
            </a:rPr>
            <a:t>記入例</a:t>
          </a:r>
        </a:p>
      </xdr:txBody>
    </xdr:sp>
    <xdr:clientData/>
  </xdr:twoCellAnchor>
  <xdr:twoCellAnchor>
    <xdr:from>
      <xdr:col>28</xdr:col>
      <xdr:colOff>1479</xdr:colOff>
      <xdr:row>35</xdr:row>
      <xdr:rowOff>192904</xdr:rowOff>
    </xdr:from>
    <xdr:to>
      <xdr:col>32</xdr:col>
      <xdr:colOff>367394</xdr:colOff>
      <xdr:row>41</xdr:row>
      <xdr:rowOff>138475</xdr:rowOff>
    </xdr:to>
    <xdr:sp macro="" textlink="">
      <xdr:nvSpPr>
        <xdr:cNvPr id="3" name="正方形/長方形 2"/>
        <xdr:cNvSpPr/>
      </xdr:nvSpPr>
      <xdr:spPr>
        <a:xfrm>
          <a:off x="8914158" y="8030618"/>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その他留意事項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28</xdr:col>
      <xdr:colOff>0</xdr:colOff>
      <xdr:row>18</xdr:row>
      <xdr:rowOff>179295</xdr:rowOff>
    </xdr:from>
    <xdr:to>
      <xdr:col>32</xdr:col>
      <xdr:colOff>367394</xdr:colOff>
      <xdr:row>35</xdr:row>
      <xdr:rowOff>206511</xdr:rowOff>
    </xdr:to>
    <xdr:grpSp>
      <xdr:nvGrpSpPr>
        <xdr:cNvPr id="4" name="グループ化 3"/>
        <xdr:cNvGrpSpPr/>
      </xdr:nvGrpSpPr>
      <xdr:grpSpPr>
        <a:xfrm>
          <a:off x="8848725" y="4351245"/>
          <a:ext cx="2805794" cy="3675291"/>
          <a:chOff x="7419974" y="1285875"/>
          <a:chExt cx="1924051" cy="3067050"/>
        </a:xfrm>
      </xdr:grpSpPr>
      <xdr:sp macro="" textlink="">
        <xdr:nvSpPr>
          <xdr:cNvPr id="5" name="正方形/長方形 4"/>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6" name="正方形/長方形 5"/>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入力すると、オレンジ色のセルは「白」になります</a:t>
            </a:r>
          </a:p>
        </xdr:txBody>
      </xdr:sp>
      <xdr:sp macro="" textlink="">
        <xdr:nvSpPr>
          <xdr:cNvPr id="7" name="正方形/長方形 6"/>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13</xdr:row>
      <xdr:rowOff>68036</xdr:rowOff>
    </xdr:to>
    <xdr:sp macro="" textlink="">
      <xdr:nvSpPr>
        <xdr:cNvPr id="8" name="正方形/長方形 7"/>
        <xdr:cNvSpPr/>
      </xdr:nvSpPr>
      <xdr:spPr>
        <a:xfrm>
          <a:off x="8912679" y="2081893"/>
          <a:ext cx="2815200" cy="1211036"/>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人件費は事業費の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bunka@geijyutsu.co.jp" TargetMode="External"/><Relationship Id="rId1" Type="http://schemas.openxmlformats.org/officeDocument/2006/relationships/hyperlink" Target="http://www.bunkaxxxxxx.co.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sheetPr>
  <dimension ref="A1:AC106"/>
  <sheetViews>
    <sheetView tabSelected="1" zoomScaleNormal="100" zoomScaleSheetLayoutView="70" workbookViewId="0">
      <selection sqref="A1:C2"/>
    </sheetView>
  </sheetViews>
  <sheetFormatPr defaultColWidth="3.125" defaultRowHeight="13.5"/>
  <cols>
    <col min="1" max="16384" width="3.125" style="47"/>
  </cols>
  <sheetData>
    <row r="1" spans="1:24">
      <c r="A1" s="91" t="s">
        <v>402</v>
      </c>
      <c r="B1" s="91"/>
      <c r="C1" s="91"/>
      <c r="D1" s="66"/>
      <c r="E1" s="66"/>
      <c r="F1" s="66"/>
      <c r="G1" s="66"/>
      <c r="H1" s="66"/>
      <c r="I1" s="66"/>
      <c r="J1" s="66"/>
      <c r="K1" s="66"/>
      <c r="L1" s="66"/>
      <c r="M1" s="66"/>
      <c r="N1" s="66"/>
      <c r="O1" s="66"/>
      <c r="P1" s="66"/>
      <c r="Q1" s="66"/>
      <c r="R1" s="66"/>
      <c r="S1" s="66"/>
      <c r="T1" s="66"/>
      <c r="U1" s="66"/>
      <c r="V1" s="66"/>
      <c r="W1" s="66"/>
      <c r="X1" s="2"/>
    </row>
    <row r="2" spans="1:24">
      <c r="A2" s="91"/>
      <c r="B2" s="91"/>
      <c r="C2" s="91"/>
      <c r="D2" s="66"/>
      <c r="E2" s="66"/>
      <c r="F2" s="66"/>
      <c r="G2" s="66"/>
      <c r="H2" s="66"/>
      <c r="I2" s="66"/>
      <c r="J2" s="66"/>
      <c r="K2" s="66"/>
      <c r="L2" s="66"/>
      <c r="M2" s="66"/>
      <c r="N2" s="66"/>
      <c r="O2" s="66"/>
      <c r="P2" s="66"/>
      <c r="Q2" s="66"/>
      <c r="R2" s="66"/>
      <c r="S2" s="66"/>
      <c r="T2" s="66"/>
      <c r="U2" s="66"/>
      <c r="V2" s="66"/>
      <c r="W2" s="66"/>
      <c r="X2" s="66"/>
    </row>
    <row r="3" spans="1:24" ht="54" customHeight="1">
      <c r="A3" s="92" t="s">
        <v>230</v>
      </c>
      <c r="B3" s="93"/>
      <c r="C3" s="93"/>
      <c r="D3" s="93"/>
      <c r="E3" s="93"/>
      <c r="F3" s="93"/>
      <c r="G3" s="93"/>
      <c r="H3" s="93"/>
      <c r="I3" s="93"/>
      <c r="J3" s="93"/>
      <c r="K3" s="93"/>
      <c r="L3" s="93"/>
      <c r="M3" s="93"/>
      <c r="N3" s="93"/>
      <c r="O3" s="93"/>
      <c r="P3" s="93"/>
      <c r="Q3" s="93"/>
      <c r="R3" s="93"/>
      <c r="S3" s="93"/>
      <c r="T3" s="93"/>
      <c r="U3" s="93"/>
      <c r="V3" s="93"/>
      <c r="W3" s="93"/>
      <c r="X3" s="93"/>
    </row>
    <row r="4" spans="1:24" ht="24.75" customHeight="1">
      <c r="A4" s="4" t="s">
        <v>0</v>
      </c>
      <c r="B4" s="1"/>
      <c r="C4" s="1"/>
      <c r="D4" s="1"/>
      <c r="E4" s="1"/>
      <c r="F4" s="1"/>
      <c r="G4" s="1"/>
      <c r="H4" s="1"/>
      <c r="I4" s="1"/>
      <c r="J4" s="1"/>
      <c r="K4" s="1"/>
      <c r="L4" s="1"/>
      <c r="M4" s="1"/>
      <c r="N4" s="1"/>
      <c r="O4" s="1"/>
      <c r="P4" s="1"/>
      <c r="Q4" s="1"/>
      <c r="R4" s="1"/>
      <c r="S4" s="1"/>
      <c r="T4" s="1"/>
      <c r="U4" s="1"/>
      <c r="V4" s="1"/>
      <c r="W4" s="1"/>
      <c r="X4" s="1"/>
    </row>
    <row r="5" spans="1:24">
      <c r="A5" s="94" t="s">
        <v>2</v>
      </c>
      <c r="B5" s="95"/>
      <c r="C5" s="95"/>
      <c r="D5" s="95"/>
      <c r="E5" s="95"/>
      <c r="F5" s="96"/>
      <c r="G5" s="118"/>
      <c r="H5" s="119"/>
      <c r="I5" s="119"/>
      <c r="J5" s="119"/>
      <c r="K5" s="119"/>
      <c r="L5" s="119"/>
      <c r="M5" s="119"/>
      <c r="N5" s="119"/>
      <c r="O5" s="119"/>
      <c r="P5" s="119"/>
      <c r="Q5" s="119"/>
      <c r="R5" s="119"/>
      <c r="S5" s="119"/>
      <c r="T5" s="119"/>
      <c r="U5" s="119"/>
      <c r="V5" s="119"/>
      <c r="W5" s="119"/>
      <c r="X5" s="120"/>
    </row>
    <row r="6" spans="1:24" ht="38.25" customHeight="1">
      <c r="A6" s="97" t="s">
        <v>1</v>
      </c>
      <c r="B6" s="98"/>
      <c r="C6" s="98"/>
      <c r="D6" s="98"/>
      <c r="E6" s="98"/>
      <c r="F6" s="99"/>
      <c r="G6" s="121"/>
      <c r="H6" s="122"/>
      <c r="I6" s="122"/>
      <c r="J6" s="122"/>
      <c r="K6" s="122"/>
      <c r="L6" s="122"/>
      <c r="M6" s="122"/>
      <c r="N6" s="122"/>
      <c r="O6" s="122"/>
      <c r="P6" s="122"/>
      <c r="Q6" s="122"/>
      <c r="R6" s="122"/>
      <c r="S6" s="122"/>
      <c r="T6" s="122"/>
      <c r="U6" s="122"/>
      <c r="V6" s="122"/>
      <c r="W6" s="122"/>
      <c r="X6" s="123"/>
    </row>
    <row r="7" spans="1:24">
      <c r="A7" s="94" t="s">
        <v>2</v>
      </c>
      <c r="B7" s="95"/>
      <c r="C7" s="95"/>
      <c r="D7" s="95"/>
      <c r="E7" s="95"/>
      <c r="F7" s="96"/>
      <c r="G7" s="118"/>
      <c r="H7" s="119"/>
      <c r="I7" s="119"/>
      <c r="J7" s="119"/>
      <c r="K7" s="119"/>
      <c r="L7" s="119"/>
      <c r="M7" s="119"/>
      <c r="N7" s="119"/>
      <c r="O7" s="119"/>
      <c r="P7" s="119"/>
      <c r="Q7" s="119"/>
      <c r="R7" s="119"/>
      <c r="S7" s="119"/>
      <c r="T7" s="119"/>
      <c r="U7" s="119"/>
      <c r="V7" s="119"/>
      <c r="W7" s="119"/>
      <c r="X7" s="120"/>
    </row>
    <row r="8" spans="1:24" ht="38.25" customHeight="1">
      <c r="A8" s="97" t="s">
        <v>51</v>
      </c>
      <c r="B8" s="98"/>
      <c r="C8" s="98"/>
      <c r="D8" s="98"/>
      <c r="E8" s="98"/>
      <c r="F8" s="99"/>
      <c r="G8" s="121"/>
      <c r="H8" s="122"/>
      <c r="I8" s="122"/>
      <c r="J8" s="122"/>
      <c r="K8" s="122"/>
      <c r="L8" s="122"/>
      <c r="M8" s="122"/>
      <c r="N8" s="122"/>
      <c r="O8" s="122"/>
      <c r="P8" s="122"/>
      <c r="Q8" s="122"/>
      <c r="R8" s="122"/>
      <c r="S8" s="122"/>
      <c r="T8" s="122"/>
      <c r="U8" s="122"/>
      <c r="V8" s="122"/>
      <c r="W8" s="122"/>
      <c r="X8" s="123"/>
    </row>
    <row r="9" spans="1:24">
      <c r="A9" s="100" t="s">
        <v>3</v>
      </c>
      <c r="B9" s="101"/>
      <c r="C9" s="101"/>
      <c r="D9" s="101"/>
      <c r="E9" s="101"/>
      <c r="F9" s="102"/>
      <c r="G9" s="6" t="s">
        <v>4</v>
      </c>
      <c r="H9" s="124"/>
      <c r="I9" s="124"/>
      <c r="J9" s="124"/>
      <c r="K9" s="124"/>
      <c r="L9" s="124"/>
      <c r="M9" s="124"/>
      <c r="N9" s="124"/>
      <c r="O9" s="124"/>
      <c r="P9" s="124"/>
      <c r="Q9" s="124"/>
      <c r="R9" s="124"/>
      <c r="S9" s="124"/>
      <c r="T9" s="124"/>
      <c r="U9" s="124"/>
      <c r="V9" s="124"/>
      <c r="W9" s="124"/>
      <c r="X9" s="125"/>
    </row>
    <row r="10" spans="1:24" ht="38.25" customHeight="1">
      <c r="A10" s="106"/>
      <c r="B10" s="107"/>
      <c r="C10" s="107"/>
      <c r="D10" s="107"/>
      <c r="E10" s="107"/>
      <c r="F10" s="108"/>
      <c r="G10" s="88"/>
      <c r="H10" s="89"/>
      <c r="I10" s="89"/>
      <c r="J10" s="89"/>
      <c r="K10" s="89"/>
      <c r="L10" s="89"/>
      <c r="M10" s="89"/>
      <c r="N10" s="89"/>
      <c r="O10" s="89"/>
      <c r="P10" s="89"/>
      <c r="Q10" s="89"/>
      <c r="R10" s="89"/>
      <c r="S10" s="89"/>
      <c r="T10" s="89"/>
      <c r="U10" s="89"/>
      <c r="V10" s="89"/>
      <c r="W10" s="89"/>
      <c r="X10" s="90"/>
    </row>
    <row r="11" spans="1:24" ht="26.25" customHeight="1">
      <c r="A11" s="133" t="s">
        <v>5</v>
      </c>
      <c r="B11" s="134"/>
      <c r="C11" s="134"/>
      <c r="D11" s="134"/>
      <c r="E11" s="134"/>
      <c r="F11" s="135"/>
      <c r="G11" s="130"/>
      <c r="H11" s="83"/>
      <c r="I11" s="83"/>
      <c r="J11" s="83"/>
      <c r="K11" s="83"/>
      <c r="L11" s="83"/>
      <c r="M11" s="83"/>
      <c r="N11" s="83"/>
      <c r="O11" s="83"/>
      <c r="P11" s="83"/>
      <c r="Q11" s="83"/>
      <c r="R11" s="83"/>
      <c r="S11" s="83"/>
      <c r="T11" s="83"/>
      <c r="U11" s="83"/>
      <c r="V11" s="83"/>
      <c r="W11" s="83"/>
      <c r="X11" s="84"/>
    </row>
    <row r="12" spans="1:24" ht="26.25" customHeight="1">
      <c r="A12" s="133" t="s">
        <v>6</v>
      </c>
      <c r="B12" s="134"/>
      <c r="C12" s="134"/>
      <c r="D12" s="134"/>
      <c r="E12" s="134"/>
      <c r="F12" s="135"/>
      <c r="G12" s="146"/>
      <c r="H12" s="131"/>
      <c r="I12" s="131"/>
      <c r="J12" s="10" t="s">
        <v>8</v>
      </c>
      <c r="K12" s="131"/>
      <c r="L12" s="131"/>
      <c r="M12" s="131"/>
      <c r="N12" s="10" t="s">
        <v>9</v>
      </c>
      <c r="O12" s="131"/>
      <c r="P12" s="131"/>
      <c r="Q12" s="131"/>
      <c r="R12" s="9" t="s">
        <v>10</v>
      </c>
      <c r="S12" s="115"/>
      <c r="T12" s="116"/>
      <c r="U12" s="116"/>
      <c r="V12" s="116"/>
      <c r="W12" s="116"/>
      <c r="X12" s="117"/>
    </row>
    <row r="13" spans="1:24" ht="26.25" customHeight="1">
      <c r="A13" s="133" t="s">
        <v>7</v>
      </c>
      <c r="B13" s="134"/>
      <c r="C13" s="134"/>
      <c r="D13" s="134"/>
      <c r="E13" s="134"/>
      <c r="F13" s="135"/>
      <c r="G13" s="146"/>
      <c r="H13" s="131"/>
      <c r="I13" s="131"/>
      <c r="J13" s="10" t="s">
        <v>8</v>
      </c>
      <c r="K13" s="131"/>
      <c r="L13" s="131"/>
      <c r="M13" s="131"/>
      <c r="N13" s="10" t="s">
        <v>9</v>
      </c>
      <c r="O13" s="131"/>
      <c r="P13" s="131"/>
      <c r="Q13" s="131"/>
      <c r="R13" s="9" t="s">
        <v>10</v>
      </c>
      <c r="S13" s="115"/>
      <c r="T13" s="116"/>
      <c r="U13" s="116"/>
      <c r="V13" s="116"/>
      <c r="W13" s="116"/>
      <c r="X13" s="117"/>
    </row>
    <row r="14" spans="1:24">
      <c r="A14" s="100" t="s">
        <v>11</v>
      </c>
      <c r="B14" s="101"/>
      <c r="C14" s="101"/>
      <c r="D14" s="101"/>
      <c r="E14" s="101"/>
      <c r="F14" s="102"/>
      <c r="G14" s="109"/>
      <c r="H14" s="110"/>
      <c r="I14" s="110"/>
      <c r="J14" s="110"/>
      <c r="K14" s="110"/>
      <c r="L14" s="110"/>
      <c r="M14" s="110"/>
      <c r="N14" s="110"/>
      <c r="O14" s="110"/>
      <c r="P14" s="110"/>
      <c r="Q14" s="110"/>
      <c r="R14" s="110"/>
      <c r="S14" s="110"/>
      <c r="T14" s="110"/>
      <c r="U14" s="110"/>
      <c r="V14" s="110"/>
      <c r="W14" s="110"/>
      <c r="X14" s="111"/>
    </row>
    <row r="15" spans="1:24">
      <c r="A15" s="103"/>
      <c r="B15" s="104"/>
      <c r="C15" s="104"/>
      <c r="D15" s="104"/>
      <c r="E15" s="104"/>
      <c r="F15" s="105"/>
      <c r="G15" s="112"/>
      <c r="H15" s="113"/>
      <c r="I15" s="113"/>
      <c r="J15" s="113"/>
      <c r="K15" s="113"/>
      <c r="L15" s="113"/>
      <c r="M15" s="113"/>
      <c r="N15" s="113"/>
      <c r="O15" s="113"/>
      <c r="P15" s="113"/>
      <c r="Q15" s="113"/>
      <c r="R15" s="113"/>
      <c r="S15" s="113"/>
      <c r="T15" s="113"/>
      <c r="U15" s="113"/>
      <c r="V15" s="113"/>
      <c r="W15" s="113"/>
      <c r="X15" s="114"/>
    </row>
    <row r="16" spans="1:24">
      <c r="A16" s="103"/>
      <c r="B16" s="104"/>
      <c r="C16" s="104"/>
      <c r="D16" s="104"/>
      <c r="E16" s="104"/>
      <c r="F16" s="105"/>
      <c r="G16" s="112"/>
      <c r="H16" s="113"/>
      <c r="I16" s="113"/>
      <c r="J16" s="113"/>
      <c r="K16" s="113"/>
      <c r="L16" s="113"/>
      <c r="M16" s="113"/>
      <c r="N16" s="113"/>
      <c r="O16" s="113"/>
      <c r="P16" s="113"/>
      <c r="Q16" s="113"/>
      <c r="R16" s="113"/>
      <c r="S16" s="113"/>
      <c r="T16" s="113"/>
      <c r="U16" s="113"/>
      <c r="V16" s="113"/>
      <c r="W16" s="113"/>
      <c r="X16" s="114"/>
    </row>
    <row r="17" spans="1:24">
      <c r="A17" s="103"/>
      <c r="B17" s="104"/>
      <c r="C17" s="104"/>
      <c r="D17" s="104"/>
      <c r="E17" s="104"/>
      <c r="F17" s="105"/>
      <c r="G17" s="112"/>
      <c r="H17" s="113"/>
      <c r="I17" s="113"/>
      <c r="J17" s="113"/>
      <c r="K17" s="113"/>
      <c r="L17" s="113"/>
      <c r="M17" s="113"/>
      <c r="N17" s="113"/>
      <c r="O17" s="113"/>
      <c r="P17" s="113"/>
      <c r="Q17" s="113"/>
      <c r="R17" s="113"/>
      <c r="S17" s="113"/>
      <c r="T17" s="113"/>
      <c r="U17" s="113"/>
      <c r="V17" s="113"/>
      <c r="W17" s="113"/>
      <c r="X17" s="114"/>
    </row>
    <row r="18" spans="1:24">
      <c r="A18" s="106"/>
      <c r="B18" s="107"/>
      <c r="C18" s="107"/>
      <c r="D18" s="107"/>
      <c r="E18" s="107"/>
      <c r="F18" s="108"/>
      <c r="G18" s="88"/>
      <c r="H18" s="89"/>
      <c r="I18" s="89"/>
      <c r="J18" s="89"/>
      <c r="K18" s="89"/>
      <c r="L18" s="89"/>
      <c r="M18" s="89"/>
      <c r="N18" s="89"/>
      <c r="O18" s="89"/>
      <c r="P18" s="89"/>
      <c r="Q18" s="89"/>
      <c r="R18" s="89"/>
      <c r="S18" s="89"/>
      <c r="T18" s="89"/>
      <c r="U18" s="89"/>
      <c r="V18" s="89"/>
      <c r="W18" s="89"/>
      <c r="X18" s="90"/>
    </row>
    <row r="19" spans="1:24">
      <c r="A19" s="132" t="s">
        <v>12</v>
      </c>
      <c r="B19" s="101"/>
      <c r="C19" s="101"/>
      <c r="D19" s="101"/>
      <c r="E19" s="101"/>
      <c r="F19" s="102"/>
      <c r="G19" s="136" t="s">
        <v>13</v>
      </c>
      <c r="H19" s="110"/>
      <c r="I19" s="110"/>
      <c r="J19" s="110"/>
      <c r="K19" s="110"/>
      <c r="L19" s="110"/>
      <c r="M19" s="110"/>
      <c r="N19" s="110"/>
      <c r="O19" s="110"/>
      <c r="P19" s="110"/>
      <c r="Q19" s="110"/>
      <c r="R19" s="110"/>
      <c r="S19" s="110"/>
      <c r="T19" s="110"/>
      <c r="U19" s="110"/>
      <c r="V19" s="110"/>
      <c r="W19" s="110"/>
      <c r="X19" s="111"/>
    </row>
    <row r="20" spans="1:24">
      <c r="A20" s="103"/>
      <c r="B20" s="104"/>
      <c r="C20" s="104"/>
      <c r="D20" s="104"/>
      <c r="E20" s="104"/>
      <c r="F20" s="105"/>
      <c r="G20" s="136"/>
      <c r="H20" s="89"/>
      <c r="I20" s="89"/>
      <c r="J20" s="89"/>
      <c r="K20" s="89"/>
      <c r="L20" s="89"/>
      <c r="M20" s="89"/>
      <c r="N20" s="89"/>
      <c r="O20" s="89"/>
      <c r="P20" s="89"/>
      <c r="Q20" s="89"/>
      <c r="R20" s="89"/>
      <c r="S20" s="89"/>
      <c r="T20" s="89"/>
      <c r="U20" s="89"/>
      <c r="V20" s="89"/>
      <c r="W20" s="89"/>
      <c r="X20" s="90"/>
    </row>
    <row r="21" spans="1:24">
      <c r="A21" s="103"/>
      <c r="B21" s="104"/>
      <c r="C21" s="104"/>
      <c r="D21" s="104"/>
      <c r="E21" s="104"/>
      <c r="F21" s="105"/>
      <c r="G21" s="136" t="s">
        <v>14</v>
      </c>
      <c r="H21" s="110"/>
      <c r="I21" s="110"/>
      <c r="J21" s="110"/>
      <c r="K21" s="110"/>
      <c r="L21" s="110"/>
      <c r="M21" s="110"/>
      <c r="N21" s="110"/>
      <c r="O21" s="110"/>
      <c r="P21" s="110"/>
      <c r="Q21" s="110"/>
      <c r="R21" s="110"/>
      <c r="S21" s="110"/>
      <c r="T21" s="110"/>
      <c r="U21" s="110"/>
      <c r="V21" s="110"/>
      <c r="W21" s="110"/>
      <c r="X21" s="111"/>
    </row>
    <row r="22" spans="1:24">
      <c r="A22" s="103"/>
      <c r="B22" s="104"/>
      <c r="C22" s="104"/>
      <c r="D22" s="104"/>
      <c r="E22" s="104"/>
      <c r="F22" s="105"/>
      <c r="G22" s="136"/>
      <c r="H22" s="89"/>
      <c r="I22" s="89"/>
      <c r="J22" s="89"/>
      <c r="K22" s="89"/>
      <c r="L22" s="89"/>
      <c r="M22" s="89"/>
      <c r="N22" s="89"/>
      <c r="O22" s="89"/>
      <c r="P22" s="89"/>
      <c r="Q22" s="89"/>
      <c r="R22" s="89"/>
      <c r="S22" s="89"/>
      <c r="T22" s="89"/>
      <c r="U22" s="89"/>
      <c r="V22" s="89"/>
      <c r="W22" s="89"/>
      <c r="X22" s="90"/>
    </row>
    <row r="23" spans="1:24">
      <c r="A23" s="103"/>
      <c r="B23" s="104"/>
      <c r="C23" s="104"/>
      <c r="D23" s="104"/>
      <c r="E23" s="104"/>
      <c r="F23" s="105"/>
      <c r="G23" s="136" t="s">
        <v>15</v>
      </c>
      <c r="H23" s="110"/>
      <c r="I23" s="110"/>
      <c r="J23" s="110"/>
      <c r="K23" s="110"/>
      <c r="L23" s="110"/>
      <c r="M23" s="110"/>
      <c r="N23" s="110"/>
      <c r="O23" s="110"/>
      <c r="P23" s="110"/>
      <c r="Q23" s="110"/>
      <c r="R23" s="110"/>
      <c r="S23" s="110"/>
      <c r="T23" s="110"/>
      <c r="U23" s="110"/>
      <c r="V23" s="110"/>
      <c r="W23" s="110"/>
      <c r="X23" s="111"/>
    </row>
    <row r="24" spans="1:24">
      <c r="A24" s="106"/>
      <c r="B24" s="107"/>
      <c r="C24" s="107"/>
      <c r="D24" s="107"/>
      <c r="E24" s="107"/>
      <c r="F24" s="108"/>
      <c r="G24" s="136"/>
      <c r="H24" s="89"/>
      <c r="I24" s="89"/>
      <c r="J24" s="89"/>
      <c r="K24" s="89"/>
      <c r="L24" s="89"/>
      <c r="M24" s="89"/>
      <c r="N24" s="89"/>
      <c r="O24" s="89"/>
      <c r="P24" s="89"/>
      <c r="Q24" s="89"/>
      <c r="R24" s="89"/>
      <c r="S24" s="89"/>
      <c r="T24" s="89"/>
      <c r="U24" s="89"/>
      <c r="V24" s="89"/>
      <c r="W24" s="89"/>
      <c r="X24" s="90"/>
    </row>
    <row r="25" spans="1:24" ht="26.25" customHeight="1">
      <c r="A25" s="100" t="s">
        <v>16</v>
      </c>
      <c r="B25" s="101"/>
      <c r="C25" s="101"/>
      <c r="D25" s="101"/>
      <c r="E25" s="101"/>
      <c r="F25" s="102"/>
      <c r="G25" s="137" t="s">
        <v>17</v>
      </c>
      <c r="H25" s="138"/>
      <c r="I25" s="138"/>
      <c r="J25" s="139"/>
      <c r="K25" s="160"/>
      <c r="L25" s="160"/>
      <c r="M25" s="160"/>
      <c r="N25" s="83" t="s">
        <v>21</v>
      </c>
      <c r="O25" s="84"/>
      <c r="P25" s="137" t="s">
        <v>20</v>
      </c>
      <c r="Q25" s="138"/>
      <c r="R25" s="138"/>
      <c r="S25" s="139"/>
      <c r="T25" s="83"/>
      <c r="U25" s="83"/>
      <c r="V25" s="83"/>
      <c r="W25" s="83"/>
      <c r="X25" s="84"/>
    </row>
    <row r="26" spans="1:24" ht="26.25" customHeight="1">
      <c r="A26" s="106"/>
      <c r="B26" s="107"/>
      <c r="C26" s="107"/>
      <c r="D26" s="107"/>
      <c r="E26" s="107"/>
      <c r="F26" s="108"/>
      <c r="G26" s="137" t="s">
        <v>18</v>
      </c>
      <c r="H26" s="138"/>
      <c r="I26" s="138"/>
      <c r="J26" s="139"/>
      <c r="K26" s="160"/>
      <c r="L26" s="160"/>
      <c r="M26" s="160"/>
      <c r="N26" s="83" t="s">
        <v>22</v>
      </c>
      <c r="O26" s="84"/>
      <c r="P26" s="137" t="s">
        <v>19</v>
      </c>
      <c r="Q26" s="138"/>
      <c r="R26" s="138"/>
      <c r="S26" s="139"/>
      <c r="T26" s="83"/>
      <c r="U26" s="83"/>
      <c r="V26" s="83"/>
      <c r="W26" s="83"/>
      <c r="X26" s="84"/>
    </row>
    <row r="27" spans="1:24" ht="17.25" customHeight="1">
      <c r="A27" s="132" t="s">
        <v>23</v>
      </c>
      <c r="B27" s="101"/>
      <c r="C27" s="101"/>
      <c r="D27" s="101"/>
      <c r="E27" s="101"/>
      <c r="F27" s="102"/>
      <c r="G27" s="159"/>
      <c r="H27" s="110"/>
      <c r="I27" s="110"/>
      <c r="J27" s="110"/>
      <c r="K27" s="110"/>
      <c r="L27" s="110"/>
      <c r="M27" s="110"/>
      <c r="N27" s="110"/>
      <c r="O27" s="110"/>
      <c r="P27" s="110"/>
      <c r="Q27" s="110"/>
      <c r="R27" s="110"/>
      <c r="S27" s="110"/>
      <c r="T27" s="110"/>
      <c r="U27" s="110"/>
      <c r="V27" s="110"/>
      <c r="W27" s="110"/>
      <c r="X27" s="111"/>
    </row>
    <row r="28" spans="1:24" ht="17.25" customHeight="1">
      <c r="A28" s="103"/>
      <c r="B28" s="104"/>
      <c r="C28" s="104"/>
      <c r="D28" s="104"/>
      <c r="E28" s="104"/>
      <c r="F28" s="105"/>
      <c r="G28" s="112"/>
      <c r="H28" s="113"/>
      <c r="I28" s="113"/>
      <c r="J28" s="113"/>
      <c r="K28" s="113"/>
      <c r="L28" s="113"/>
      <c r="M28" s="113"/>
      <c r="N28" s="113"/>
      <c r="O28" s="113"/>
      <c r="P28" s="113"/>
      <c r="Q28" s="113"/>
      <c r="R28" s="113"/>
      <c r="S28" s="113"/>
      <c r="T28" s="113"/>
      <c r="U28" s="113"/>
      <c r="V28" s="113"/>
      <c r="W28" s="113"/>
      <c r="X28" s="114"/>
    </row>
    <row r="29" spans="1:24" ht="17.25" customHeight="1">
      <c r="A29" s="103"/>
      <c r="B29" s="104"/>
      <c r="C29" s="104"/>
      <c r="D29" s="104"/>
      <c r="E29" s="104"/>
      <c r="F29" s="105"/>
      <c r="G29" s="112"/>
      <c r="H29" s="113"/>
      <c r="I29" s="113"/>
      <c r="J29" s="113"/>
      <c r="K29" s="113"/>
      <c r="L29" s="113"/>
      <c r="M29" s="113"/>
      <c r="N29" s="113"/>
      <c r="O29" s="113"/>
      <c r="P29" s="113"/>
      <c r="Q29" s="113"/>
      <c r="R29" s="113"/>
      <c r="S29" s="113"/>
      <c r="T29" s="113"/>
      <c r="U29" s="113"/>
      <c r="V29" s="113"/>
      <c r="W29" s="113"/>
      <c r="X29" s="114"/>
    </row>
    <row r="30" spans="1:24" ht="17.25" customHeight="1">
      <c r="A30" s="103"/>
      <c r="B30" s="104"/>
      <c r="C30" s="104"/>
      <c r="D30" s="104"/>
      <c r="E30" s="104"/>
      <c r="F30" s="105"/>
      <c r="G30" s="112"/>
      <c r="H30" s="113"/>
      <c r="I30" s="113"/>
      <c r="J30" s="113"/>
      <c r="K30" s="113"/>
      <c r="L30" s="113"/>
      <c r="M30" s="113"/>
      <c r="N30" s="113"/>
      <c r="O30" s="113"/>
      <c r="P30" s="113"/>
      <c r="Q30" s="113"/>
      <c r="R30" s="113"/>
      <c r="S30" s="113"/>
      <c r="T30" s="113"/>
      <c r="U30" s="113"/>
      <c r="V30" s="113"/>
      <c r="W30" s="113"/>
      <c r="X30" s="114"/>
    </row>
    <row r="31" spans="1:24" ht="17.25" customHeight="1">
      <c r="A31" s="106"/>
      <c r="B31" s="107"/>
      <c r="C31" s="107"/>
      <c r="D31" s="107"/>
      <c r="E31" s="107"/>
      <c r="F31" s="108"/>
      <c r="G31" s="88"/>
      <c r="H31" s="89"/>
      <c r="I31" s="89"/>
      <c r="J31" s="89"/>
      <c r="K31" s="89"/>
      <c r="L31" s="89"/>
      <c r="M31" s="89"/>
      <c r="N31" s="89"/>
      <c r="O31" s="89"/>
      <c r="P31" s="89"/>
      <c r="Q31" s="89"/>
      <c r="R31" s="89"/>
      <c r="S31" s="89"/>
      <c r="T31" s="89"/>
      <c r="U31" s="89"/>
      <c r="V31" s="89"/>
      <c r="W31" s="89"/>
      <c r="X31" s="90"/>
    </row>
    <row r="32" spans="1:24" ht="18" customHeight="1">
      <c r="A32" s="132" t="s">
        <v>24</v>
      </c>
      <c r="B32" s="148"/>
      <c r="C32" s="148"/>
      <c r="D32" s="148"/>
      <c r="E32" s="148"/>
      <c r="F32" s="149"/>
      <c r="G32" s="159"/>
      <c r="H32" s="110"/>
      <c r="I32" s="110"/>
      <c r="J32" s="110"/>
      <c r="K32" s="110"/>
      <c r="L32" s="110"/>
      <c r="M32" s="110"/>
      <c r="N32" s="110"/>
      <c r="O32" s="110"/>
      <c r="P32" s="110"/>
      <c r="Q32" s="110"/>
      <c r="R32" s="110"/>
      <c r="S32" s="110"/>
      <c r="T32" s="110"/>
      <c r="U32" s="110"/>
      <c r="V32" s="110"/>
      <c r="W32" s="110"/>
      <c r="X32" s="111"/>
    </row>
    <row r="33" spans="1:24" ht="18" customHeight="1">
      <c r="A33" s="150"/>
      <c r="B33" s="151"/>
      <c r="C33" s="151"/>
      <c r="D33" s="151"/>
      <c r="E33" s="151"/>
      <c r="F33" s="152"/>
      <c r="G33" s="112"/>
      <c r="H33" s="113"/>
      <c r="I33" s="113"/>
      <c r="J33" s="113"/>
      <c r="K33" s="113"/>
      <c r="L33" s="113"/>
      <c r="M33" s="113"/>
      <c r="N33" s="113"/>
      <c r="O33" s="113"/>
      <c r="P33" s="113"/>
      <c r="Q33" s="113"/>
      <c r="R33" s="113"/>
      <c r="S33" s="113"/>
      <c r="T33" s="113"/>
      <c r="U33" s="113"/>
      <c r="V33" s="113"/>
      <c r="W33" s="113"/>
      <c r="X33" s="114"/>
    </row>
    <row r="34" spans="1:24" ht="18" customHeight="1">
      <c r="A34" s="153"/>
      <c r="B34" s="154"/>
      <c r="C34" s="154"/>
      <c r="D34" s="154"/>
      <c r="E34" s="154"/>
      <c r="F34" s="155"/>
      <c r="G34" s="88"/>
      <c r="H34" s="89"/>
      <c r="I34" s="89"/>
      <c r="J34" s="89"/>
      <c r="K34" s="89"/>
      <c r="L34" s="89"/>
      <c r="M34" s="89"/>
      <c r="N34" s="89"/>
      <c r="O34" s="89"/>
      <c r="P34" s="89"/>
      <c r="Q34" s="89"/>
      <c r="R34" s="89"/>
      <c r="S34" s="89"/>
      <c r="T34" s="89"/>
      <c r="U34" s="89"/>
      <c r="V34" s="89"/>
      <c r="W34" s="89"/>
      <c r="X34" s="90"/>
    </row>
    <row r="35" spans="1:24" ht="38.25" customHeight="1">
      <c r="A35" s="100" t="s">
        <v>52</v>
      </c>
      <c r="B35" s="101"/>
      <c r="C35" s="101"/>
      <c r="D35" s="101"/>
      <c r="E35" s="101"/>
      <c r="F35" s="102"/>
      <c r="G35" s="137" t="s">
        <v>53</v>
      </c>
      <c r="H35" s="138"/>
      <c r="I35" s="138"/>
      <c r="J35" s="139"/>
      <c r="K35" s="83"/>
      <c r="L35" s="83"/>
      <c r="M35" s="83"/>
      <c r="N35" s="83" t="s">
        <v>25</v>
      </c>
      <c r="O35" s="84"/>
      <c r="P35" s="137" t="s">
        <v>54</v>
      </c>
      <c r="Q35" s="138"/>
      <c r="R35" s="138"/>
      <c r="S35" s="139"/>
      <c r="T35" s="83"/>
      <c r="U35" s="83"/>
      <c r="V35" s="83"/>
      <c r="W35" s="83" t="s">
        <v>25</v>
      </c>
      <c r="X35" s="84"/>
    </row>
    <row r="36" spans="1:24" ht="15.75" customHeight="1">
      <c r="A36" s="103"/>
      <c r="B36" s="104"/>
      <c r="C36" s="104"/>
      <c r="D36" s="104"/>
      <c r="E36" s="104"/>
      <c r="F36" s="105"/>
      <c r="G36" s="85" t="s">
        <v>55</v>
      </c>
      <c r="H36" s="86"/>
      <c r="I36" s="86"/>
      <c r="J36" s="86"/>
      <c r="K36" s="86"/>
      <c r="L36" s="86"/>
      <c r="M36" s="86"/>
      <c r="N36" s="86"/>
      <c r="O36" s="86"/>
      <c r="P36" s="86"/>
      <c r="Q36" s="86"/>
      <c r="R36" s="86"/>
      <c r="S36" s="86"/>
      <c r="T36" s="86"/>
      <c r="U36" s="86"/>
      <c r="V36" s="86"/>
      <c r="W36" s="86"/>
      <c r="X36" s="87"/>
    </row>
    <row r="37" spans="1:24" ht="38.25" customHeight="1">
      <c r="A37" s="103"/>
      <c r="B37" s="104"/>
      <c r="C37" s="104"/>
      <c r="D37" s="104"/>
      <c r="E37" s="104"/>
      <c r="F37" s="105"/>
      <c r="G37" s="112"/>
      <c r="H37" s="113"/>
      <c r="I37" s="113"/>
      <c r="J37" s="113"/>
      <c r="K37" s="113"/>
      <c r="L37" s="113"/>
      <c r="M37" s="113"/>
      <c r="N37" s="113"/>
      <c r="O37" s="113"/>
      <c r="P37" s="113"/>
      <c r="Q37" s="113"/>
      <c r="R37" s="113"/>
      <c r="S37" s="113"/>
      <c r="T37" s="113"/>
      <c r="U37" s="113"/>
      <c r="V37" s="113"/>
      <c r="W37" s="113"/>
      <c r="X37" s="114"/>
    </row>
    <row r="38" spans="1:24" ht="38.25" customHeight="1">
      <c r="A38" s="106"/>
      <c r="B38" s="107"/>
      <c r="C38" s="107"/>
      <c r="D38" s="107"/>
      <c r="E38" s="107"/>
      <c r="F38" s="108"/>
      <c r="G38" s="88"/>
      <c r="H38" s="89"/>
      <c r="I38" s="89"/>
      <c r="J38" s="89"/>
      <c r="K38" s="89"/>
      <c r="L38" s="89"/>
      <c r="M38" s="89"/>
      <c r="N38" s="89"/>
      <c r="O38" s="89"/>
      <c r="P38" s="89"/>
      <c r="Q38" s="89"/>
      <c r="R38" s="89"/>
      <c r="S38" s="89"/>
      <c r="T38" s="89"/>
      <c r="U38" s="89"/>
      <c r="V38" s="89"/>
      <c r="W38" s="89"/>
      <c r="X38" s="90"/>
    </row>
    <row r="39" spans="1:24" ht="38.25" customHeight="1">
      <c r="A39" s="133" t="s">
        <v>26</v>
      </c>
      <c r="B39" s="134"/>
      <c r="C39" s="134"/>
      <c r="D39" s="134"/>
      <c r="E39" s="134"/>
      <c r="F39" s="135"/>
      <c r="G39" s="130"/>
      <c r="H39" s="83"/>
      <c r="I39" s="83"/>
      <c r="J39" s="83"/>
      <c r="K39" s="83"/>
      <c r="L39" s="83"/>
      <c r="M39" s="83"/>
      <c r="N39" s="83" t="s">
        <v>25</v>
      </c>
      <c r="O39" s="84"/>
      <c r="P39" s="140" t="s">
        <v>27</v>
      </c>
      <c r="Q39" s="141"/>
      <c r="R39" s="141"/>
      <c r="S39" s="142"/>
      <c r="T39" s="83"/>
      <c r="U39" s="83"/>
      <c r="V39" s="83"/>
      <c r="W39" s="83"/>
      <c r="X39" s="84"/>
    </row>
    <row r="40" spans="1:24" ht="26.25" customHeight="1">
      <c r="A40" s="100" t="s">
        <v>28</v>
      </c>
      <c r="B40" s="101"/>
      <c r="C40" s="101"/>
      <c r="D40" s="101"/>
      <c r="E40" s="101"/>
      <c r="F40" s="102"/>
      <c r="G40" s="143" t="s">
        <v>30</v>
      </c>
      <c r="H40" s="144"/>
      <c r="I40" s="144"/>
      <c r="J40" s="144"/>
      <c r="K40" s="144"/>
      <c r="L40" s="145"/>
      <c r="M40" s="147"/>
      <c r="N40" s="147"/>
      <c r="O40" s="147"/>
      <c r="P40" s="147"/>
      <c r="Q40" s="147"/>
      <c r="R40" s="147"/>
      <c r="S40" s="147"/>
      <c r="T40" s="147"/>
      <c r="U40" s="147"/>
      <c r="V40" s="147"/>
      <c r="W40" s="83" t="s">
        <v>29</v>
      </c>
      <c r="X40" s="84"/>
    </row>
    <row r="41" spans="1:24" ht="26.25" customHeight="1">
      <c r="A41" s="103"/>
      <c r="B41" s="104"/>
      <c r="C41" s="104"/>
      <c r="D41" s="104"/>
      <c r="E41" s="104"/>
      <c r="F41" s="105"/>
      <c r="G41" s="143" t="s">
        <v>31</v>
      </c>
      <c r="H41" s="144"/>
      <c r="I41" s="144"/>
      <c r="J41" s="144"/>
      <c r="K41" s="144"/>
      <c r="L41" s="145"/>
      <c r="M41" s="147"/>
      <c r="N41" s="147"/>
      <c r="O41" s="147"/>
      <c r="P41" s="147"/>
      <c r="Q41" s="147"/>
      <c r="R41" s="147"/>
      <c r="S41" s="147"/>
      <c r="T41" s="147"/>
      <c r="U41" s="147"/>
      <c r="V41" s="147"/>
      <c r="W41" s="83" t="s">
        <v>29</v>
      </c>
      <c r="X41" s="84"/>
    </row>
    <row r="42" spans="1:24" ht="26.25" customHeight="1">
      <c r="A42" s="103"/>
      <c r="B42" s="104"/>
      <c r="C42" s="104"/>
      <c r="D42" s="104"/>
      <c r="E42" s="104"/>
      <c r="F42" s="105"/>
      <c r="G42" s="143" t="s">
        <v>32</v>
      </c>
      <c r="H42" s="144"/>
      <c r="I42" s="144"/>
      <c r="J42" s="144"/>
      <c r="K42" s="144"/>
      <c r="L42" s="145"/>
      <c r="M42" s="147"/>
      <c r="N42" s="147"/>
      <c r="O42" s="147"/>
      <c r="P42" s="147"/>
      <c r="Q42" s="147"/>
      <c r="R42" s="147"/>
      <c r="S42" s="147"/>
      <c r="T42" s="147"/>
      <c r="U42" s="147"/>
      <c r="V42" s="147"/>
      <c r="W42" s="83" t="s">
        <v>29</v>
      </c>
      <c r="X42" s="84"/>
    </row>
    <row r="43" spans="1:24" ht="26.25" customHeight="1">
      <c r="A43" s="106"/>
      <c r="B43" s="107"/>
      <c r="C43" s="107"/>
      <c r="D43" s="107"/>
      <c r="E43" s="107"/>
      <c r="F43" s="108"/>
      <c r="G43" s="143" t="s">
        <v>33</v>
      </c>
      <c r="H43" s="144"/>
      <c r="I43" s="144"/>
      <c r="J43" s="144"/>
      <c r="K43" s="144"/>
      <c r="L43" s="145"/>
      <c r="M43" s="147"/>
      <c r="N43" s="147"/>
      <c r="O43" s="147"/>
      <c r="P43" s="147"/>
      <c r="Q43" s="147"/>
      <c r="R43" s="147"/>
      <c r="S43" s="147"/>
      <c r="T43" s="147"/>
      <c r="U43" s="147"/>
      <c r="V43" s="147"/>
      <c r="W43" s="83" t="s">
        <v>29</v>
      </c>
      <c r="X43" s="84"/>
    </row>
    <row r="44" spans="1:24">
      <c r="A44" s="1"/>
      <c r="B44" s="1"/>
      <c r="C44" s="1"/>
      <c r="D44" s="1"/>
      <c r="E44" s="1"/>
      <c r="F44" s="1"/>
      <c r="G44" s="1"/>
      <c r="H44" s="1"/>
      <c r="I44" s="1"/>
      <c r="J44" s="1"/>
      <c r="K44" s="1"/>
      <c r="L44" s="1"/>
      <c r="M44" s="1"/>
      <c r="N44" s="1"/>
      <c r="O44" s="1"/>
      <c r="P44" s="1"/>
      <c r="Q44" s="1"/>
      <c r="R44" s="1"/>
      <c r="S44" s="1"/>
      <c r="T44" s="1"/>
      <c r="U44" s="1"/>
      <c r="V44" s="1"/>
      <c r="W44" s="1"/>
      <c r="X44" s="1"/>
    </row>
    <row r="45" spans="1:24" ht="24.75" customHeight="1">
      <c r="A45" s="4" t="s">
        <v>34</v>
      </c>
      <c r="B45" s="1"/>
      <c r="C45" s="1"/>
      <c r="D45" s="1"/>
      <c r="E45" s="1"/>
      <c r="F45" s="1"/>
      <c r="G45" s="1"/>
      <c r="H45" s="1"/>
      <c r="I45" s="1"/>
      <c r="J45" s="1"/>
      <c r="K45" s="1"/>
      <c r="L45" s="1"/>
      <c r="M45" s="1"/>
      <c r="N45" s="1"/>
      <c r="O45" s="1"/>
      <c r="P45" s="1"/>
      <c r="Q45" s="1"/>
      <c r="R45" s="1"/>
      <c r="S45" s="1"/>
      <c r="T45" s="1"/>
      <c r="U45" s="1"/>
      <c r="V45" s="1"/>
      <c r="W45" s="1"/>
      <c r="X45" s="1"/>
    </row>
    <row r="46" spans="1:24" ht="38.25" customHeight="1">
      <c r="A46" s="127" t="s">
        <v>216</v>
      </c>
      <c r="B46" s="134"/>
      <c r="C46" s="134"/>
      <c r="D46" s="134"/>
      <c r="E46" s="134"/>
      <c r="F46" s="135"/>
      <c r="G46" s="130"/>
      <c r="H46" s="83"/>
      <c r="I46" s="83"/>
      <c r="J46" s="83"/>
      <c r="K46" s="83"/>
      <c r="L46" s="83"/>
      <c r="M46" s="83"/>
      <c r="N46" s="83"/>
      <c r="O46" s="83"/>
      <c r="P46" s="83"/>
      <c r="Q46" s="83"/>
      <c r="R46" s="83"/>
      <c r="S46" s="83"/>
      <c r="T46" s="83"/>
      <c r="U46" s="83"/>
      <c r="V46" s="83"/>
      <c r="W46" s="83"/>
      <c r="X46" s="84"/>
    </row>
    <row r="47" spans="1:24" ht="17.25" customHeight="1">
      <c r="A47" s="100" t="s">
        <v>118</v>
      </c>
      <c r="B47" s="101"/>
      <c r="C47" s="101"/>
      <c r="D47" s="101"/>
      <c r="E47" s="101"/>
      <c r="F47" s="102"/>
      <c r="G47" s="159"/>
      <c r="H47" s="110"/>
      <c r="I47" s="110"/>
      <c r="J47" s="110"/>
      <c r="K47" s="110"/>
      <c r="L47" s="110"/>
      <c r="M47" s="110"/>
      <c r="N47" s="110"/>
      <c r="O47" s="110"/>
      <c r="P47" s="110"/>
      <c r="Q47" s="110"/>
      <c r="R47" s="110"/>
      <c r="S47" s="110"/>
      <c r="T47" s="110"/>
      <c r="U47" s="110"/>
      <c r="V47" s="110"/>
      <c r="W47" s="110"/>
      <c r="X47" s="111"/>
    </row>
    <row r="48" spans="1:24" ht="17.25" customHeight="1">
      <c r="A48" s="103"/>
      <c r="B48" s="104"/>
      <c r="C48" s="104"/>
      <c r="D48" s="104"/>
      <c r="E48" s="104"/>
      <c r="F48" s="105"/>
      <c r="G48" s="112"/>
      <c r="H48" s="113"/>
      <c r="I48" s="113"/>
      <c r="J48" s="113"/>
      <c r="K48" s="113"/>
      <c r="L48" s="113"/>
      <c r="M48" s="113"/>
      <c r="N48" s="113"/>
      <c r="O48" s="113"/>
      <c r="P48" s="113"/>
      <c r="Q48" s="113"/>
      <c r="R48" s="113"/>
      <c r="S48" s="113"/>
      <c r="T48" s="113"/>
      <c r="U48" s="113"/>
      <c r="V48" s="113"/>
      <c r="W48" s="113"/>
      <c r="X48" s="114"/>
    </row>
    <row r="49" spans="1:24" ht="17.25" customHeight="1">
      <c r="A49" s="103"/>
      <c r="B49" s="104"/>
      <c r="C49" s="104"/>
      <c r="D49" s="104"/>
      <c r="E49" s="104"/>
      <c r="F49" s="105"/>
      <c r="G49" s="112"/>
      <c r="H49" s="113"/>
      <c r="I49" s="113"/>
      <c r="J49" s="113"/>
      <c r="K49" s="113"/>
      <c r="L49" s="113"/>
      <c r="M49" s="113"/>
      <c r="N49" s="113"/>
      <c r="O49" s="113"/>
      <c r="P49" s="113"/>
      <c r="Q49" s="113"/>
      <c r="R49" s="113"/>
      <c r="S49" s="113"/>
      <c r="T49" s="113"/>
      <c r="U49" s="113"/>
      <c r="V49" s="113"/>
      <c r="W49" s="113"/>
      <c r="X49" s="114"/>
    </row>
    <row r="50" spans="1:24" ht="17.25" customHeight="1">
      <c r="A50" s="106"/>
      <c r="B50" s="107"/>
      <c r="C50" s="107"/>
      <c r="D50" s="107"/>
      <c r="E50" s="107"/>
      <c r="F50" s="108"/>
      <c r="G50" s="88"/>
      <c r="H50" s="89"/>
      <c r="I50" s="89"/>
      <c r="J50" s="89"/>
      <c r="K50" s="89"/>
      <c r="L50" s="89"/>
      <c r="M50" s="89"/>
      <c r="N50" s="89"/>
      <c r="O50" s="89"/>
      <c r="P50" s="89"/>
      <c r="Q50" s="89"/>
      <c r="R50" s="89"/>
      <c r="S50" s="89"/>
      <c r="T50" s="89"/>
      <c r="U50" s="89"/>
      <c r="V50" s="89"/>
      <c r="W50" s="89"/>
      <c r="X50" s="90"/>
    </row>
    <row r="51" spans="1:24" ht="15.75" customHeight="1">
      <c r="A51" s="132" t="s">
        <v>119</v>
      </c>
      <c r="B51" s="148"/>
      <c r="C51" s="148"/>
      <c r="D51" s="148"/>
      <c r="E51" s="148"/>
      <c r="F51" s="149"/>
      <c r="G51" s="85" t="s">
        <v>35</v>
      </c>
      <c r="H51" s="86"/>
      <c r="I51" s="86"/>
      <c r="J51" s="86"/>
      <c r="K51" s="86"/>
      <c r="L51" s="86"/>
      <c r="M51" s="86"/>
      <c r="N51" s="86"/>
      <c r="O51" s="86"/>
      <c r="P51" s="86"/>
      <c r="Q51" s="86"/>
      <c r="R51" s="86"/>
      <c r="S51" s="86"/>
      <c r="T51" s="86"/>
      <c r="U51" s="86"/>
      <c r="V51" s="86"/>
      <c r="W51" s="86"/>
      <c r="X51" s="87"/>
    </row>
    <row r="52" spans="1:24" ht="26.25" customHeight="1">
      <c r="A52" s="150"/>
      <c r="B52" s="151"/>
      <c r="C52" s="151"/>
      <c r="D52" s="151"/>
      <c r="E52" s="151"/>
      <c r="F52" s="152"/>
      <c r="G52" s="88"/>
      <c r="H52" s="89"/>
      <c r="I52" s="89"/>
      <c r="J52" s="89"/>
      <c r="K52" s="89"/>
      <c r="L52" s="89"/>
      <c r="M52" s="89"/>
      <c r="N52" s="89"/>
      <c r="O52" s="89"/>
      <c r="P52" s="89"/>
      <c r="Q52" s="89"/>
      <c r="R52" s="89"/>
      <c r="S52" s="89"/>
      <c r="T52" s="89"/>
      <c r="U52" s="89"/>
      <c r="V52" s="89"/>
      <c r="W52" s="89"/>
      <c r="X52" s="90"/>
    </row>
    <row r="53" spans="1:24" ht="15.75" customHeight="1">
      <c r="A53" s="150"/>
      <c r="B53" s="151"/>
      <c r="C53" s="151"/>
      <c r="D53" s="151"/>
      <c r="E53" s="151"/>
      <c r="F53" s="152"/>
      <c r="G53" s="85" t="s">
        <v>153</v>
      </c>
      <c r="H53" s="86"/>
      <c r="I53" s="86"/>
      <c r="J53" s="86"/>
      <c r="K53" s="86"/>
      <c r="L53" s="86"/>
      <c r="M53" s="86"/>
      <c r="N53" s="86"/>
      <c r="O53" s="86"/>
      <c r="P53" s="86"/>
      <c r="Q53" s="86"/>
      <c r="R53" s="86"/>
      <c r="S53" s="86"/>
      <c r="T53" s="86"/>
      <c r="U53" s="86"/>
      <c r="V53" s="86"/>
      <c r="W53" s="86"/>
      <c r="X53" s="87"/>
    </row>
    <row r="54" spans="1:24" ht="26.25" customHeight="1">
      <c r="A54" s="150"/>
      <c r="B54" s="151"/>
      <c r="C54" s="151"/>
      <c r="D54" s="151"/>
      <c r="E54" s="151"/>
      <c r="F54" s="152"/>
      <c r="G54" s="88"/>
      <c r="H54" s="89"/>
      <c r="I54" s="89"/>
      <c r="J54" s="89"/>
      <c r="K54" s="89"/>
      <c r="L54" s="89"/>
      <c r="M54" s="89"/>
      <c r="N54" s="89"/>
      <c r="O54" s="89"/>
      <c r="P54" s="89"/>
      <c r="Q54" s="89"/>
      <c r="R54" s="89"/>
      <c r="S54" s="89"/>
      <c r="T54" s="89"/>
      <c r="U54" s="89"/>
      <c r="V54" s="89"/>
      <c r="W54" s="89"/>
      <c r="X54" s="90"/>
    </row>
    <row r="55" spans="1:24" ht="15.75" customHeight="1">
      <c r="A55" s="150"/>
      <c r="B55" s="151"/>
      <c r="C55" s="151"/>
      <c r="D55" s="151"/>
      <c r="E55" s="151"/>
      <c r="F55" s="152"/>
      <c r="G55" s="85" t="s">
        <v>154</v>
      </c>
      <c r="H55" s="86"/>
      <c r="I55" s="86"/>
      <c r="J55" s="86"/>
      <c r="K55" s="86"/>
      <c r="L55" s="86"/>
      <c r="M55" s="86"/>
      <c r="N55" s="86"/>
      <c r="O55" s="86"/>
      <c r="P55" s="86"/>
      <c r="Q55" s="86"/>
      <c r="R55" s="86"/>
      <c r="S55" s="86"/>
      <c r="T55" s="86"/>
      <c r="U55" s="86"/>
      <c r="V55" s="86"/>
      <c r="W55" s="86"/>
      <c r="X55" s="87"/>
    </row>
    <row r="56" spans="1:24" ht="26.25" customHeight="1">
      <c r="A56" s="150"/>
      <c r="B56" s="151"/>
      <c r="C56" s="151"/>
      <c r="D56" s="151"/>
      <c r="E56" s="151"/>
      <c r="F56" s="152"/>
      <c r="G56" s="88"/>
      <c r="H56" s="89"/>
      <c r="I56" s="89"/>
      <c r="J56" s="89"/>
      <c r="K56" s="89"/>
      <c r="L56" s="89"/>
      <c r="M56" s="89"/>
      <c r="N56" s="89"/>
      <c r="O56" s="89"/>
      <c r="P56" s="89"/>
      <c r="Q56" s="89"/>
      <c r="R56" s="89"/>
      <c r="S56" s="89"/>
      <c r="T56" s="89"/>
      <c r="U56" s="89"/>
      <c r="V56" s="89"/>
      <c r="W56" s="89"/>
      <c r="X56" s="90"/>
    </row>
    <row r="57" spans="1:24" ht="15.75" customHeight="1">
      <c r="A57" s="150"/>
      <c r="B57" s="151"/>
      <c r="C57" s="151"/>
      <c r="D57" s="151"/>
      <c r="E57" s="151"/>
      <c r="F57" s="152"/>
      <c r="G57" s="85" t="s">
        <v>36</v>
      </c>
      <c r="H57" s="86"/>
      <c r="I57" s="86"/>
      <c r="J57" s="86"/>
      <c r="K57" s="86"/>
      <c r="L57" s="86"/>
      <c r="M57" s="86"/>
      <c r="N57" s="86"/>
      <c r="O57" s="86"/>
      <c r="P57" s="86"/>
      <c r="Q57" s="86"/>
      <c r="R57" s="86"/>
      <c r="S57" s="86"/>
      <c r="T57" s="86"/>
      <c r="U57" s="86"/>
      <c r="V57" s="86"/>
      <c r="W57" s="86"/>
      <c r="X57" s="87"/>
    </row>
    <row r="58" spans="1:24" ht="26.25" customHeight="1">
      <c r="A58" s="150"/>
      <c r="B58" s="151"/>
      <c r="C58" s="151"/>
      <c r="D58" s="151"/>
      <c r="E58" s="151"/>
      <c r="F58" s="152"/>
      <c r="G58" s="88"/>
      <c r="H58" s="89"/>
      <c r="I58" s="89"/>
      <c r="J58" s="89"/>
      <c r="K58" s="89"/>
      <c r="L58" s="89"/>
      <c r="M58" s="89"/>
      <c r="N58" s="89"/>
      <c r="O58" s="89"/>
      <c r="P58" s="89"/>
      <c r="Q58" s="89"/>
      <c r="R58" s="89"/>
      <c r="S58" s="89"/>
      <c r="T58" s="89"/>
      <c r="U58" s="89"/>
      <c r="V58" s="89"/>
      <c r="W58" s="89"/>
      <c r="X58" s="90"/>
    </row>
    <row r="59" spans="1:24" ht="15.75" customHeight="1">
      <c r="A59" s="150"/>
      <c r="B59" s="151"/>
      <c r="C59" s="151"/>
      <c r="D59" s="151"/>
      <c r="E59" s="151"/>
      <c r="F59" s="152"/>
      <c r="G59" s="85" t="s">
        <v>37</v>
      </c>
      <c r="H59" s="86"/>
      <c r="I59" s="86"/>
      <c r="J59" s="86"/>
      <c r="K59" s="86"/>
      <c r="L59" s="86"/>
      <c r="M59" s="86"/>
      <c r="N59" s="86"/>
      <c r="O59" s="86"/>
      <c r="P59" s="86"/>
      <c r="Q59" s="86"/>
      <c r="R59" s="86"/>
      <c r="S59" s="86"/>
      <c r="T59" s="86"/>
      <c r="U59" s="86"/>
      <c r="V59" s="86"/>
      <c r="W59" s="86"/>
      <c r="X59" s="87"/>
    </row>
    <row r="60" spans="1:24" ht="26.25" customHeight="1">
      <c r="A60" s="150"/>
      <c r="B60" s="151"/>
      <c r="C60" s="151"/>
      <c r="D60" s="151"/>
      <c r="E60" s="151"/>
      <c r="F60" s="152"/>
      <c r="G60" s="88"/>
      <c r="H60" s="89"/>
      <c r="I60" s="89"/>
      <c r="J60" s="89"/>
      <c r="K60" s="89"/>
      <c r="L60" s="89"/>
      <c r="M60" s="89"/>
      <c r="N60" s="89"/>
      <c r="O60" s="89"/>
      <c r="P60" s="89"/>
      <c r="Q60" s="89"/>
      <c r="R60" s="89"/>
      <c r="S60" s="89"/>
      <c r="T60" s="89"/>
      <c r="U60" s="89"/>
      <c r="V60" s="89"/>
      <c r="W60" s="89"/>
      <c r="X60" s="90"/>
    </row>
    <row r="61" spans="1:24" ht="15.75" customHeight="1">
      <c r="A61" s="150"/>
      <c r="B61" s="151"/>
      <c r="C61" s="151"/>
      <c r="D61" s="151"/>
      <c r="E61" s="151"/>
      <c r="F61" s="152"/>
      <c r="G61" s="85" t="s">
        <v>155</v>
      </c>
      <c r="H61" s="86"/>
      <c r="I61" s="86"/>
      <c r="J61" s="86"/>
      <c r="K61" s="86"/>
      <c r="L61" s="86"/>
      <c r="M61" s="86"/>
      <c r="N61" s="86"/>
      <c r="O61" s="86"/>
      <c r="P61" s="86"/>
      <c r="Q61" s="86"/>
      <c r="R61" s="86"/>
      <c r="S61" s="86"/>
      <c r="T61" s="86"/>
      <c r="U61" s="86"/>
      <c r="V61" s="86"/>
      <c r="W61" s="86"/>
      <c r="X61" s="87"/>
    </row>
    <row r="62" spans="1:24" ht="26.25" customHeight="1">
      <c r="A62" s="150"/>
      <c r="B62" s="151"/>
      <c r="C62" s="151"/>
      <c r="D62" s="151"/>
      <c r="E62" s="151"/>
      <c r="F62" s="152"/>
      <c r="G62" s="88"/>
      <c r="H62" s="89"/>
      <c r="I62" s="89"/>
      <c r="J62" s="89"/>
      <c r="K62" s="89"/>
      <c r="L62" s="89"/>
      <c r="M62" s="89"/>
      <c r="N62" s="89"/>
      <c r="O62" s="89"/>
      <c r="P62" s="89"/>
      <c r="Q62" s="89"/>
      <c r="R62" s="89"/>
      <c r="S62" s="89"/>
      <c r="T62" s="89"/>
      <c r="U62" s="89"/>
      <c r="V62" s="89"/>
      <c r="W62" s="89"/>
      <c r="X62" s="90"/>
    </row>
    <row r="63" spans="1:24" ht="15.75" customHeight="1">
      <c r="A63" s="150"/>
      <c r="B63" s="151"/>
      <c r="C63" s="151"/>
      <c r="D63" s="151"/>
      <c r="E63" s="151"/>
      <c r="F63" s="152"/>
      <c r="G63" s="85" t="s">
        <v>38</v>
      </c>
      <c r="H63" s="86"/>
      <c r="I63" s="86"/>
      <c r="J63" s="86"/>
      <c r="K63" s="86"/>
      <c r="L63" s="86"/>
      <c r="M63" s="86"/>
      <c r="N63" s="86"/>
      <c r="O63" s="86"/>
      <c r="P63" s="86"/>
      <c r="Q63" s="86"/>
      <c r="R63" s="86"/>
      <c r="S63" s="86"/>
      <c r="T63" s="86"/>
      <c r="U63" s="86"/>
      <c r="V63" s="86"/>
      <c r="W63" s="86"/>
      <c r="X63" s="87"/>
    </row>
    <row r="64" spans="1:24" ht="26.25" customHeight="1">
      <c r="A64" s="153"/>
      <c r="B64" s="154"/>
      <c r="C64" s="154"/>
      <c r="D64" s="154"/>
      <c r="E64" s="154"/>
      <c r="F64" s="155"/>
      <c r="G64" s="88"/>
      <c r="H64" s="89"/>
      <c r="I64" s="89"/>
      <c r="J64" s="89"/>
      <c r="K64" s="89"/>
      <c r="L64" s="89"/>
      <c r="M64" s="89"/>
      <c r="N64" s="89"/>
      <c r="O64" s="89"/>
      <c r="P64" s="89"/>
      <c r="Q64" s="89"/>
      <c r="R64" s="89"/>
      <c r="S64" s="89"/>
      <c r="T64" s="89"/>
      <c r="U64" s="89"/>
      <c r="V64" s="89"/>
      <c r="W64" s="89"/>
      <c r="X64" s="90"/>
    </row>
    <row r="65" spans="1:24" ht="17.25" customHeight="1">
      <c r="A65" s="132" t="s">
        <v>120</v>
      </c>
      <c r="B65" s="148"/>
      <c r="C65" s="148"/>
      <c r="D65" s="148"/>
      <c r="E65" s="148"/>
      <c r="F65" s="149"/>
      <c r="G65" s="159"/>
      <c r="H65" s="110"/>
      <c r="I65" s="110"/>
      <c r="J65" s="110"/>
      <c r="K65" s="110"/>
      <c r="L65" s="110"/>
      <c r="M65" s="110"/>
      <c r="N65" s="110"/>
      <c r="O65" s="110"/>
      <c r="P65" s="110"/>
      <c r="Q65" s="110"/>
      <c r="R65" s="110"/>
      <c r="S65" s="110"/>
      <c r="T65" s="110"/>
      <c r="U65" s="110"/>
      <c r="V65" s="110"/>
      <c r="W65" s="110"/>
      <c r="X65" s="111"/>
    </row>
    <row r="66" spans="1:24" ht="17.25" customHeight="1">
      <c r="A66" s="150"/>
      <c r="B66" s="151"/>
      <c r="C66" s="151"/>
      <c r="D66" s="151"/>
      <c r="E66" s="151"/>
      <c r="F66" s="152"/>
      <c r="G66" s="112"/>
      <c r="H66" s="113"/>
      <c r="I66" s="113"/>
      <c r="J66" s="113"/>
      <c r="K66" s="113"/>
      <c r="L66" s="113"/>
      <c r="M66" s="113"/>
      <c r="N66" s="113"/>
      <c r="O66" s="113"/>
      <c r="P66" s="113"/>
      <c r="Q66" s="113"/>
      <c r="R66" s="113"/>
      <c r="S66" s="113"/>
      <c r="T66" s="113"/>
      <c r="U66" s="113"/>
      <c r="V66" s="113"/>
      <c r="W66" s="113"/>
      <c r="X66" s="114"/>
    </row>
    <row r="67" spans="1:24" ht="17.25" customHeight="1">
      <c r="A67" s="150"/>
      <c r="B67" s="151"/>
      <c r="C67" s="151"/>
      <c r="D67" s="151"/>
      <c r="E67" s="151"/>
      <c r="F67" s="152"/>
      <c r="G67" s="112"/>
      <c r="H67" s="113"/>
      <c r="I67" s="113"/>
      <c r="J67" s="113"/>
      <c r="K67" s="113"/>
      <c r="L67" s="113"/>
      <c r="M67" s="113"/>
      <c r="N67" s="113"/>
      <c r="O67" s="113"/>
      <c r="P67" s="113"/>
      <c r="Q67" s="113"/>
      <c r="R67" s="113"/>
      <c r="S67" s="113"/>
      <c r="T67" s="113"/>
      <c r="U67" s="113"/>
      <c r="V67" s="113"/>
      <c r="W67" s="113"/>
      <c r="X67" s="114"/>
    </row>
    <row r="68" spans="1:24" ht="17.25" customHeight="1">
      <c r="A68" s="153"/>
      <c r="B68" s="154"/>
      <c r="C68" s="154"/>
      <c r="D68" s="154"/>
      <c r="E68" s="154"/>
      <c r="F68" s="155"/>
      <c r="G68" s="88"/>
      <c r="H68" s="89"/>
      <c r="I68" s="89"/>
      <c r="J68" s="89"/>
      <c r="K68" s="89"/>
      <c r="L68" s="89"/>
      <c r="M68" s="89"/>
      <c r="N68" s="89"/>
      <c r="O68" s="89"/>
      <c r="P68" s="89"/>
      <c r="Q68" s="89"/>
      <c r="R68" s="89"/>
      <c r="S68" s="89"/>
      <c r="T68" s="89"/>
      <c r="U68" s="89"/>
      <c r="V68" s="89"/>
      <c r="W68" s="89"/>
      <c r="X68" s="90"/>
    </row>
    <row r="69" spans="1:24" ht="26.25" customHeight="1">
      <c r="A69" s="156" t="s">
        <v>121</v>
      </c>
      <c r="B69" s="157"/>
      <c r="C69" s="157"/>
      <c r="D69" s="157"/>
      <c r="E69" s="157"/>
      <c r="F69" s="158"/>
      <c r="G69" s="130"/>
      <c r="H69" s="83"/>
      <c r="I69" s="83"/>
      <c r="J69" s="83"/>
      <c r="K69" s="83"/>
      <c r="L69" s="83"/>
      <c r="M69" s="83"/>
      <c r="N69" s="83"/>
      <c r="O69" s="83"/>
      <c r="P69" s="83" t="s">
        <v>44</v>
      </c>
      <c r="Q69" s="83"/>
      <c r="R69" s="83"/>
      <c r="S69" s="83"/>
      <c r="T69" s="83"/>
      <c r="U69" s="83"/>
      <c r="V69" s="83"/>
      <c r="W69" s="83"/>
      <c r="X69" s="84"/>
    </row>
    <row r="70" spans="1:24" ht="26.25" customHeight="1">
      <c r="A70" s="156" t="s">
        <v>122</v>
      </c>
      <c r="B70" s="157"/>
      <c r="C70" s="157"/>
      <c r="D70" s="157"/>
      <c r="E70" s="157"/>
      <c r="F70" s="158"/>
      <c r="G70" s="130"/>
      <c r="H70" s="83"/>
      <c r="I70" s="5" t="s">
        <v>8</v>
      </c>
      <c r="J70" s="5"/>
      <c r="K70" s="5" t="s">
        <v>9</v>
      </c>
      <c r="L70" s="5"/>
      <c r="M70" s="131" t="s">
        <v>39</v>
      </c>
      <c r="N70" s="131"/>
      <c r="O70" s="83"/>
      <c r="P70" s="83"/>
      <c r="Q70" s="5" t="s">
        <v>8</v>
      </c>
      <c r="R70" s="5"/>
      <c r="S70" s="5" t="s">
        <v>9</v>
      </c>
      <c r="T70" s="5"/>
      <c r="U70" s="7" t="s">
        <v>40</v>
      </c>
      <c r="V70" s="5"/>
      <c r="W70" s="83" t="s">
        <v>41</v>
      </c>
      <c r="X70" s="84"/>
    </row>
    <row r="71" spans="1:24" ht="26.25" customHeight="1">
      <c r="A71" s="164" t="s">
        <v>123</v>
      </c>
      <c r="B71" s="165"/>
      <c r="C71" s="165"/>
      <c r="D71" s="165"/>
      <c r="E71" s="165"/>
      <c r="F71" s="166"/>
      <c r="G71" s="170" t="s">
        <v>42</v>
      </c>
      <c r="H71" s="171"/>
      <c r="I71" s="171"/>
      <c r="J71" s="171"/>
      <c r="K71" s="171"/>
      <c r="L71" s="171"/>
      <c r="M71" s="124"/>
      <c r="N71" s="124"/>
      <c r="O71" s="124"/>
      <c r="P71" s="124" t="s">
        <v>25</v>
      </c>
      <c r="Q71" s="124"/>
      <c r="R71" s="124"/>
      <c r="S71" s="124"/>
      <c r="T71" s="124"/>
      <c r="U71" s="124"/>
      <c r="V71" s="124"/>
      <c r="W71" s="124"/>
      <c r="X71" s="125"/>
    </row>
    <row r="72" spans="1:24" ht="26.25" customHeight="1">
      <c r="A72" s="167"/>
      <c r="B72" s="168"/>
      <c r="C72" s="168"/>
      <c r="D72" s="168"/>
      <c r="E72" s="168"/>
      <c r="F72" s="169"/>
      <c r="G72" s="172" t="s">
        <v>43</v>
      </c>
      <c r="H72" s="173"/>
      <c r="I72" s="173"/>
      <c r="J72" s="173"/>
      <c r="K72" s="173"/>
      <c r="L72" s="173"/>
      <c r="M72" s="174"/>
      <c r="N72" s="174"/>
      <c r="O72" s="174"/>
      <c r="P72" s="174" t="s">
        <v>8</v>
      </c>
      <c r="Q72" s="174"/>
      <c r="R72" s="174"/>
      <c r="S72" s="174"/>
      <c r="T72" s="174"/>
      <c r="U72" s="174"/>
      <c r="V72" s="174"/>
      <c r="W72" s="174"/>
      <c r="X72" s="175"/>
    </row>
    <row r="73" spans="1:24" ht="17.25" customHeight="1">
      <c r="A73" s="132" t="s">
        <v>124</v>
      </c>
      <c r="B73" s="148"/>
      <c r="C73" s="148"/>
      <c r="D73" s="148"/>
      <c r="E73" s="148"/>
      <c r="F73" s="149"/>
      <c r="G73" s="159"/>
      <c r="H73" s="110"/>
      <c r="I73" s="110"/>
      <c r="J73" s="110"/>
      <c r="K73" s="110"/>
      <c r="L73" s="110"/>
      <c r="M73" s="110"/>
      <c r="N73" s="110"/>
      <c r="O73" s="110"/>
      <c r="P73" s="110"/>
      <c r="Q73" s="110"/>
      <c r="R73" s="110"/>
      <c r="S73" s="110"/>
      <c r="T73" s="110"/>
      <c r="U73" s="110"/>
      <c r="V73" s="110"/>
      <c r="W73" s="110"/>
      <c r="X73" s="111"/>
    </row>
    <row r="74" spans="1:24" ht="17.25" customHeight="1">
      <c r="A74" s="150"/>
      <c r="B74" s="151"/>
      <c r="C74" s="151"/>
      <c r="D74" s="151"/>
      <c r="E74" s="151"/>
      <c r="F74" s="152"/>
      <c r="G74" s="112"/>
      <c r="H74" s="113"/>
      <c r="I74" s="113"/>
      <c r="J74" s="113"/>
      <c r="K74" s="113"/>
      <c r="L74" s="113"/>
      <c r="M74" s="113"/>
      <c r="N74" s="113"/>
      <c r="O74" s="113"/>
      <c r="P74" s="113"/>
      <c r="Q74" s="113"/>
      <c r="R74" s="113"/>
      <c r="S74" s="113"/>
      <c r="T74" s="113"/>
      <c r="U74" s="113"/>
      <c r="V74" s="113"/>
      <c r="W74" s="113"/>
      <c r="X74" s="114"/>
    </row>
    <row r="75" spans="1:24" ht="17.25" customHeight="1">
      <c r="A75" s="150"/>
      <c r="B75" s="151"/>
      <c r="C75" s="151"/>
      <c r="D75" s="151"/>
      <c r="E75" s="151"/>
      <c r="F75" s="152"/>
      <c r="G75" s="112"/>
      <c r="H75" s="113"/>
      <c r="I75" s="113"/>
      <c r="J75" s="113"/>
      <c r="K75" s="113"/>
      <c r="L75" s="113"/>
      <c r="M75" s="113"/>
      <c r="N75" s="113"/>
      <c r="O75" s="113"/>
      <c r="P75" s="113"/>
      <c r="Q75" s="113"/>
      <c r="R75" s="113"/>
      <c r="S75" s="113"/>
      <c r="T75" s="113"/>
      <c r="U75" s="113"/>
      <c r="V75" s="113"/>
      <c r="W75" s="113"/>
      <c r="X75" s="114"/>
    </row>
    <row r="76" spans="1:24" ht="17.25" customHeight="1">
      <c r="A76" s="153"/>
      <c r="B76" s="154"/>
      <c r="C76" s="154"/>
      <c r="D76" s="154"/>
      <c r="E76" s="154"/>
      <c r="F76" s="155"/>
      <c r="G76" s="88"/>
      <c r="H76" s="89"/>
      <c r="I76" s="89"/>
      <c r="J76" s="89"/>
      <c r="K76" s="89"/>
      <c r="L76" s="89"/>
      <c r="M76" s="89"/>
      <c r="N76" s="89"/>
      <c r="O76" s="89"/>
      <c r="P76" s="89"/>
      <c r="Q76" s="89"/>
      <c r="R76" s="89"/>
      <c r="S76" s="89"/>
      <c r="T76" s="89"/>
      <c r="U76" s="89"/>
      <c r="V76" s="89"/>
      <c r="W76" s="89"/>
      <c r="X76" s="90"/>
    </row>
    <row r="77" spans="1:24" ht="17.25" customHeight="1">
      <c r="A77" s="132" t="s">
        <v>127</v>
      </c>
      <c r="B77" s="148"/>
      <c r="C77" s="148"/>
      <c r="D77" s="148"/>
      <c r="E77" s="148"/>
      <c r="F77" s="149"/>
      <c r="G77" s="159"/>
      <c r="H77" s="110"/>
      <c r="I77" s="110"/>
      <c r="J77" s="110"/>
      <c r="K77" s="110"/>
      <c r="L77" s="110"/>
      <c r="M77" s="110"/>
      <c r="N77" s="110"/>
      <c r="O77" s="110"/>
      <c r="P77" s="110"/>
      <c r="Q77" s="110"/>
      <c r="R77" s="110"/>
      <c r="S77" s="110"/>
      <c r="T77" s="110"/>
      <c r="U77" s="110"/>
      <c r="V77" s="110"/>
      <c r="W77" s="110"/>
      <c r="X77" s="111"/>
    </row>
    <row r="78" spans="1:24" ht="17.25" customHeight="1">
      <c r="A78" s="150"/>
      <c r="B78" s="151"/>
      <c r="C78" s="151"/>
      <c r="D78" s="151"/>
      <c r="E78" s="151"/>
      <c r="F78" s="152"/>
      <c r="G78" s="112"/>
      <c r="H78" s="113"/>
      <c r="I78" s="113"/>
      <c r="J78" s="113"/>
      <c r="K78" s="113"/>
      <c r="L78" s="113"/>
      <c r="M78" s="113"/>
      <c r="N78" s="113"/>
      <c r="O78" s="113"/>
      <c r="P78" s="113"/>
      <c r="Q78" s="113"/>
      <c r="R78" s="113"/>
      <c r="S78" s="113"/>
      <c r="T78" s="113"/>
      <c r="U78" s="113"/>
      <c r="V78" s="113"/>
      <c r="W78" s="113"/>
      <c r="X78" s="114"/>
    </row>
    <row r="79" spans="1:24" ht="17.25" customHeight="1">
      <c r="A79" s="150"/>
      <c r="B79" s="151"/>
      <c r="C79" s="151"/>
      <c r="D79" s="151"/>
      <c r="E79" s="151"/>
      <c r="F79" s="152"/>
      <c r="G79" s="112"/>
      <c r="H79" s="113"/>
      <c r="I79" s="113"/>
      <c r="J79" s="113"/>
      <c r="K79" s="113"/>
      <c r="L79" s="113"/>
      <c r="M79" s="113"/>
      <c r="N79" s="113"/>
      <c r="O79" s="113"/>
      <c r="P79" s="113"/>
      <c r="Q79" s="113"/>
      <c r="R79" s="113"/>
      <c r="S79" s="113"/>
      <c r="T79" s="113"/>
      <c r="U79" s="113"/>
      <c r="V79" s="113"/>
      <c r="W79" s="113"/>
      <c r="X79" s="114"/>
    </row>
    <row r="80" spans="1:24" ht="17.25" customHeight="1">
      <c r="A80" s="153"/>
      <c r="B80" s="154"/>
      <c r="C80" s="154"/>
      <c r="D80" s="154"/>
      <c r="E80" s="154"/>
      <c r="F80" s="155"/>
      <c r="G80" s="88"/>
      <c r="H80" s="89"/>
      <c r="I80" s="89"/>
      <c r="J80" s="89"/>
      <c r="K80" s="89"/>
      <c r="L80" s="89"/>
      <c r="M80" s="89"/>
      <c r="N80" s="89"/>
      <c r="O80" s="89"/>
      <c r="P80" s="89"/>
      <c r="Q80" s="89"/>
      <c r="R80" s="89"/>
      <c r="S80" s="89"/>
      <c r="T80" s="89"/>
      <c r="U80" s="89"/>
      <c r="V80" s="89"/>
      <c r="W80" s="89"/>
      <c r="X80" s="90"/>
    </row>
    <row r="81" spans="1:29">
      <c r="A81" s="8" t="s">
        <v>49</v>
      </c>
      <c r="B81" s="1"/>
      <c r="C81" s="1"/>
      <c r="D81" s="1"/>
      <c r="E81" s="1"/>
      <c r="F81" s="1"/>
      <c r="G81" s="1"/>
      <c r="H81" s="1"/>
      <c r="I81" s="1"/>
      <c r="J81" s="1"/>
      <c r="K81" s="1"/>
      <c r="L81" s="1"/>
      <c r="M81" s="1"/>
      <c r="N81" s="1"/>
      <c r="O81" s="1"/>
      <c r="P81" s="1"/>
      <c r="Q81" s="1"/>
      <c r="R81" s="1"/>
      <c r="S81" s="1"/>
      <c r="T81" s="1"/>
      <c r="U81" s="1"/>
      <c r="V81" s="1"/>
      <c r="W81" s="1"/>
      <c r="X81" s="1"/>
    </row>
    <row r="82" spans="1:29">
      <c r="A82" s="42"/>
      <c r="B82" s="42"/>
      <c r="C82" s="42"/>
      <c r="D82" s="42"/>
      <c r="E82" s="42"/>
      <c r="F82" s="42"/>
      <c r="G82" s="42"/>
      <c r="H82" s="42"/>
      <c r="I82" s="42"/>
      <c r="J82" s="42"/>
      <c r="K82" s="42"/>
      <c r="L82" s="42"/>
      <c r="M82" s="42"/>
      <c r="N82" s="42"/>
      <c r="O82" s="42"/>
      <c r="P82" s="42"/>
      <c r="Q82" s="42"/>
      <c r="R82" s="42"/>
      <c r="S82" s="42"/>
      <c r="T82" s="42"/>
      <c r="U82" s="42"/>
      <c r="V82" s="42"/>
      <c r="W82" s="42"/>
      <c r="X82" s="42"/>
    </row>
    <row r="83" spans="1:29" ht="24.75" customHeight="1">
      <c r="A83" s="4" t="s">
        <v>126</v>
      </c>
      <c r="B83" s="3"/>
      <c r="C83" s="3"/>
      <c r="D83" s="3"/>
      <c r="E83" s="3"/>
      <c r="F83" s="3"/>
      <c r="G83" s="3"/>
      <c r="H83" s="3"/>
      <c r="I83" s="3"/>
      <c r="J83" s="3"/>
      <c r="K83" s="3"/>
      <c r="L83" s="3"/>
      <c r="M83" s="3"/>
      <c r="N83" s="3"/>
      <c r="O83" s="3"/>
      <c r="P83" s="3"/>
      <c r="Q83" s="3"/>
      <c r="R83" s="3"/>
      <c r="S83" s="3"/>
      <c r="T83" s="3"/>
      <c r="U83" s="3"/>
      <c r="V83" s="3"/>
      <c r="W83" s="3"/>
      <c r="X83" s="3"/>
    </row>
    <row r="84" spans="1:29" ht="33.75" customHeight="1">
      <c r="A84" s="126" t="s">
        <v>217</v>
      </c>
      <c r="B84" s="126"/>
      <c r="C84" s="126"/>
      <c r="D84" s="126"/>
      <c r="E84" s="126"/>
      <c r="F84" s="126"/>
      <c r="G84" s="126"/>
      <c r="H84" s="126"/>
      <c r="I84" s="126"/>
      <c r="J84" s="126"/>
      <c r="K84" s="126"/>
      <c r="L84" s="126"/>
      <c r="M84" s="126"/>
      <c r="N84" s="126"/>
      <c r="O84" s="126"/>
      <c r="P84" s="126"/>
      <c r="Q84" s="126"/>
      <c r="R84" s="126"/>
      <c r="S84" s="126"/>
      <c r="T84" s="126"/>
      <c r="U84" s="126"/>
      <c r="V84" s="126"/>
      <c r="W84" s="126"/>
      <c r="X84" s="126"/>
    </row>
    <row r="85" spans="1:29" ht="18" customHeight="1">
      <c r="A85" s="126" t="s">
        <v>218</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row>
    <row r="86" spans="1:29" ht="18" customHeight="1" thickBot="1">
      <c r="A86" s="126" t="s">
        <v>214</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47" t="s">
        <v>148</v>
      </c>
    </row>
    <row r="87" spans="1:29" ht="21.75" customHeight="1" thickTop="1">
      <c r="A87" s="197" t="s">
        <v>146</v>
      </c>
      <c r="B87" s="198"/>
      <c r="C87" s="198"/>
      <c r="D87" s="198"/>
      <c r="E87" s="198"/>
      <c r="F87" s="198"/>
      <c r="G87" s="198"/>
      <c r="H87" s="198"/>
      <c r="I87" s="198"/>
      <c r="J87" s="198"/>
      <c r="K87" s="198"/>
      <c r="L87" s="198"/>
      <c r="M87" s="198"/>
      <c r="N87" s="198"/>
      <c r="O87" s="198"/>
      <c r="P87" s="198"/>
      <c r="Q87" s="198"/>
      <c r="R87" s="198"/>
      <c r="S87" s="198"/>
      <c r="T87" s="198"/>
      <c r="U87" s="198"/>
      <c r="V87" s="198"/>
      <c r="W87" s="198"/>
      <c r="X87" s="199"/>
      <c r="Y87" s="48"/>
      <c r="Z87" s="48"/>
      <c r="AA87" s="48"/>
      <c r="AB87" s="48"/>
      <c r="AC87" s="48"/>
    </row>
    <row r="88" spans="1:29" ht="38.25" customHeight="1">
      <c r="A88" s="127" t="s">
        <v>128</v>
      </c>
      <c r="B88" s="128"/>
      <c r="C88" s="128"/>
      <c r="D88" s="128"/>
      <c r="E88" s="128"/>
      <c r="F88" s="129"/>
      <c r="G88" s="130"/>
      <c r="H88" s="83"/>
      <c r="I88" s="83"/>
      <c r="J88" s="83"/>
      <c r="K88" s="83"/>
      <c r="L88" s="83"/>
      <c r="M88" s="83"/>
      <c r="N88" s="83"/>
      <c r="O88" s="83"/>
      <c r="P88" s="83"/>
      <c r="Q88" s="83"/>
      <c r="R88" s="83"/>
      <c r="S88" s="43" t="s">
        <v>129</v>
      </c>
      <c r="T88" s="131"/>
      <c r="U88" s="131"/>
      <c r="V88" s="131"/>
      <c r="W88" s="131"/>
      <c r="X88" s="45" t="s">
        <v>130</v>
      </c>
    </row>
    <row r="89" spans="1:29" ht="38.25" customHeight="1">
      <c r="A89" s="127" t="s">
        <v>131</v>
      </c>
      <c r="B89" s="128"/>
      <c r="C89" s="128"/>
      <c r="D89" s="128"/>
      <c r="E89" s="128"/>
      <c r="F89" s="129"/>
      <c r="G89" s="140" t="s">
        <v>132</v>
      </c>
      <c r="H89" s="141"/>
      <c r="I89" s="83"/>
      <c r="J89" s="83"/>
      <c r="K89" s="83"/>
      <c r="L89" s="83"/>
      <c r="M89" s="176"/>
      <c r="N89" s="83"/>
      <c r="O89" s="83"/>
      <c r="P89" s="83"/>
      <c r="Q89" s="83" t="s">
        <v>133</v>
      </c>
      <c r="R89" s="83"/>
      <c r="S89" s="196"/>
      <c r="T89" s="83"/>
      <c r="U89" s="83"/>
      <c r="V89" s="83"/>
      <c r="W89" s="83" t="s">
        <v>134</v>
      </c>
      <c r="X89" s="84"/>
    </row>
    <row r="90" spans="1:29" ht="38.25" customHeight="1">
      <c r="A90" s="127" t="s">
        <v>135</v>
      </c>
      <c r="B90" s="128"/>
      <c r="C90" s="128"/>
      <c r="D90" s="128"/>
      <c r="E90" s="128"/>
      <c r="F90" s="129"/>
      <c r="G90" s="130" t="s">
        <v>136</v>
      </c>
      <c r="H90" s="83"/>
      <c r="I90" s="83"/>
      <c r="J90" s="83"/>
      <c r="K90" s="83"/>
      <c r="L90" s="83"/>
      <c r="M90" s="83"/>
      <c r="N90" s="131" t="s">
        <v>25</v>
      </c>
      <c r="O90" s="131"/>
      <c r="P90" s="196" t="s">
        <v>137</v>
      </c>
      <c r="Q90" s="83"/>
      <c r="R90" s="83"/>
      <c r="S90" s="83"/>
      <c r="T90" s="83"/>
      <c r="U90" s="83"/>
      <c r="V90" s="83"/>
      <c r="W90" s="131" t="s">
        <v>25</v>
      </c>
      <c r="X90" s="200"/>
    </row>
    <row r="91" spans="1:29" ht="38.25" customHeight="1">
      <c r="A91" s="127" t="s">
        <v>138</v>
      </c>
      <c r="B91" s="128"/>
      <c r="C91" s="128"/>
      <c r="D91" s="128"/>
      <c r="E91" s="128"/>
      <c r="F91" s="129"/>
      <c r="G91" s="130" t="s">
        <v>149</v>
      </c>
      <c r="H91" s="83"/>
      <c r="I91" s="83"/>
      <c r="J91" s="83"/>
      <c r="K91" s="83"/>
      <c r="L91" s="83"/>
      <c r="M91" s="83"/>
      <c r="N91" s="83"/>
      <c r="O91" s="83"/>
      <c r="P91" s="196" t="s">
        <v>150</v>
      </c>
      <c r="Q91" s="83"/>
      <c r="R91" s="83"/>
      <c r="S91" s="83"/>
      <c r="T91" s="83"/>
      <c r="U91" s="83"/>
      <c r="V91" s="83"/>
      <c r="W91" s="83"/>
      <c r="X91" s="84"/>
    </row>
    <row r="92" spans="1:29" ht="38.25" customHeight="1">
      <c r="A92" s="127" t="s">
        <v>139</v>
      </c>
      <c r="B92" s="128"/>
      <c r="C92" s="128"/>
      <c r="D92" s="128"/>
      <c r="E92" s="128"/>
      <c r="F92" s="129"/>
      <c r="G92" s="146" t="s">
        <v>152</v>
      </c>
      <c r="H92" s="131"/>
      <c r="I92" s="83"/>
      <c r="J92" s="83"/>
      <c r="K92" s="83"/>
      <c r="L92" s="83"/>
      <c r="M92" s="83"/>
      <c r="N92" s="83"/>
      <c r="O92" s="83"/>
      <c r="P92" s="83" t="s">
        <v>151</v>
      </c>
      <c r="Q92" s="83"/>
      <c r="R92" s="83"/>
      <c r="S92" s="83"/>
      <c r="T92" s="83"/>
      <c r="U92" s="83"/>
      <c r="V92" s="83"/>
      <c r="W92" s="83"/>
      <c r="X92" s="84"/>
    </row>
    <row r="93" spans="1:29" ht="38.25" customHeight="1">
      <c r="A93" s="177" t="s">
        <v>156</v>
      </c>
      <c r="B93" s="137" t="s">
        <v>140</v>
      </c>
      <c r="C93" s="138"/>
      <c r="D93" s="138"/>
      <c r="E93" s="138"/>
      <c r="F93" s="183"/>
      <c r="G93" s="180"/>
      <c r="H93" s="181"/>
      <c r="I93" s="181"/>
      <c r="J93" s="181"/>
      <c r="K93" s="181"/>
      <c r="L93" s="181"/>
      <c r="M93" s="181"/>
      <c r="N93" s="181"/>
      <c r="O93" s="181"/>
      <c r="P93" s="181"/>
      <c r="Q93" s="181"/>
      <c r="R93" s="181"/>
      <c r="S93" s="181"/>
      <c r="T93" s="181"/>
      <c r="U93" s="181"/>
      <c r="V93" s="181"/>
      <c r="W93" s="181"/>
      <c r="X93" s="182"/>
    </row>
    <row r="94" spans="1:29" ht="38.25" customHeight="1">
      <c r="A94" s="178"/>
      <c r="B94" s="137" t="s">
        <v>141</v>
      </c>
      <c r="C94" s="138"/>
      <c r="D94" s="138"/>
      <c r="E94" s="138"/>
      <c r="F94" s="183"/>
      <c r="G94" s="180"/>
      <c r="H94" s="181"/>
      <c r="I94" s="181"/>
      <c r="J94" s="181"/>
      <c r="K94" s="181"/>
      <c r="L94" s="181"/>
      <c r="M94" s="181"/>
      <c r="N94" s="181"/>
      <c r="O94" s="181"/>
      <c r="P94" s="181"/>
      <c r="Q94" s="181"/>
      <c r="R94" s="181"/>
      <c r="S94" s="181"/>
      <c r="T94" s="181"/>
      <c r="U94" s="181"/>
      <c r="V94" s="181"/>
      <c r="W94" s="181"/>
      <c r="X94" s="182"/>
    </row>
    <row r="95" spans="1:29" ht="38.25" customHeight="1">
      <c r="A95" s="178"/>
      <c r="B95" s="185" t="s">
        <v>142</v>
      </c>
      <c r="C95" s="186"/>
      <c r="D95" s="186"/>
      <c r="E95" s="186"/>
      <c r="F95" s="187"/>
      <c r="G95" s="109"/>
      <c r="H95" s="191"/>
      <c r="I95" s="191"/>
      <c r="J95" s="191"/>
      <c r="K95" s="191"/>
      <c r="L95" s="191"/>
      <c r="M95" s="191"/>
      <c r="N95" s="191"/>
      <c r="O95" s="191"/>
      <c r="P95" s="191"/>
      <c r="Q95" s="191"/>
      <c r="R95" s="191"/>
      <c r="S95" s="191"/>
      <c r="T95" s="191"/>
      <c r="U95" s="191"/>
      <c r="V95" s="191"/>
      <c r="W95" s="191"/>
      <c r="X95" s="192"/>
    </row>
    <row r="96" spans="1:29" ht="38.25" customHeight="1">
      <c r="A96" s="178"/>
      <c r="B96" s="188"/>
      <c r="C96" s="189"/>
      <c r="D96" s="189"/>
      <c r="E96" s="189"/>
      <c r="F96" s="190"/>
      <c r="G96" s="193"/>
      <c r="H96" s="194"/>
      <c r="I96" s="194"/>
      <c r="J96" s="194"/>
      <c r="K96" s="194"/>
      <c r="L96" s="194"/>
      <c r="M96" s="194"/>
      <c r="N96" s="194"/>
      <c r="O96" s="194"/>
      <c r="P96" s="194"/>
      <c r="Q96" s="194"/>
      <c r="R96" s="194"/>
      <c r="S96" s="194"/>
      <c r="T96" s="194"/>
      <c r="U96" s="194"/>
      <c r="V96" s="194"/>
      <c r="W96" s="194"/>
      <c r="X96" s="195"/>
    </row>
    <row r="97" spans="1:29" ht="38.25" customHeight="1">
      <c r="A97" s="178"/>
      <c r="B97" s="143" t="s">
        <v>143</v>
      </c>
      <c r="C97" s="144"/>
      <c r="D97" s="144"/>
      <c r="E97" s="144"/>
      <c r="F97" s="184"/>
      <c r="G97" s="180"/>
      <c r="H97" s="181"/>
      <c r="I97" s="181"/>
      <c r="J97" s="181"/>
      <c r="K97" s="181"/>
      <c r="L97" s="181"/>
      <c r="M97" s="181"/>
      <c r="N97" s="181"/>
      <c r="O97" s="181"/>
      <c r="P97" s="181"/>
      <c r="Q97" s="181"/>
      <c r="R97" s="181"/>
      <c r="S97" s="181"/>
      <c r="T97" s="181"/>
      <c r="U97" s="181"/>
      <c r="V97" s="181"/>
      <c r="W97" s="181"/>
      <c r="X97" s="182"/>
    </row>
    <row r="98" spans="1:29" ht="38.25" customHeight="1">
      <c r="A98" s="178"/>
      <c r="B98" s="143" t="s">
        <v>144</v>
      </c>
      <c r="C98" s="144"/>
      <c r="D98" s="144"/>
      <c r="E98" s="144"/>
      <c r="F98" s="184"/>
      <c r="G98" s="180"/>
      <c r="H98" s="181"/>
      <c r="I98" s="181"/>
      <c r="J98" s="181"/>
      <c r="K98" s="181"/>
      <c r="L98" s="181"/>
      <c r="M98" s="181"/>
      <c r="N98" s="181"/>
      <c r="O98" s="181"/>
      <c r="P98" s="181"/>
      <c r="Q98" s="181"/>
      <c r="R98" s="181"/>
      <c r="S98" s="181"/>
      <c r="T98" s="181"/>
      <c r="U98" s="181"/>
      <c r="V98" s="181"/>
      <c r="W98" s="181"/>
      <c r="X98" s="182"/>
    </row>
    <row r="99" spans="1:29" ht="38.25" customHeight="1" thickBot="1">
      <c r="A99" s="179"/>
      <c r="B99" s="143" t="s">
        <v>145</v>
      </c>
      <c r="C99" s="144"/>
      <c r="D99" s="144"/>
      <c r="E99" s="144"/>
      <c r="F99" s="184"/>
      <c r="G99" s="180"/>
      <c r="H99" s="181"/>
      <c r="I99" s="181"/>
      <c r="J99" s="181"/>
      <c r="K99" s="181"/>
      <c r="L99" s="181"/>
      <c r="M99" s="181"/>
      <c r="N99" s="181"/>
      <c r="O99" s="181"/>
      <c r="P99" s="181"/>
      <c r="Q99" s="181"/>
      <c r="R99" s="181"/>
      <c r="S99" s="181"/>
      <c r="T99" s="181"/>
      <c r="U99" s="181"/>
      <c r="V99" s="181"/>
      <c r="W99" s="181"/>
      <c r="X99" s="182"/>
      <c r="Y99" s="49"/>
      <c r="Z99" s="49"/>
      <c r="AA99" s="49"/>
      <c r="AB99" s="49"/>
      <c r="AC99" s="49"/>
    </row>
    <row r="100" spans="1:29" ht="15" thickTop="1">
      <c r="A100" s="4"/>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47" t="s">
        <v>147</v>
      </c>
    </row>
    <row r="101" spans="1:29" ht="24.75" customHeight="1">
      <c r="A101" s="4" t="s">
        <v>50</v>
      </c>
      <c r="B101" s="65"/>
      <c r="C101" s="65"/>
      <c r="D101" s="65"/>
      <c r="E101" s="65"/>
      <c r="F101" s="65"/>
      <c r="G101" s="65"/>
      <c r="H101" s="65"/>
      <c r="I101" s="65"/>
      <c r="J101" s="65"/>
      <c r="K101" s="65"/>
      <c r="L101" s="65"/>
      <c r="M101" s="65"/>
      <c r="N101" s="65"/>
      <c r="O101" s="65"/>
      <c r="P101" s="65"/>
      <c r="Q101" s="65"/>
      <c r="R101" s="65"/>
      <c r="S101" s="65"/>
      <c r="T101" s="65"/>
      <c r="U101" s="65"/>
      <c r="V101" s="65"/>
      <c r="W101" s="65"/>
      <c r="X101" s="65"/>
    </row>
    <row r="102" spans="1:29" ht="38.25" customHeight="1">
      <c r="A102" s="161" t="s">
        <v>45</v>
      </c>
      <c r="B102" s="162"/>
      <c r="C102" s="162"/>
      <c r="D102" s="162"/>
      <c r="E102" s="162"/>
      <c r="F102" s="163"/>
      <c r="G102" s="130"/>
      <c r="H102" s="83"/>
      <c r="I102" s="83"/>
      <c r="J102" s="83"/>
      <c r="K102" s="83"/>
      <c r="L102" s="83"/>
      <c r="M102" s="83"/>
      <c r="N102" s="83"/>
      <c r="O102" s="83"/>
      <c r="P102" s="83"/>
      <c r="Q102" s="83"/>
      <c r="R102" s="83"/>
      <c r="S102" s="83"/>
      <c r="T102" s="83"/>
      <c r="U102" s="83"/>
      <c r="V102" s="83"/>
      <c r="W102" s="83"/>
      <c r="X102" s="84"/>
    </row>
    <row r="103" spans="1:29" ht="38.25" customHeight="1">
      <c r="A103" s="161" t="s">
        <v>46</v>
      </c>
      <c r="B103" s="162"/>
      <c r="C103" s="162"/>
      <c r="D103" s="162"/>
      <c r="E103" s="162"/>
      <c r="F103" s="163"/>
      <c r="G103" s="130"/>
      <c r="H103" s="83"/>
      <c r="I103" s="83"/>
      <c r="J103" s="83"/>
      <c r="K103" s="83"/>
      <c r="L103" s="83"/>
      <c r="M103" s="83"/>
      <c r="N103" s="83"/>
      <c r="O103" s="83"/>
      <c r="P103" s="83"/>
      <c r="Q103" s="83"/>
      <c r="R103" s="83"/>
      <c r="S103" s="83"/>
      <c r="T103" s="83"/>
      <c r="U103" s="83"/>
      <c r="V103" s="83"/>
      <c r="W103" s="83"/>
      <c r="X103" s="84"/>
    </row>
    <row r="104" spans="1:29" ht="38.25" customHeight="1">
      <c r="A104" s="161" t="s">
        <v>47</v>
      </c>
      <c r="B104" s="162"/>
      <c r="C104" s="162"/>
      <c r="D104" s="162"/>
      <c r="E104" s="162"/>
      <c r="F104" s="163"/>
      <c r="G104" s="130"/>
      <c r="H104" s="83"/>
      <c r="I104" s="83"/>
      <c r="J104" s="83"/>
      <c r="K104" s="83"/>
      <c r="L104" s="83"/>
      <c r="M104" s="83"/>
      <c r="N104" s="83"/>
      <c r="O104" s="83"/>
      <c r="P104" s="83"/>
      <c r="Q104" s="83"/>
      <c r="R104" s="83"/>
      <c r="S104" s="83"/>
      <c r="T104" s="83"/>
      <c r="U104" s="83"/>
      <c r="V104" s="83"/>
      <c r="W104" s="83"/>
      <c r="X104" s="84"/>
    </row>
    <row r="105" spans="1:29" ht="38.25" customHeight="1">
      <c r="A105" s="161" t="s">
        <v>48</v>
      </c>
      <c r="B105" s="162"/>
      <c r="C105" s="162"/>
      <c r="D105" s="162"/>
      <c r="E105" s="162"/>
      <c r="F105" s="163"/>
      <c r="G105" s="130"/>
      <c r="H105" s="83"/>
      <c r="I105" s="83"/>
      <c r="J105" s="83"/>
      <c r="K105" s="83"/>
      <c r="L105" s="83"/>
      <c r="M105" s="83"/>
      <c r="N105" s="83"/>
      <c r="O105" s="83"/>
      <c r="P105" s="83"/>
      <c r="Q105" s="83"/>
      <c r="R105" s="83"/>
      <c r="S105" s="83"/>
      <c r="T105" s="83"/>
      <c r="U105" s="83"/>
      <c r="V105" s="83"/>
      <c r="W105" s="83"/>
      <c r="X105" s="84"/>
    </row>
    <row r="106" spans="1:29">
      <c r="A106" s="8" t="s">
        <v>219</v>
      </c>
      <c r="B106" s="1"/>
      <c r="C106" s="1"/>
      <c r="D106" s="1"/>
      <c r="E106" s="1"/>
      <c r="F106" s="1"/>
      <c r="G106" s="1"/>
      <c r="H106" s="1"/>
      <c r="I106" s="1"/>
      <c r="J106" s="1"/>
      <c r="K106" s="1"/>
      <c r="L106" s="1"/>
      <c r="M106" s="1"/>
      <c r="N106" s="1"/>
      <c r="O106" s="1"/>
      <c r="P106" s="1"/>
      <c r="Q106" s="1"/>
      <c r="R106" s="1"/>
      <c r="S106" s="1"/>
      <c r="T106" s="1"/>
      <c r="U106" s="1"/>
      <c r="V106" s="1"/>
      <c r="W106" s="1"/>
      <c r="X106" s="1"/>
    </row>
  </sheetData>
  <mergeCells count="167">
    <mergeCell ref="A86:X86"/>
    <mergeCell ref="G91:H91"/>
    <mergeCell ref="P91:Q91"/>
    <mergeCell ref="I91:O91"/>
    <mergeCell ref="R91:X91"/>
    <mergeCell ref="P92:X92"/>
    <mergeCell ref="G92:H92"/>
    <mergeCell ref="I92:O92"/>
    <mergeCell ref="A85:X85"/>
    <mergeCell ref="A87:X87"/>
    <mergeCell ref="A91:F91"/>
    <mergeCell ref="A92:F92"/>
    <mergeCell ref="Q89:R89"/>
    <mergeCell ref="W89:X89"/>
    <mergeCell ref="N89:P89"/>
    <mergeCell ref="S89:V89"/>
    <mergeCell ref="A90:F90"/>
    <mergeCell ref="G90:H90"/>
    <mergeCell ref="W90:X90"/>
    <mergeCell ref="N90:O90"/>
    <mergeCell ref="R90:V90"/>
    <mergeCell ref="P90:Q90"/>
    <mergeCell ref="A89:F89"/>
    <mergeCell ref="G89:H89"/>
    <mergeCell ref="I89:M89"/>
    <mergeCell ref="A93:A99"/>
    <mergeCell ref="G97:X97"/>
    <mergeCell ref="G98:X98"/>
    <mergeCell ref="G99:X99"/>
    <mergeCell ref="B93:F93"/>
    <mergeCell ref="B94:F94"/>
    <mergeCell ref="B97:F97"/>
    <mergeCell ref="B98:F98"/>
    <mergeCell ref="B99:F99"/>
    <mergeCell ref="B95:F96"/>
    <mergeCell ref="G95:X96"/>
    <mergeCell ref="G93:X93"/>
    <mergeCell ref="G94:X94"/>
    <mergeCell ref="I90:M90"/>
    <mergeCell ref="A105:F105"/>
    <mergeCell ref="G105:X105"/>
    <mergeCell ref="A35:F38"/>
    <mergeCell ref="G36:X36"/>
    <mergeCell ref="G37:X38"/>
    <mergeCell ref="A102:F102"/>
    <mergeCell ref="G102:X102"/>
    <mergeCell ref="A103:F103"/>
    <mergeCell ref="G103:X103"/>
    <mergeCell ref="A104:F104"/>
    <mergeCell ref="G104:X104"/>
    <mergeCell ref="G73:X76"/>
    <mergeCell ref="G69:O69"/>
    <mergeCell ref="P69:X69"/>
    <mergeCell ref="A77:F80"/>
    <mergeCell ref="G77:X80"/>
    <mergeCell ref="W70:X70"/>
    <mergeCell ref="A71:F72"/>
    <mergeCell ref="G71:L71"/>
    <mergeCell ref="M71:O71"/>
    <mergeCell ref="G72:L72"/>
    <mergeCell ref="P71:X71"/>
    <mergeCell ref="P72:X72"/>
    <mergeCell ref="M72:O72"/>
    <mergeCell ref="G60:X60"/>
    <mergeCell ref="G46:X46"/>
    <mergeCell ref="A47:F50"/>
    <mergeCell ref="G47:X50"/>
    <mergeCell ref="G65:X68"/>
    <mergeCell ref="G70:H70"/>
    <mergeCell ref="M70:N70"/>
    <mergeCell ref="O70:P70"/>
    <mergeCell ref="G61:X61"/>
    <mergeCell ref="G62:X62"/>
    <mergeCell ref="G63:X63"/>
    <mergeCell ref="G64:X64"/>
    <mergeCell ref="A65:F68"/>
    <mergeCell ref="A73:F76"/>
    <mergeCell ref="A69:F69"/>
    <mergeCell ref="A70:F70"/>
    <mergeCell ref="A46:F46"/>
    <mergeCell ref="A40:F43"/>
    <mergeCell ref="G27:X31"/>
    <mergeCell ref="A32:F34"/>
    <mergeCell ref="G32:X34"/>
    <mergeCell ref="T25:X25"/>
    <mergeCell ref="T26:X26"/>
    <mergeCell ref="N25:O25"/>
    <mergeCell ref="N26:O26"/>
    <mergeCell ref="K25:M25"/>
    <mergeCell ref="K26:M26"/>
    <mergeCell ref="G25:J25"/>
    <mergeCell ref="G26:J26"/>
    <mergeCell ref="P25:S25"/>
    <mergeCell ref="P26:S26"/>
    <mergeCell ref="A51:F64"/>
    <mergeCell ref="G51:X51"/>
    <mergeCell ref="G52:X52"/>
    <mergeCell ref="G57:X57"/>
    <mergeCell ref="G58:X58"/>
    <mergeCell ref="G59:X59"/>
    <mergeCell ref="G41:L41"/>
    <mergeCell ref="G42:L42"/>
    <mergeCell ref="G43:L43"/>
    <mergeCell ref="M40:V40"/>
    <mergeCell ref="M41:V41"/>
    <mergeCell ref="M42:V42"/>
    <mergeCell ref="M43:V43"/>
    <mergeCell ref="W40:X40"/>
    <mergeCell ref="W41:X41"/>
    <mergeCell ref="G11:X11"/>
    <mergeCell ref="G12:I12"/>
    <mergeCell ref="G13:I13"/>
    <mergeCell ref="K12:M12"/>
    <mergeCell ref="K13:M13"/>
    <mergeCell ref="O12:Q12"/>
    <mergeCell ref="O13:Q13"/>
    <mergeCell ref="A11:F11"/>
    <mergeCell ref="A12:F12"/>
    <mergeCell ref="A13:F13"/>
    <mergeCell ref="A84:X84"/>
    <mergeCell ref="A88:F88"/>
    <mergeCell ref="G88:R88"/>
    <mergeCell ref="T88:W88"/>
    <mergeCell ref="A19:F24"/>
    <mergeCell ref="A25:F26"/>
    <mergeCell ref="A39:F39"/>
    <mergeCell ref="A27:F31"/>
    <mergeCell ref="G19:G20"/>
    <mergeCell ref="G21:G22"/>
    <mergeCell ref="G23:G24"/>
    <mergeCell ref="H19:X20"/>
    <mergeCell ref="H21:X22"/>
    <mergeCell ref="H23:X24"/>
    <mergeCell ref="T39:X39"/>
    <mergeCell ref="G35:J35"/>
    <mergeCell ref="N35:O35"/>
    <mergeCell ref="P35:S35"/>
    <mergeCell ref="G39:M39"/>
    <mergeCell ref="N39:O39"/>
    <mergeCell ref="P39:S39"/>
    <mergeCell ref="W42:X42"/>
    <mergeCell ref="W43:X43"/>
    <mergeCell ref="G40:L40"/>
    <mergeCell ref="W35:X35"/>
    <mergeCell ref="K35:M35"/>
    <mergeCell ref="T35:V35"/>
    <mergeCell ref="G53:X53"/>
    <mergeCell ref="G54:X54"/>
    <mergeCell ref="G55:X55"/>
    <mergeCell ref="G56:X56"/>
    <mergeCell ref="A1:C2"/>
    <mergeCell ref="A3:X3"/>
    <mergeCell ref="A5:F5"/>
    <mergeCell ref="A6:F6"/>
    <mergeCell ref="A7:F7"/>
    <mergeCell ref="A8:F8"/>
    <mergeCell ref="A14:F18"/>
    <mergeCell ref="G14:X18"/>
    <mergeCell ref="S12:X12"/>
    <mergeCell ref="S13:X13"/>
    <mergeCell ref="G5:X5"/>
    <mergeCell ref="G6:X6"/>
    <mergeCell ref="G7:X7"/>
    <mergeCell ref="G8:X8"/>
    <mergeCell ref="A9:F10"/>
    <mergeCell ref="H9:X9"/>
    <mergeCell ref="G10:X10"/>
  </mergeCells>
  <phoneticPr fontId="3"/>
  <conditionalFormatting sqref="G5:X8 H9:X9 G10:X11 G12:I13 K12:M13 O12:Q13 G14:X18 H19:X24 K25:M26 T25:X26 G27:X34 K35:M35 T35:V35 G37:X38 G39:M39 M40:V43">
    <cfRule type="containsBlanks" dxfId="98" priority="24">
      <formula>LEN(TRIM(G5))=0</formula>
    </cfRule>
  </conditionalFormatting>
  <conditionalFormatting sqref="G46:X50 G52:X52 G58:X58 G60:X60 G62:X62 G64:X64 G69:O69 G70:H70 J70 L70 O70:P70 R70 T70 V70 M71:O72 G73:X80 G102:X105">
    <cfRule type="containsBlanks" dxfId="97" priority="23">
      <formula>LEN(TRIM(G46))=0</formula>
    </cfRule>
  </conditionalFormatting>
  <conditionalFormatting sqref="T39:X39 I91 R91">
    <cfRule type="containsBlanks" dxfId="96" priority="22">
      <formula>LEN(TRIM(I39))=0</formula>
    </cfRule>
  </conditionalFormatting>
  <conditionalFormatting sqref="G65:X68">
    <cfRule type="containsBlanks" dxfId="95" priority="21">
      <formula>LEN(TRIM(G65))=0</formula>
    </cfRule>
  </conditionalFormatting>
  <conditionalFormatting sqref="G88 S88:T88 X88 G93:X99">
    <cfRule type="containsBlanks" dxfId="94" priority="20">
      <formula>LEN(TRIM(G88))=0</formula>
    </cfRule>
  </conditionalFormatting>
  <conditionalFormatting sqref="G89 I89 N89 S89">
    <cfRule type="containsBlanks" dxfId="93" priority="19">
      <formula>LEN(TRIM(G89))=0</formula>
    </cfRule>
  </conditionalFormatting>
  <conditionalFormatting sqref="I92">
    <cfRule type="containsBlanks" dxfId="92" priority="3">
      <formula>LEN(TRIM(I92))=0</formula>
    </cfRule>
  </conditionalFormatting>
  <conditionalFormatting sqref="Q89">
    <cfRule type="containsBlanks" dxfId="91" priority="18">
      <formula>LEN(TRIM(Q89))=0</formula>
    </cfRule>
  </conditionalFormatting>
  <conditionalFormatting sqref="W89">
    <cfRule type="containsBlanks" dxfId="90" priority="17">
      <formula>LEN(TRIM(W89))=0</formula>
    </cfRule>
  </conditionalFormatting>
  <conditionalFormatting sqref="I90">
    <cfRule type="containsBlanks" dxfId="89" priority="12">
      <formula>LEN(TRIM(I90))=0</formula>
    </cfRule>
  </conditionalFormatting>
  <conditionalFormatting sqref="R90">
    <cfRule type="containsBlanks" dxfId="88" priority="9">
      <formula>LEN(TRIM(R90))=0</formula>
    </cfRule>
  </conditionalFormatting>
  <conditionalFormatting sqref="G54:X54">
    <cfRule type="containsBlanks" dxfId="87" priority="2">
      <formula>LEN(TRIM(G54))=0</formula>
    </cfRule>
  </conditionalFormatting>
  <conditionalFormatting sqref="G56:X56">
    <cfRule type="containsBlanks" dxfId="86" priority="1">
      <formula>LEN(TRIM(G56))=0</formula>
    </cfRule>
  </conditionalFormatting>
  <dataValidations count="4">
    <dataValidation type="list" allowBlank="1" showInputMessage="1" showErrorMessage="1" sqref="T39:X39">
      <formula1>"あり,なし"</formula1>
    </dataValidation>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89:M89">
      <formula1>"小学校,中学校,高等学校,特別支援学校"</formula1>
    </dataValidation>
    <dataValidation allowBlank="1" showInputMessage="1" showErrorMessage="1" promptTitle="学年について" prompt="「1」年生、「低学」年生、「1～6」年生等、想定する対象学年を任意の表記で記入すること。" sqref="N89:P89"/>
    <dataValidation allowBlank="1" showInputMessage="1" showErrorMessage="1" promptTitle="内容及び時間配分について" prompt="複数回の実施計画とする場合は、回ごとの内容を記入すること。_x000a_第1回目：○○_x000a_第2回目：○○　等" sqref="G95:X95"/>
  </dataValidations>
  <printOptions horizontalCentered="1"/>
  <pageMargins left="0.7" right="0.7" top="0.75" bottom="0.75" header="0.3" footer="0.3"/>
  <pageSetup paperSize="9" scale="95" fitToWidth="0" fitToHeight="0" orientation="portrait" r:id="rId1"/>
  <headerFooter>
    <oddFooter>&amp;C&amp;P</oddFooter>
  </headerFooter>
  <rowBreaks count="3" manualBreakCount="3">
    <brk id="34" max="23" man="1"/>
    <brk id="44" max="23" man="1"/>
    <brk id="82"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B132"/>
  <sheetViews>
    <sheetView zoomScaleNormal="100" zoomScaleSheetLayoutView="55" workbookViewId="0">
      <selection sqref="A1:D2"/>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91" t="s">
        <v>403</v>
      </c>
      <c r="B1" s="91"/>
      <c r="C1" s="91"/>
      <c r="D1" s="91"/>
      <c r="P1" s="24" t="s">
        <v>117</v>
      </c>
      <c r="Q1" s="379" t="str">
        <f>IF(No1実施申請書!G6="","",No1実施申請書!G6)</f>
        <v/>
      </c>
      <c r="R1" s="379"/>
      <c r="S1" s="379"/>
      <c r="T1" s="379"/>
      <c r="U1" s="379"/>
      <c r="V1" s="379"/>
      <c r="W1" s="379"/>
      <c r="X1" s="379"/>
      <c r="Y1" s="379"/>
      <c r="Z1" s="379"/>
      <c r="AA1" s="379"/>
    </row>
    <row r="2" spans="1:27" ht="15" customHeight="1">
      <c r="A2" s="91"/>
      <c r="B2" s="91"/>
      <c r="C2" s="91"/>
      <c r="D2" s="91"/>
      <c r="E2" s="20"/>
    </row>
    <row r="3" spans="1:27" s="21" customFormat="1" ht="54.75" customHeight="1">
      <c r="B3" s="397" t="s">
        <v>236</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row>
    <row r="4" spans="1:27" s="21" customFormat="1" ht="21.75" customHeight="1">
      <c r="B4" s="39" t="s">
        <v>85</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8" t="s">
        <v>231</v>
      </c>
      <c r="C5" s="69" t="s">
        <v>232</v>
      </c>
      <c r="D5" s="11" t="s">
        <v>233</v>
      </c>
      <c r="G5" s="69" t="s">
        <v>232</v>
      </c>
      <c r="H5" s="11" t="s">
        <v>234</v>
      </c>
      <c r="K5" s="11" t="s">
        <v>235</v>
      </c>
      <c r="Q5" s="12"/>
      <c r="R5" s="12"/>
    </row>
    <row r="6" spans="1:27" s="11" customFormat="1" ht="13.5" customHeight="1">
      <c r="Q6" s="12"/>
      <c r="R6" s="12"/>
    </row>
    <row r="7" spans="1:27" s="11" customFormat="1" ht="18.75" customHeight="1">
      <c r="B7" s="11" t="s">
        <v>56</v>
      </c>
      <c r="Q7" s="12"/>
      <c r="R7" s="12"/>
      <c r="S7" s="12"/>
      <c r="X7" s="22"/>
      <c r="Y7" s="22"/>
      <c r="Z7" s="22"/>
      <c r="AA7" s="61" t="s">
        <v>211</v>
      </c>
    </row>
    <row r="8" spans="1:27" ht="15" customHeight="1">
      <c r="B8" s="205" t="s">
        <v>57</v>
      </c>
      <c r="C8" s="206"/>
      <c r="D8" s="207"/>
      <c r="E8" s="349" t="s">
        <v>58</v>
      </c>
      <c r="F8" s="349"/>
      <c r="G8" s="349"/>
      <c r="H8" s="349"/>
      <c r="I8" s="349"/>
      <c r="J8" s="394" t="s">
        <v>59</v>
      </c>
      <c r="K8" s="395"/>
      <c r="L8" s="396"/>
      <c r="M8" s="384" t="s">
        <v>60</v>
      </c>
      <c r="N8" s="385"/>
      <c r="O8" s="385"/>
      <c r="P8" s="385"/>
      <c r="Q8" s="385"/>
      <c r="R8" s="385"/>
      <c r="S8" s="385"/>
      <c r="T8" s="385"/>
      <c r="U8" s="385"/>
      <c r="V8" s="385"/>
      <c r="W8" s="386"/>
      <c r="X8" s="205" t="s">
        <v>210</v>
      </c>
      <c r="Y8" s="206"/>
      <c r="Z8" s="206"/>
      <c r="AA8" s="207"/>
    </row>
    <row r="9" spans="1:27" ht="15" customHeight="1">
      <c r="B9" s="337" t="s">
        <v>61</v>
      </c>
      <c r="C9" s="338"/>
      <c r="D9" s="339"/>
      <c r="E9" s="390" t="s">
        <v>215</v>
      </c>
      <c r="F9" s="390"/>
      <c r="G9" s="390"/>
      <c r="H9" s="390"/>
      <c r="I9" s="390"/>
      <c r="J9" s="391">
        <f>T42</f>
        <v>0</v>
      </c>
      <c r="K9" s="392"/>
      <c r="L9" s="393"/>
      <c r="M9" s="280"/>
      <c r="N9" s="281"/>
      <c r="O9" s="281"/>
      <c r="P9" s="281"/>
      <c r="Q9" s="281"/>
      <c r="R9" s="281"/>
      <c r="S9" s="281"/>
      <c r="T9" s="281"/>
      <c r="U9" s="281"/>
      <c r="V9" s="281"/>
      <c r="W9" s="282"/>
      <c r="X9" s="208">
        <f>IFERROR(J9/J10,0)</f>
        <v>0</v>
      </c>
      <c r="Y9" s="209"/>
      <c r="Z9" s="209"/>
      <c r="AA9" s="210"/>
    </row>
    <row r="10" spans="1:27" ht="15" customHeight="1">
      <c r="B10" s="358"/>
      <c r="C10" s="359"/>
      <c r="D10" s="360"/>
      <c r="E10" s="361" t="s">
        <v>62</v>
      </c>
      <c r="F10" s="361"/>
      <c r="G10" s="361"/>
      <c r="H10" s="361"/>
      <c r="I10" s="361"/>
      <c r="J10" s="362">
        <f>T80</f>
        <v>0</v>
      </c>
      <c r="K10" s="363"/>
      <c r="L10" s="364"/>
      <c r="M10" s="283"/>
      <c r="N10" s="284"/>
      <c r="O10" s="284"/>
      <c r="P10" s="284"/>
      <c r="Q10" s="284"/>
      <c r="R10" s="284"/>
      <c r="S10" s="284"/>
      <c r="T10" s="284"/>
      <c r="U10" s="284"/>
      <c r="V10" s="284"/>
      <c r="W10" s="285"/>
      <c r="X10" s="22"/>
      <c r="Y10" s="22"/>
      <c r="Z10" s="22"/>
      <c r="AA10" s="22"/>
    </row>
    <row r="11" spans="1:27" ht="15" customHeight="1" thickBot="1">
      <c r="B11" s="358"/>
      <c r="C11" s="359"/>
      <c r="D11" s="360"/>
      <c r="E11" s="361" t="s">
        <v>63</v>
      </c>
      <c r="F11" s="361"/>
      <c r="G11" s="361"/>
      <c r="H11" s="361"/>
      <c r="I11" s="361"/>
      <c r="J11" s="362">
        <f>T82</f>
        <v>0</v>
      </c>
      <c r="K11" s="363"/>
      <c r="L11" s="364"/>
      <c r="M11" s="373"/>
      <c r="N11" s="374"/>
      <c r="O11" s="374"/>
      <c r="P11" s="374"/>
      <c r="Q11" s="374"/>
      <c r="R11" s="374"/>
      <c r="S11" s="374"/>
      <c r="T11" s="374"/>
      <c r="U11" s="374"/>
      <c r="V11" s="374"/>
      <c r="W11" s="375"/>
      <c r="X11" s="22"/>
      <c r="Y11" s="22"/>
      <c r="Z11" s="22"/>
      <c r="AA11" s="22"/>
    </row>
    <row r="12" spans="1:27" ht="15" customHeight="1" thickTop="1">
      <c r="B12" s="387"/>
      <c r="C12" s="388"/>
      <c r="D12" s="389"/>
      <c r="E12" s="380" t="s">
        <v>64</v>
      </c>
      <c r="F12" s="380"/>
      <c r="G12" s="380"/>
      <c r="H12" s="380"/>
      <c r="I12" s="380"/>
      <c r="J12" s="381">
        <f>SUM(J9:L11)</f>
        <v>0</v>
      </c>
      <c r="K12" s="382"/>
      <c r="L12" s="383"/>
      <c r="M12" s="202"/>
      <c r="N12" s="203"/>
      <c r="O12" s="203"/>
      <c r="P12" s="203"/>
      <c r="Q12" s="203"/>
      <c r="R12" s="203"/>
      <c r="S12" s="203"/>
      <c r="T12" s="203"/>
      <c r="U12" s="203"/>
      <c r="V12" s="203"/>
      <c r="W12" s="204"/>
      <c r="X12" s="22"/>
      <c r="Y12" s="22"/>
      <c r="Z12" s="22"/>
      <c r="AA12" s="22"/>
    </row>
    <row r="13" spans="1:27" ht="15" customHeight="1">
      <c r="B13" s="337" t="s">
        <v>65</v>
      </c>
      <c r="C13" s="338"/>
      <c r="D13" s="339"/>
      <c r="E13" s="361" t="s">
        <v>66</v>
      </c>
      <c r="F13" s="361"/>
      <c r="G13" s="361"/>
      <c r="H13" s="361"/>
      <c r="I13" s="361"/>
      <c r="J13" s="362">
        <f>T87</f>
        <v>0</v>
      </c>
      <c r="K13" s="363"/>
      <c r="L13" s="364"/>
      <c r="M13" s="280"/>
      <c r="N13" s="281"/>
      <c r="O13" s="281"/>
      <c r="P13" s="281"/>
      <c r="Q13" s="281"/>
      <c r="R13" s="281"/>
      <c r="S13" s="281"/>
      <c r="T13" s="281"/>
      <c r="U13" s="281"/>
      <c r="V13" s="281"/>
      <c r="W13" s="282"/>
      <c r="X13" s="22"/>
      <c r="Y13" s="22"/>
      <c r="Z13" s="22"/>
      <c r="AA13" s="22"/>
    </row>
    <row r="14" spans="1:27" ht="15" customHeight="1" thickBot="1">
      <c r="B14" s="358"/>
      <c r="C14" s="359"/>
      <c r="D14" s="360"/>
      <c r="E14" s="365" t="s">
        <v>67</v>
      </c>
      <c r="F14" s="365"/>
      <c r="G14" s="365"/>
      <c r="H14" s="365"/>
      <c r="I14" s="365"/>
      <c r="J14" s="366">
        <f>T88</f>
        <v>0</v>
      </c>
      <c r="K14" s="367"/>
      <c r="L14" s="368"/>
      <c r="M14" s="373"/>
      <c r="N14" s="374"/>
      <c r="O14" s="374"/>
      <c r="P14" s="374"/>
      <c r="Q14" s="374"/>
      <c r="R14" s="374"/>
      <c r="S14" s="374"/>
      <c r="T14" s="374"/>
      <c r="U14" s="374"/>
      <c r="V14" s="374"/>
      <c r="W14" s="375"/>
      <c r="X14" s="22"/>
      <c r="Y14" s="22"/>
      <c r="Z14" s="22"/>
      <c r="AA14" s="22"/>
    </row>
    <row r="15" spans="1:27" ht="15" customHeight="1" thickTop="1" thickBot="1">
      <c r="B15" s="358"/>
      <c r="C15" s="359"/>
      <c r="D15" s="360"/>
      <c r="E15" s="369" t="s">
        <v>68</v>
      </c>
      <c r="F15" s="369"/>
      <c r="G15" s="369"/>
      <c r="H15" s="369"/>
      <c r="I15" s="369"/>
      <c r="J15" s="370">
        <f>SUM(J13:L14)</f>
        <v>0</v>
      </c>
      <c r="K15" s="371"/>
      <c r="L15" s="372"/>
      <c r="M15" s="376"/>
      <c r="N15" s="377"/>
      <c r="O15" s="377"/>
      <c r="P15" s="377"/>
      <c r="Q15" s="377"/>
      <c r="R15" s="377"/>
      <c r="S15" s="377"/>
      <c r="T15" s="377"/>
      <c r="U15" s="377"/>
      <c r="V15" s="377"/>
      <c r="W15" s="378"/>
      <c r="X15" s="22"/>
      <c r="Y15" s="22"/>
      <c r="Z15" s="22"/>
      <c r="AA15" s="22"/>
    </row>
    <row r="16" spans="1:27" ht="15" customHeight="1" thickTop="1">
      <c r="B16" s="356" t="s">
        <v>79</v>
      </c>
      <c r="C16" s="356"/>
      <c r="D16" s="356"/>
      <c r="E16" s="356"/>
      <c r="F16" s="356"/>
      <c r="G16" s="356"/>
      <c r="H16" s="356"/>
      <c r="I16" s="356"/>
      <c r="J16" s="357">
        <f>J12-J15</f>
        <v>0</v>
      </c>
      <c r="K16" s="357"/>
      <c r="L16" s="357"/>
      <c r="M16" s="202"/>
      <c r="N16" s="203"/>
      <c r="O16" s="203"/>
      <c r="P16" s="203"/>
      <c r="Q16" s="203"/>
      <c r="R16" s="203"/>
      <c r="S16" s="203"/>
      <c r="T16" s="203"/>
      <c r="U16" s="203"/>
      <c r="V16" s="203"/>
      <c r="W16" s="204"/>
      <c r="X16" s="22"/>
      <c r="Y16" s="22"/>
      <c r="Z16" s="22"/>
      <c r="AA16" s="22"/>
    </row>
    <row r="17" spans="2:27" ht="15" customHeight="1">
      <c r="E17" s="23"/>
      <c r="X17" s="22"/>
      <c r="Y17" s="22"/>
      <c r="Z17" s="22"/>
      <c r="AA17" s="22"/>
    </row>
    <row r="18" spans="2:27" ht="15" customHeight="1">
      <c r="B18" s="13" t="s">
        <v>69</v>
      </c>
      <c r="C18" s="13"/>
    </row>
    <row r="19" spans="2:27" ht="15" customHeight="1" thickBot="1">
      <c r="B19" s="13" t="s">
        <v>70</v>
      </c>
      <c r="C19" s="13"/>
      <c r="AA19" s="24" t="s">
        <v>247</v>
      </c>
    </row>
    <row r="20" spans="2:27" ht="26.25" customHeight="1">
      <c r="B20" s="327" t="s">
        <v>181</v>
      </c>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9"/>
    </row>
    <row r="21" spans="2:27" ht="15" customHeight="1">
      <c r="B21" s="62"/>
      <c r="C21" s="67" t="s">
        <v>237</v>
      </c>
      <c r="D21" s="46"/>
      <c r="E21" s="46"/>
      <c r="F21" s="46"/>
      <c r="G21" s="46"/>
      <c r="H21" s="46"/>
      <c r="I21" s="46"/>
      <c r="J21" s="46"/>
      <c r="K21" s="46"/>
      <c r="L21" s="46"/>
      <c r="M21" s="46"/>
      <c r="N21" s="46"/>
      <c r="O21" s="46"/>
      <c r="P21" s="46"/>
      <c r="Q21" s="46"/>
      <c r="R21" s="46"/>
      <c r="S21" s="46"/>
      <c r="T21" s="46"/>
      <c r="U21" s="46"/>
      <c r="V21" s="46"/>
      <c r="W21" s="46"/>
      <c r="X21" s="46"/>
      <c r="Y21" s="46"/>
      <c r="Z21" s="46"/>
      <c r="AA21" s="56"/>
    </row>
    <row r="22" spans="2:27" ht="27" customHeight="1">
      <c r="B22" s="62"/>
      <c r="C22" s="30"/>
      <c r="D22" s="205" t="s">
        <v>158</v>
      </c>
      <c r="E22" s="206"/>
      <c r="F22" s="206"/>
      <c r="G22" s="207"/>
      <c r="H22" s="205" t="s">
        <v>160</v>
      </c>
      <c r="I22" s="206"/>
      <c r="J22" s="206"/>
      <c r="K22" s="207"/>
      <c r="L22" s="217" t="s">
        <v>177</v>
      </c>
      <c r="M22" s="218"/>
      <c r="N22" s="218"/>
      <c r="O22" s="219"/>
      <c r="P22" s="217" t="s">
        <v>176</v>
      </c>
      <c r="Q22" s="218"/>
      <c r="R22" s="218"/>
      <c r="S22" s="219"/>
      <c r="T22" s="217" t="s">
        <v>161</v>
      </c>
      <c r="U22" s="218"/>
      <c r="V22" s="218"/>
      <c r="W22" s="219"/>
      <c r="X22" s="217" t="s">
        <v>162</v>
      </c>
      <c r="Y22" s="218"/>
      <c r="Z22" s="218"/>
      <c r="AA22" s="235"/>
    </row>
    <row r="23" spans="2:27" ht="15" customHeight="1">
      <c r="B23" s="62"/>
      <c r="C23" s="30"/>
      <c r="D23" s="260"/>
      <c r="E23" s="261"/>
      <c r="F23" s="252" t="s">
        <v>174</v>
      </c>
      <c r="G23" s="253"/>
      <c r="H23" s="280"/>
      <c r="I23" s="281"/>
      <c r="J23" s="281"/>
      <c r="K23" s="282"/>
      <c r="L23" s="260"/>
      <c r="M23" s="261"/>
      <c r="N23" s="252" t="s">
        <v>178</v>
      </c>
      <c r="O23" s="253"/>
      <c r="P23" s="260"/>
      <c r="Q23" s="261"/>
      <c r="R23" s="252" t="s">
        <v>175</v>
      </c>
      <c r="S23" s="253"/>
      <c r="T23" s="262">
        <f>D23*H23*L23*P23</f>
        <v>0</v>
      </c>
      <c r="U23" s="263"/>
      <c r="V23" s="263"/>
      <c r="W23" s="264"/>
      <c r="X23" s="236"/>
      <c r="Y23" s="237"/>
      <c r="Z23" s="237"/>
      <c r="AA23" s="238"/>
    </row>
    <row r="24" spans="2:27" ht="15" customHeight="1">
      <c r="B24" s="62"/>
      <c r="C24" s="30"/>
      <c r="D24" s="248"/>
      <c r="E24" s="249"/>
      <c r="F24" s="254" t="s">
        <v>174</v>
      </c>
      <c r="G24" s="255"/>
      <c r="H24" s="283"/>
      <c r="I24" s="284"/>
      <c r="J24" s="284"/>
      <c r="K24" s="285"/>
      <c r="L24" s="248"/>
      <c r="M24" s="249"/>
      <c r="N24" s="254" t="s">
        <v>178</v>
      </c>
      <c r="O24" s="255"/>
      <c r="P24" s="248"/>
      <c r="Q24" s="249"/>
      <c r="R24" s="254" t="s">
        <v>175</v>
      </c>
      <c r="S24" s="255"/>
      <c r="T24" s="265">
        <f t="shared" ref="T24:T26" si="0">D24*H24*L24*P24</f>
        <v>0</v>
      </c>
      <c r="U24" s="266"/>
      <c r="V24" s="266"/>
      <c r="W24" s="267"/>
      <c r="X24" s="239"/>
      <c r="Y24" s="240"/>
      <c r="Z24" s="240"/>
      <c r="AA24" s="241"/>
    </row>
    <row r="25" spans="2:27" ht="15" customHeight="1">
      <c r="B25" s="62"/>
      <c r="C25" s="30"/>
      <c r="D25" s="248"/>
      <c r="E25" s="249"/>
      <c r="F25" s="254" t="s">
        <v>174</v>
      </c>
      <c r="G25" s="255"/>
      <c r="H25" s="283"/>
      <c r="I25" s="284"/>
      <c r="J25" s="284"/>
      <c r="K25" s="285"/>
      <c r="L25" s="248"/>
      <c r="M25" s="249"/>
      <c r="N25" s="254" t="s">
        <v>178</v>
      </c>
      <c r="O25" s="255"/>
      <c r="P25" s="248"/>
      <c r="Q25" s="249"/>
      <c r="R25" s="254" t="s">
        <v>175</v>
      </c>
      <c r="S25" s="255"/>
      <c r="T25" s="265">
        <f t="shared" si="0"/>
        <v>0</v>
      </c>
      <c r="U25" s="266"/>
      <c r="V25" s="266"/>
      <c r="W25" s="267"/>
      <c r="X25" s="239"/>
      <c r="Y25" s="240"/>
      <c r="Z25" s="240"/>
      <c r="AA25" s="241"/>
    </row>
    <row r="26" spans="2:27" ht="15" customHeight="1">
      <c r="B26" s="62"/>
      <c r="C26" s="30"/>
      <c r="D26" s="295"/>
      <c r="E26" s="296"/>
      <c r="F26" s="256" t="s">
        <v>174</v>
      </c>
      <c r="G26" s="257"/>
      <c r="H26" s="286"/>
      <c r="I26" s="287"/>
      <c r="J26" s="287"/>
      <c r="K26" s="288"/>
      <c r="L26" s="295"/>
      <c r="M26" s="296"/>
      <c r="N26" s="256" t="s">
        <v>178</v>
      </c>
      <c r="O26" s="257"/>
      <c r="P26" s="295"/>
      <c r="Q26" s="296"/>
      <c r="R26" s="256" t="s">
        <v>175</v>
      </c>
      <c r="S26" s="257"/>
      <c r="T26" s="289">
        <f t="shared" si="0"/>
        <v>0</v>
      </c>
      <c r="U26" s="290"/>
      <c r="V26" s="290"/>
      <c r="W26" s="291"/>
      <c r="X26" s="242"/>
      <c r="Y26" s="243"/>
      <c r="Z26" s="243"/>
      <c r="AA26" s="244"/>
    </row>
    <row r="27" spans="2:27">
      <c r="B27" s="62"/>
      <c r="C27" s="31"/>
      <c r="D27" s="205" t="s">
        <v>72</v>
      </c>
      <c r="E27" s="206"/>
      <c r="F27" s="206"/>
      <c r="G27" s="206"/>
      <c r="H27" s="206"/>
      <c r="I27" s="206"/>
      <c r="J27" s="206"/>
      <c r="K27" s="206"/>
      <c r="L27" s="206"/>
      <c r="M27" s="206"/>
      <c r="N27" s="206"/>
      <c r="O27" s="206"/>
      <c r="P27" s="206"/>
      <c r="Q27" s="206"/>
      <c r="R27" s="206"/>
      <c r="S27" s="207"/>
      <c r="T27" s="303">
        <f>SUM(T23:W26)</f>
        <v>0</v>
      </c>
      <c r="U27" s="304"/>
      <c r="V27" s="304"/>
      <c r="W27" s="305"/>
      <c r="X27" s="297"/>
      <c r="Y27" s="298"/>
      <c r="Z27" s="298"/>
      <c r="AA27" s="299"/>
    </row>
    <row r="28" spans="2:27" ht="15" customHeight="1">
      <c r="B28" s="62"/>
      <c r="C28" s="26" t="s">
        <v>184</v>
      </c>
      <c r="D28" s="46"/>
      <c r="E28" s="46"/>
      <c r="F28" s="46"/>
      <c r="G28" s="46"/>
      <c r="H28" s="46"/>
      <c r="I28" s="46"/>
      <c r="J28" s="46"/>
      <c r="K28" s="46"/>
      <c r="L28" s="46"/>
      <c r="M28" s="46"/>
      <c r="N28" s="46"/>
      <c r="O28" s="46"/>
      <c r="P28" s="46"/>
      <c r="Q28" s="46"/>
      <c r="R28" s="46"/>
      <c r="S28" s="46"/>
      <c r="T28" s="46"/>
      <c r="U28" s="46"/>
      <c r="V28" s="46"/>
      <c r="W28" s="46"/>
      <c r="X28" s="46"/>
      <c r="Y28" s="46"/>
      <c r="Z28" s="46"/>
      <c r="AA28" s="56"/>
    </row>
    <row r="29" spans="2:27" ht="27" customHeight="1">
      <c r="B29" s="62"/>
      <c r="C29" s="30"/>
      <c r="D29" s="205" t="s">
        <v>179</v>
      </c>
      <c r="E29" s="206"/>
      <c r="F29" s="206"/>
      <c r="G29" s="207"/>
      <c r="H29" s="205" t="s">
        <v>160</v>
      </c>
      <c r="I29" s="206"/>
      <c r="J29" s="206"/>
      <c r="K29" s="207"/>
      <c r="L29" s="205" t="s">
        <v>158</v>
      </c>
      <c r="M29" s="206"/>
      <c r="N29" s="206"/>
      <c r="O29" s="207"/>
      <c r="P29" s="217" t="s">
        <v>176</v>
      </c>
      <c r="Q29" s="218"/>
      <c r="R29" s="218"/>
      <c r="S29" s="219"/>
      <c r="T29" s="217" t="s">
        <v>161</v>
      </c>
      <c r="U29" s="218"/>
      <c r="V29" s="218"/>
      <c r="W29" s="219"/>
      <c r="X29" s="217" t="s">
        <v>162</v>
      </c>
      <c r="Y29" s="218"/>
      <c r="Z29" s="218"/>
      <c r="AA29" s="235"/>
    </row>
    <row r="30" spans="2:27" ht="15" customHeight="1">
      <c r="B30" s="62"/>
      <c r="C30" s="30"/>
      <c r="D30" s="280"/>
      <c r="E30" s="281"/>
      <c r="F30" s="281"/>
      <c r="G30" s="282"/>
      <c r="H30" s="280"/>
      <c r="I30" s="281"/>
      <c r="J30" s="281"/>
      <c r="K30" s="282"/>
      <c r="L30" s="260"/>
      <c r="M30" s="261"/>
      <c r="N30" s="252" t="s">
        <v>174</v>
      </c>
      <c r="O30" s="253"/>
      <c r="P30" s="260"/>
      <c r="Q30" s="261"/>
      <c r="R30" s="252" t="s">
        <v>175</v>
      </c>
      <c r="S30" s="253"/>
      <c r="T30" s="262">
        <f>H30*L30*P30</f>
        <v>0</v>
      </c>
      <c r="U30" s="263"/>
      <c r="V30" s="263"/>
      <c r="W30" s="264"/>
      <c r="X30" s="236"/>
      <c r="Y30" s="237"/>
      <c r="Z30" s="237"/>
      <c r="AA30" s="238"/>
    </row>
    <row r="31" spans="2:27" ht="15" customHeight="1">
      <c r="B31" s="62"/>
      <c r="C31" s="30"/>
      <c r="D31" s="283"/>
      <c r="E31" s="284"/>
      <c r="F31" s="284"/>
      <c r="G31" s="285"/>
      <c r="H31" s="283"/>
      <c r="I31" s="284"/>
      <c r="J31" s="284"/>
      <c r="K31" s="285"/>
      <c r="L31" s="248"/>
      <c r="M31" s="249"/>
      <c r="N31" s="254" t="s">
        <v>174</v>
      </c>
      <c r="O31" s="255"/>
      <c r="P31" s="248"/>
      <c r="Q31" s="249"/>
      <c r="R31" s="254" t="s">
        <v>175</v>
      </c>
      <c r="S31" s="255"/>
      <c r="T31" s="265">
        <f t="shared" ref="T31:T33" si="1">H31*L31*P31</f>
        <v>0</v>
      </c>
      <c r="U31" s="266"/>
      <c r="V31" s="266"/>
      <c r="W31" s="267"/>
      <c r="X31" s="239"/>
      <c r="Y31" s="240"/>
      <c r="Z31" s="240"/>
      <c r="AA31" s="241"/>
    </row>
    <row r="32" spans="2:27" ht="15" customHeight="1">
      <c r="B32" s="62"/>
      <c r="C32" s="30"/>
      <c r="D32" s="283"/>
      <c r="E32" s="284"/>
      <c r="F32" s="284"/>
      <c r="G32" s="285"/>
      <c r="H32" s="283"/>
      <c r="I32" s="284"/>
      <c r="J32" s="284"/>
      <c r="K32" s="285"/>
      <c r="L32" s="248"/>
      <c r="M32" s="249"/>
      <c r="N32" s="254" t="s">
        <v>174</v>
      </c>
      <c r="O32" s="255"/>
      <c r="P32" s="248"/>
      <c r="Q32" s="249"/>
      <c r="R32" s="254" t="s">
        <v>175</v>
      </c>
      <c r="S32" s="255"/>
      <c r="T32" s="265">
        <f t="shared" si="1"/>
        <v>0</v>
      </c>
      <c r="U32" s="266"/>
      <c r="V32" s="266"/>
      <c r="W32" s="267"/>
      <c r="X32" s="239"/>
      <c r="Y32" s="240"/>
      <c r="Z32" s="240"/>
      <c r="AA32" s="241"/>
    </row>
    <row r="33" spans="2:27" ht="15" customHeight="1">
      <c r="B33" s="62"/>
      <c r="C33" s="30"/>
      <c r="D33" s="286"/>
      <c r="E33" s="287"/>
      <c r="F33" s="287"/>
      <c r="G33" s="288"/>
      <c r="H33" s="286"/>
      <c r="I33" s="287"/>
      <c r="J33" s="287"/>
      <c r="K33" s="288"/>
      <c r="L33" s="295"/>
      <c r="M33" s="296"/>
      <c r="N33" s="256" t="s">
        <v>174</v>
      </c>
      <c r="O33" s="257"/>
      <c r="P33" s="295"/>
      <c r="Q33" s="296"/>
      <c r="R33" s="256" t="s">
        <v>175</v>
      </c>
      <c r="S33" s="257"/>
      <c r="T33" s="289">
        <f t="shared" si="1"/>
        <v>0</v>
      </c>
      <c r="U33" s="290"/>
      <c r="V33" s="290"/>
      <c r="W33" s="291"/>
      <c r="X33" s="242"/>
      <c r="Y33" s="243"/>
      <c r="Z33" s="243"/>
      <c r="AA33" s="244"/>
    </row>
    <row r="34" spans="2:27">
      <c r="B34" s="62"/>
      <c r="C34" s="30"/>
      <c r="D34" s="337" t="s">
        <v>72</v>
      </c>
      <c r="E34" s="338"/>
      <c r="F34" s="338"/>
      <c r="G34" s="338"/>
      <c r="H34" s="338"/>
      <c r="I34" s="338"/>
      <c r="J34" s="338"/>
      <c r="K34" s="338"/>
      <c r="L34" s="338"/>
      <c r="M34" s="338"/>
      <c r="N34" s="338"/>
      <c r="O34" s="338"/>
      <c r="P34" s="338"/>
      <c r="Q34" s="338"/>
      <c r="R34" s="338"/>
      <c r="S34" s="339"/>
      <c r="T34" s="340">
        <f>SUM(T30:W33)</f>
        <v>0</v>
      </c>
      <c r="U34" s="341"/>
      <c r="V34" s="341"/>
      <c r="W34" s="342"/>
      <c r="X34" s="331"/>
      <c r="Y34" s="332"/>
      <c r="Z34" s="332"/>
      <c r="AA34" s="333"/>
    </row>
    <row r="35" spans="2:27" ht="15" customHeight="1">
      <c r="B35" s="62"/>
      <c r="C35" s="26" t="s">
        <v>185</v>
      </c>
      <c r="D35" s="46"/>
      <c r="E35" s="46"/>
      <c r="F35" s="46"/>
      <c r="G35" s="46"/>
      <c r="H35" s="46"/>
      <c r="I35" s="46"/>
      <c r="J35" s="46"/>
      <c r="K35" s="46"/>
      <c r="L35" s="46"/>
      <c r="M35" s="46"/>
      <c r="N35" s="46"/>
      <c r="O35" s="46"/>
      <c r="P35" s="46"/>
      <c r="Q35" s="46"/>
      <c r="R35" s="46"/>
      <c r="S35" s="46"/>
      <c r="T35" s="46"/>
      <c r="U35" s="46"/>
      <c r="V35" s="46"/>
      <c r="W35" s="46"/>
      <c r="X35" s="46"/>
      <c r="Y35" s="46"/>
      <c r="Z35" s="46"/>
      <c r="AA35" s="56"/>
    </row>
    <row r="36" spans="2:27" ht="24.75" customHeight="1">
      <c r="B36" s="62"/>
      <c r="C36" s="50"/>
      <c r="D36" s="205" t="s">
        <v>180</v>
      </c>
      <c r="E36" s="206"/>
      <c r="F36" s="206"/>
      <c r="G36" s="207"/>
      <c r="H36" s="349" t="s">
        <v>160</v>
      </c>
      <c r="I36" s="349"/>
      <c r="J36" s="349"/>
      <c r="K36" s="349"/>
      <c r="L36" s="349" t="s">
        <v>158</v>
      </c>
      <c r="M36" s="349"/>
      <c r="N36" s="349"/>
      <c r="O36" s="349"/>
      <c r="P36" s="349" t="s">
        <v>159</v>
      </c>
      <c r="Q36" s="349"/>
      <c r="R36" s="349"/>
      <c r="S36" s="349"/>
      <c r="T36" s="217" t="s">
        <v>161</v>
      </c>
      <c r="U36" s="218"/>
      <c r="V36" s="218"/>
      <c r="W36" s="219"/>
      <c r="X36" s="217" t="s">
        <v>162</v>
      </c>
      <c r="Y36" s="218"/>
      <c r="Z36" s="218"/>
      <c r="AA36" s="235"/>
    </row>
    <row r="37" spans="2:27" ht="15" customHeight="1">
      <c r="B37" s="62"/>
      <c r="C37" s="50"/>
      <c r="D37" s="280"/>
      <c r="E37" s="281"/>
      <c r="F37" s="281"/>
      <c r="G37" s="282"/>
      <c r="H37" s="300"/>
      <c r="I37" s="300"/>
      <c r="J37" s="300"/>
      <c r="K37" s="300"/>
      <c r="L37" s="260"/>
      <c r="M37" s="261"/>
      <c r="N37" s="252" t="s">
        <v>174</v>
      </c>
      <c r="O37" s="253"/>
      <c r="P37" s="260"/>
      <c r="Q37" s="261"/>
      <c r="R37" s="252" t="s">
        <v>173</v>
      </c>
      <c r="S37" s="253"/>
      <c r="T37" s="262">
        <f>H37*L37*P37</f>
        <v>0</v>
      </c>
      <c r="U37" s="263"/>
      <c r="V37" s="263"/>
      <c r="W37" s="264"/>
      <c r="X37" s="236"/>
      <c r="Y37" s="237"/>
      <c r="Z37" s="237"/>
      <c r="AA37" s="238"/>
    </row>
    <row r="38" spans="2:27" ht="15" customHeight="1">
      <c r="B38" s="62"/>
      <c r="C38" s="50"/>
      <c r="D38" s="283"/>
      <c r="E38" s="284"/>
      <c r="F38" s="284"/>
      <c r="G38" s="285"/>
      <c r="H38" s="301"/>
      <c r="I38" s="301"/>
      <c r="J38" s="301"/>
      <c r="K38" s="301"/>
      <c r="L38" s="248"/>
      <c r="M38" s="249"/>
      <c r="N38" s="254" t="s">
        <v>174</v>
      </c>
      <c r="O38" s="255"/>
      <c r="P38" s="248"/>
      <c r="Q38" s="249"/>
      <c r="R38" s="254" t="s">
        <v>173</v>
      </c>
      <c r="S38" s="255"/>
      <c r="T38" s="265">
        <f>H38*L38*P38</f>
        <v>0</v>
      </c>
      <c r="U38" s="266"/>
      <c r="V38" s="266"/>
      <c r="W38" s="267"/>
      <c r="X38" s="239"/>
      <c r="Y38" s="240"/>
      <c r="Z38" s="240"/>
      <c r="AA38" s="241"/>
    </row>
    <row r="39" spans="2:27" ht="15" customHeight="1">
      <c r="B39" s="62"/>
      <c r="C39" s="50"/>
      <c r="D39" s="283"/>
      <c r="E39" s="284"/>
      <c r="F39" s="284"/>
      <c r="G39" s="285"/>
      <c r="H39" s="301"/>
      <c r="I39" s="301"/>
      <c r="J39" s="301"/>
      <c r="K39" s="301"/>
      <c r="L39" s="248"/>
      <c r="M39" s="249"/>
      <c r="N39" s="254" t="s">
        <v>174</v>
      </c>
      <c r="O39" s="255"/>
      <c r="P39" s="248"/>
      <c r="Q39" s="249"/>
      <c r="R39" s="254" t="s">
        <v>173</v>
      </c>
      <c r="S39" s="255"/>
      <c r="T39" s="265">
        <f>H39*L39*P39</f>
        <v>0</v>
      </c>
      <c r="U39" s="266"/>
      <c r="V39" s="266"/>
      <c r="W39" s="267"/>
      <c r="X39" s="239"/>
      <c r="Y39" s="240"/>
      <c r="Z39" s="240"/>
      <c r="AA39" s="241"/>
    </row>
    <row r="40" spans="2:27" ht="15" customHeight="1">
      <c r="B40" s="62"/>
      <c r="C40" s="50"/>
      <c r="D40" s="286"/>
      <c r="E40" s="287"/>
      <c r="F40" s="287"/>
      <c r="G40" s="288"/>
      <c r="H40" s="302"/>
      <c r="I40" s="302"/>
      <c r="J40" s="302"/>
      <c r="K40" s="302"/>
      <c r="L40" s="295"/>
      <c r="M40" s="296"/>
      <c r="N40" s="256" t="s">
        <v>174</v>
      </c>
      <c r="O40" s="257"/>
      <c r="P40" s="295"/>
      <c r="Q40" s="296"/>
      <c r="R40" s="256" t="s">
        <v>173</v>
      </c>
      <c r="S40" s="257"/>
      <c r="T40" s="289">
        <f>H40*L40*P40</f>
        <v>0</v>
      </c>
      <c r="U40" s="290"/>
      <c r="V40" s="290"/>
      <c r="W40" s="291"/>
      <c r="X40" s="242"/>
      <c r="Y40" s="243"/>
      <c r="Z40" s="243"/>
      <c r="AA40" s="244"/>
    </row>
    <row r="41" spans="2:27" ht="15" customHeight="1" thickBot="1">
      <c r="B41" s="63"/>
      <c r="C41" s="53"/>
      <c r="D41" s="205" t="s">
        <v>72</v>
      </c>
      <c r="E41" s="206"/>
      <c r="F41" s="206"/>
      <c r="G41" s="206"/>
      <c r="H41" s="206"/>
      <c r="I41" s="206"/>
      <c r="J41" s="206"/>
      <c r="K41" s="206"/>
      <c r="L41" s="206"/>
      <c r="M41" s="206"/>
      <c r="N41" s="206"/>
      <c r="O41" s="206"/>
      <c r="P41" s="206"/>
      <c r="Q41" s="206"/>
      <c r="R41" s="206"/>
      <c r="S41" s="207"/>
      <c r="T41" s="303">
        <f>SUM(T37:W40)</f>
        <v>0</v>
      </c>
      <c r="U41" s="304"/>
      <c r="V41" s="304"/>
      <c r="W41" s="305"/>
      <c r="X41" s="297"/>
      <c r="Y41" s="298"/>
      <c r="Z41" s="298"/>
      <c r="AA41" s="299"/>
    </row>
    <row r="42" spans="2:27" ht="21.75" customHeight="1" thickTop="1" thickBot="1">
      <c r="B42" s="353" t="s">
        <v>196</v>
      </c>
      <c r="C42" s="354"/>
      <c r="D42" s="354"/>
      <c r="E42" s="354"/>
      <c r="F42" s="354"/>
      <c r="G42" s="354"/>
      <c r="H42" s="354"/>
      <c r="I42" s="354"/>
      <c r="J42" s="354"/>
      <c r="K42" s="354"/>
      <c r="L42" s="354"/>
      <c r="M42" s="354"/>
      <c r="N42" s="354"/>
      <c r="O42" s="354"/>
      <c r="P42" s="354"/>
      <c r="Q42" s="354"/>
      <c r="R42" s="354"/>
      <c r="S42" s="355"/>
      <c r="T42" s="350">
        <f>SUM(T27,T34,T41)</f>
        <v>0</v>
      </c>
      <c r="U42" s="351"/>
      <c r="V42" s="351"/>
      <c r="W42" s="352"/>
      <c r="X42" s="334"/>
      <c r="Y42" s="335"/>
      <c r="Z42" s="335"/>
      <c r="AA42" s="336"/>
    </row>
    <row r="43" spans="2:27" ht="26.25" customHeight="1">
      <c r="B43" s="330" t="s">
        <v>182</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9"/>
    </row>
    <row r="44" spans="2:27" ht="24" customHeight="1">
      <c r="B44" s="57" t="s">
        <v>189</v>
      </c>
      <c r="C44" s="55"/>
      <c r="D44" s="54"/>
      <c r="E44" s="54"/>
      <c r="F44" s="54"/>
      <c r="G44" s="54"/>
      <c r="H44" s="54"/>
      <c r="I44" s="54"/>
      <c r="J44" s="54"/>
      <c r="K44" s="54"/>
      <c r="L44" s="54"/>
      <c r="M44" s="54"/>
      <c r="N44" s="54"/>
      <c r="O44" s="54"/>
      <c r="P44" s="54"/>
      <c r="Q44" s="54"/>
      <c r="R44" s="54"/>
      <c r="S44" s="54"/>
      <c r="T44" s="54"/>
      <c r="U44" s="54"/>
      <c r="V44" s="54"/>
      <c r="W44" s="54"/>
      <c r="X44" s="54"/>
      <c r="Y44" s="54"/>
      <c r="Z44" s="54"/>
      <c r="AA44" s="58"/>
    </row>
    <row r="45" spans="2:27" ht="15" customHeight="1">
      <c r="B45" s="59"/>
      <c r="C45" s="25" t="s">
        <v>183</v>
      </c>
      <c r="D45" s="26"/>
      <c r="E45" s="46"/>
      <c r="F45" s="46"/>
      <c r="G45" s="46"/>
      <c r="H45" s="46"/>
      <c r="I45" s="46"/>
      <c r="J45" s="46"/>
      <c r="K45" s="46"/>
      <c r="L45" s="46"/>
      <c r="M45" s="46"/>
      <c r="N45" s="46"/>
      <c r="O45" s="46"/>
      <c r="P45" s="46"/>
      <c r="Q45" s="46"/>
      <c r="R45" s="46"/>
      <c r="S45" s="46"/>
      <c r="T45" s="46"/>
      <c r="U45" s="46"/>
      <c r="V45" s="46"/>
      <c r="W45" s="46"/>
      <c r="X45" s="46"/>
      <c r="Y45" s="46"/>
      <c r="Z45" s="46"/>
      <c r="AA45" s="56"/>
    </row>
    <row r="46" spans="2:27" ht="24.75" customHeight="1">
      <c r="B46" s="59"/>
      <c r="C46" s="52"/>
      <c r="D46" s="205" t="s">
        <v>157</v>
      </c>
      <c r="E46" s="206"/>
      <c r="F46" s="206"/>
      <c r="G46" s="207"/>
      <c r="H46" s="205" t="s">
        <v>160</v>
      </c>
      <c r="I46" s="206"/>
      <c r="J46" s="206"/>
      <c r="K46" s="207"/>
      <c r="L46" s="205" t="s">
        <v>158</v>
      </c>
      <c r="M46" s="206"/>
      <c r="N46" s="206"/>
      <c r="O46" s="207"/>
      <c r="P46" s="205" t="s">
        <v>159</v>
      </c>
      <c r="Q46" s="206"/>
      <c r="R46" s="206"/>
      <c r="S46" s="207"/>
      <c r="T46" s="217" t="s">
        <v>161</v>
      </c>
      <c r="U46" s="218"/>
      <c r="V46" s="218"/>
      <c r="W46" s="219"/>
      <c r="X46" s="217" t="s">
        <v>162</v>
      </c>
      <c r="Y46" s="218"/>
      <c r="Z46" s="218"/>
      <c r="AA46" s="235"/>
    </row>
    <row r="47" spans="2:27" ht="15" customHeight="1">
      <c r="B47" s="59"/>
      <c r="C47" s="52"/>
      <c r="D47" s="306" t="s">
        <v>163</v>
      </c>
      <c r="E47" s="307"/>
      <c r="F47" s="307"/>
      <c r="G47" s="308"/>
      <c r="H47" s="280">
        <v>35650</v>
      </c>
      <c r="I47" s="281"/>
      <c r="J47" s="281"/>
      <c r="K47" s="282"/>
      <c r="L47" s="260"/>
      <c r="M47" s="261"/>
      <c r="N47" s="252" t="s">
        <v>174</v>
      </c>
      <c r="O47" s="253"/>
      <c r="P47" s="260"/>
      <c r="Q47" s="261"/>
      <c r="R47" s="252" t="s">
        <v>173</v>
      </c>
      <c r="S47" s="253"/>
      <c r="T47" s="262">
        <f t="shared" ref="T47:T56" si="2">H47*L47*P47</f>
        <v>0</v>
      </c>
      <c r="U47" s="263"/>
      <c r="V47" s="263"/>
      <c r="W47" s="264"/>
      <c r="X47" s="236"/>
      <c r="Y47" s="237"/>
      <c r="Z47" s="237"/>
      <c r="AA47" s="238"/>
    </row>
    <row r="48" spans="2:27" ht="15" customHeight="1">
      <c r="B48" s="59"/>
      <c r="C48" s="52"/>
      <c r="D48" s="309" t="s">
        <v>164</v>
      </c>
      <c r="E48" s="310"/>
      <c r="F48" s="310"/>
      <c r="G48" s="311"/>
      <c r="H48" s="283">
        <f>6520*1</f>
        <v>6520</v>
      </c>
      <c r="I48" s="284"/>
      <c r="J48" s="284"/>
      <c r="K48" s="285"/>
      <c r="L48" s="248"/>
      <c r="M48" s="249"/>
      <c r="N48" s="254" t="s">
        <v>174</v>
      </c>
      <c r="O48" s="255"/>
      <c r="P48" s="248"/>
      <c r="Q48" s="249"/>
      <c r="R48" s="254" t="s">
        <v>173</v>
      </c>
      <c r="S48" s="255"/>
      <c r="T48" s="265">
        <f t="shared" si="2"/>
        <v>0</v>
      </c>
      <c r="U48" s="266"/>
      <c r="V48" s="266"/>
      <c r="W48" s="267"/>
      <c r="X48" s="239"/>
      <c r="Y48" s="240"/>
      <c r="Z48" s="240"/>
      <c r="AA48" s="241"/>
    </row>
    <row r="49" spans="2:27" ht="15" customHeight="1">
      <c r="B49" s="59"/>
      <c r="C49" s="52"/>
      <c r="D49" s="309" t="s">
        <v>165</v>
      </c>
      <c r="E49" s="310"/>
      <c r="F49" s="310"/>
      <c r="G49" s="311"/>
      <c r="H49" s="283">
        <f>6520*2</f>
        <v>13040</v>
      </c>
      <c r="I49" s="284"/>
      <c r="J49" s="284"/>
      <c r="K49" s="285"/>
      <c r="L49" s="248"/>
      <c r="M49" s="249"/>
      <c r="N49" s="254" t="s">
        <v>174</v>
      </c>
      <c r="O49" s="255"/>
      <c r="P49" s="248"/>
      <c r="Q49" s="249"/>
      <c r="R49" s="254" t="s">
        <v>173</v>
      </c>
      <c r="S49" s="255"/>
      <c r="T49" s="265">
        <f t="shared" si="2"/>
        <v>0</v>
      </c>
      <c r="U49" s="266"/>
      <c r="V49" s="266"/>
      <c r="W49" s="267"/>
      <c r="X49" s="239"/>
      <c r="Y49" s="240"/>
      <c r="Z49" s="240"/>
      <c r="AA49" s="241"/>
    </row>
    <row r="50" spans="2:27" ht="15" customHeight="1">
      <c r="B50" s="59"/>
      <c r="C50" s="52"/>
      <c r="D50" s="312" t="s">
        <v>166</v>
      </c>
      <c r="E50" s="313"/>
      <c r="F50" s="313"/>
      <c r="G50" s="314"/>
      <c r="H50" s="283">
        <f t="shared" ref="H50" si="3">6520*3</f>
        <v>19560</v>
      </c>
      <c r="I50" s="284"/>
      <c r="J50" s="284"/>
      <c r="K50" s="285"/>
      <c r="L50" s="250"/>
      <c r="M50" s="251"/>
      <c r="N50" s="254" t="s">
        <v>174</v>
      </c>
      <c r="O50" s="255"/>
      <c r="P50" s="250"/>
      <c r="Q50" s="251"/>
      <c r="R50" s="254" t="s">
        <v>173</v>
      </c>
      <c r="S50" s="255"/>
      <c r="T50" s="268">
        <f t="shared" si="2"/>
        <v>0</v>
      </c>
      <c r="U50" s="269"/>
      <c r="V50" s="269"/>
      <c r="W50" s="270"/>
      <c r="X50" s="318"/>
      <c r="Y50" s="319"/>
      <c r="Z50" s="319"/>
      <c r="AA50" s="320"/>
    </row>
    <row r="51" spans="2:27" ht="15" customHeight="1">
      <c r="B51" s="59"/>
      <c r="C51" s="52"/>
      <c r="D51" s="309" t="s">
        <v>167</v>
      </c>
      <c r="E51" s="310"/>
      <c r="F51" s="310"/>
      <c r="G51" s="311"/>
      <c r="H51" s="283">
        <f>5200*1</f>
        <v>5200</v>
      </c>
      <c r="I51" s="284"/>
      <c r="J51" s="284"/>
      <c r="K51" s="285"/>
      <c r="L51" s="250"/>
      <c r="M51" s="251"/>
      <c r="N51" s="254" t="s">
        <v>174</v>
      </c>
      <c r="O51" s="255"/>
      <c r="P51" s="250"/>
      <c r="Q51" s="251"/>
      <c r="R51" s="254" t="s">
        <v>173</v>
      </c>
      <c r="S51" s="255"/>
      <c r="T51" s="268">
        <f t="shared" si="2"/>
        <v>0</v>
      </c>
      <c r="U51" s="269"/>
      <c r="V51" s="269"/>
      <c r="W51" s="270"/>
      <c r="X51" s="318"/>
      <c r="Y51" s="319"/>
      <c r="Z51" s="319"/>
      <c r="AA51" s="320"/>
    </row>
    <row r="52" spans="2:27" ht="15" customHeight="1">
      <c r="B52" s="59"/>
      <c r="C52" s="52"/>
      <c r="D52" s="309" t="s">
        <v>168</v>
      </c>
      <c r="E52" s="310"/>
      <c r="F52" s="310"/>
      <c r="G52" s="311"/>
      <c r="H52" s="283">
        <f>5200*2</f>
        <v>10400</v>
      </c>
      <c r="I52" s="284"/>
      <c r="J52" s="284"/>
      <c r="K52" s="285"/>
      <c r="L52" s="250"/>
      <c r="M52" s="251"/>
      <c r="N52" s="254" t="s">
        <v>174</v>
      </c>
      <c r="O52" s="255"/>
      <c r="P52" s="250"/>
      <c r="Q52" s="251"/>
      <c r="R52" s="254" t="s">
        <v>173</v>
      </c>
      <c r="S52" s="255"/>
      <c r="T52" s="268">
        <f t="shared" si="2"/>
        <v>0</v>
      </c>
      <c r="U52" s="269"/>
      <c r="V52" s="269"/>
      <c r="W52" s="270"/>
      <c r="X52" s="318"/>
      <c r="Y52" s="319"/>
      <c r="Z52" s="319"/>
      <c r="AA52" s="320"/>
    </row>
    <row r="53" spans="2:27" ht="15" customHeight="1">
      <c r="B53" s="59"/>
      <c r="C53" s="52"/>
      <c r="D53" s="312" t="s">
        <v>169</v>
      </c>
      <c r="E53" s="313"/>
      <c r="F53" s="313"/>
      <c r="G53" s="314"/>
      <c r="H53" s="283">
        <f>5200*3</f>
        <v>15600</v>
      </c>
      <c r="I53" s="284"/>
      <c r="J53" s="284"/>
      <c r="K53" s="285"/>
      <c r="L53" s="250"/>
      <c r="M53" s="251"/>
      <c r="N53" s="254" t="s">
        <v>174</v>
      </c>
      <c r="O53" s="255"/>
      <c r="P53" s="250"/>
      <c r="Q53" s="251"/>
      <c r="R53" s="254" t="s">
        <v>173</v>
      </c>
      <c r="S53" s="255"/>
      <c r="T53" s="268">
        <f t="shared" si="2"/>
        <v>0</v>
      </c>
      <c r="U53" s="269"/>
      <c r="V53" s="269"/>
      <c r="W53" s="270"/>
      <c r="X53" s="318"/>
      <c r="Y53" s="319"/>
      <c r="Z53" s="319"/>
      <c r="AA53" s="320"/>
    </row>
    <row r="54" spans="2:27" ht="15" customHeight="1">
      <c r="B54" s="59"/>
      <c r="C54" s="52"/>
      <c r="D54" s="309" t="s">
        <v>170</v>
      </c>
      <c r="E54" s="310"/>
      <c r="F54" s="310"/>
      <c r="G54" s="311"/>
      <c r="H54" s="283">
        <f>1210*1</f>
        <v>1210</v>
      </c>
      <c r="I54" s="284"/>
      <c r="J54" s="284"/>
      <c r="K54" s="285"/>
      <c r="L54" s="250"/>
      <c r="M54" s="251"/>
      <c r="N54" s="254" t="s">
        <v>174</v>
      </c>
      <c r="O54" s="255"/>
      <c r="P54" s="250"/>
      <c r="Q54" s="251"/>
      <c r="R54" s="254" t="s">
        <v>173</v>
      </c>
      <c r="S54" s="255"/>
      <c r="T54" s="268">
        <f t="shared" si="2"/>
        <v>0</v>
      </c>
      <c r="U54" s="269"/>
      <c r="V54" s="269"/>
      <c r="W54" s="270"/>
      <c r="X54" s="318"/>
      <c r="Y54" s="319"/>
      <c r="Z54" s="319"/>
      <c r="AA54" s="320"/>
    </row>
    <row r="55" spans="2:27" ht="15" customHeight="1">
      <c r="B55" s="59"/>
      <c r="C55" s="52"/>
      <c r="D55" s="309" t="s">
        <v>171</v>
      </c>
      <c r="E55" s="310"/>
      <c r="F55" s="310"/>
      <c r="G55" s="311"/>
      <c r="H55" s="283">
        <f>1210*2</f>
        <v>2420</v>
      </c>
      <c r="I55" s="284"/>
      <c r="J55" s="284"/>
      <c r="K55" s="285"/>
      <c r="L55" s="250"/>
      <c r="M55" s="251"/>
      <c r="N55" s="254" t="s">
        <v>174</v>
      </c>
      <c r="O55" s="255"/>
      <c r="P55" s="250"/>
      <c r="Q55" s="251"/>
      <c r="R55" s="254" t="s">
        <v>173</v>
      </c>
      <c r="S55" s="255"/>
      <c r="T55" s="268">
        <f t="shared" si="2"/>
        <v>0</v>
      </c>
      <c r="U55" s="269"/>
      <c r="V55" s="269"/>
      <c r="W55" s="270"/>
      <c r="X55" s="318"/>
      <c r="Y55" s="319"/>
      <c r="Z55" s="319"/>
      <c r="AA55" s="320"/>
    </row>
    <row r="56" spans="2:27" ht="15" customHeight="1">
      <c r="B56" s="59"/>
      <c r="C56" s="52"/>
      <c r="D56" s="315" t="s">
        <v>172</v>
      </c>
      <c r="E56" s="316"/>
      <c r="F56" s="316"/>
      <c r="G56" s="317"/>
      <c r="H56" s="286">
        <f>1210*3</f>
        <v>3630</v>
      </c>
      <c r="I56" s="287"/>
      <c r="J56" s="287"/>
      <c r="K56" s="288"/>
      <c r="L56" s="295"/>
      <c r="M56" s="296"/>
      <c r="N56" s="256" t="s">
        <v>174</v>
      </c>
      <c r="O56" s="257"/>
      <c r="P56" s="295"/>
      <c r="Q56" s="296"/>
      <c r="R56" s="256" t="s">
        <v>173</v>
      </c>
      <c r="S56" s="257"/>
      <c r="T56" s="289">
        <f t="shared" si="2"/>
        <v>0</v>
      </c>
      <c r="U56" s="290"/>
      <c r="V56" s="290"/>
      <c r="W56" s="291"/>
      <c r="X56" s="321"/>
      <c r="Y56" s="322"/>
      <c r="Z56" s="322"/>
      <c r="AA56" s="323"/>
    </row>
    <row r="57" spans="2:27" ht="21.75" customHeight="1">
      <c r="B57" s="60"/>
      <c r="C57" s="277" t="s">
        <v>195</v>
      </c>
      <c r="D57" s="278"/>
      <c r="E57" s="278"/>
      <c r="F57" s="278"/>
      <c r="G57" s="278"/>
      <c r="H57" s="278"/>
      <c r="I57" s="278"/>
      <c r="J57" s="278"/>
      <c r="K57" s="278"/>
      <c r="L57" s="278"/>
      <c r="M57" s="278"/>
      <c r="N57" s="278"/>
      <c r="O57" s="278"/>
      <c r="P57" s="278"/>
      <c r="Q57" s="278"/>
      <c r="R57" s="278"/>
      <c r="S57" s="279"/>
      <c r="T57" s="292">
        <f>SUM(T47:W56)</f>
        <v>0</v>
      </c>
      <c r="U57" s="293"/>
      <c r="V57" s="293"/>
      <c r="W57" s="294"/>
      <c r="X57" s="324"/>
      <c r="Y57" s="325"/>
      <c r="Z57" s="325"/>
      <c r="AA57" s="326"/>
    </row>
    <row r="58" spans="2:27" ht="24" customHeight="1">
      <c r="B58" s="343" t="s">
        <v>190</v>
      </c>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5"/>
    </row>
    <row r="59" spans="2:27" ht="15" customHeight="1">
      <c r="B59" s="59"/>
      <c r="C59" s="25" t="s">
        <v>186</v>
      </c>
      <c r="D59" s="46"/>
      <c r="E59" s="46"/>
      <c r="F59" s="46"/>
      <c r="G59" s="46"/>
      <c r="H59" s="46"/>
      <c r="I59" s="46"/>
      <c r="J59" s="46"/>
      <c r="K59" s="46"/>
      <c r="L59" s="46"/>
      <c r="M59" s="46"/>
      <c r="N59" s="46"/>
      <c r="O59" s="46"/>
      <c r="P59" s="46"/>
      <c r="Q59" s="46"/>
      <c r="R59" s="46"/>
      <c r="S59" s="46"/>
      <c r="T59" s="46"/>
      <c r="U59" s="46"/>
      <c r="V59" s="46"/>
      <c r="W59" s="46"/>
      <c r="X59" s="46"/>
      <c r="Y59" s="46"/>
      <c r="Z59" s="46"/>
      <c r="AA59" s="56"/>
    </row>
    <row r="60" spans="2:27" ht="24.75" customHeight="1">
      <c r="B60" s="59"/>
      <c r="C60" s="52"/>
      <c r="D60" s="205" t="s">
        <v>180</v>
      </c>
      <c r="E60" s="206"/>
      <c r="F60" s="206"/>
      <c r="G60" s="207"/>
      <c r="H60" s="205" t="s">
        <v>160</v>
      </c>
      <c r="I60" s="206"/>
      <c r="J60" s="206"/>
      <c r="K60" s="207"/>
      <c r="L60" s="205" t="s">
        <v>158</v>
      </c>
      <c r="M60" s="206"/>
      <c r="N60" s="206"/>
      <c r="O60" s="207"/>
      <c r="P60" s="205" t="s">
        <v>159</v>
      </c>
      <c r="Q60" s="206"/>
      <c r="R60" s="206"/>
      <c r="S60" s="207"/>
      <c r="T60" s="217" t="s">
        <v>161</v>
      </c>
      <c r="U60" s="218"/>
      <c r="V60" s="218"/>
      <c r="W60" s="219"/>
      <c r="X60" s="217" t="s">
        <v>162</v>
      </c>
      <c r="Y60" s="218"/>
      <c r="Z60" s="218"/>
      <c r="AA60" s="235"/>
    </row>
    <row r="61" spans="2:27" ht="15" customHeight="1">
      <c r="B61" s="59"/>
      <c r="C61" s="50"/>
      <c r="D61" s="280"/>
      <c r="E61" s="281"/>
      <c r="F61" s="281"/>
      <c r="G61" s="282"/>
      <c r="H61" s="280"/>
      <c r="I61" s="281"/>
      <c r="J61" s="281"/>
      <c r="K61" s="282"/>
      <c r="L61" s="260"/>
      <c r="M61" s="261"/>
      <c r="N61" s="252" t="s">
        <v>174</v>
      </c>
      <c r="O61" s="253"/>
      <c r="P61" s="260"/>
      <c r="Q61" s="261"/>
      <c r="R61" s="252" t="s">
        <v>173</v>
      </c>
      <c r="S61" s="253"/>
      <c r="T61" s="262">
        <f>H61*L61*P61</f>
        <v>0</v>
      </c>
      <c r="U61" s="263"/>
      <c r="V61" s="263"/>
      <c r="W61" s="264"/>
      <c r="X61" s="236"/>
      <c r="Y61" s="237"/>
      <c r="Z61" s="237"/>
      <c r="AA61" s="238"/>
    </row>
    <row r="62" spans="2:27" ht="15" customHeight="1">
      <c r="B62" s="59"/>
      <c r="C62" s="50"/>
      <c r="D62" s="283"/>
      <c r="E62" s="284"/>
      <c r="F62" s="284"/>
      <c r="G62" s="285"/>
      <c r="H62" s="283"/>
      <c r="I62" s="284"/>
      <c r="J62" s="284"/>
      <c r="K62" s="285"/>
      <c r="L62" s="248"/>
      <c r="M62" s="249"/>
      <c r="N62" s="254" t="s">
        <v>174</v>
      </c>
      <c r="O62" s="255"/>
      <c r="P62" s="248"/>
      <c r="Q62" s="249"/>
      <c r="R62" s="254" t="s">
        <v>173</v>
      </c>
      <c r="S62" s="255"/>
      <c r="T62" s="265">
        <f>H62*L62*P62</f>
        <v>0</v>
      </c>
      <c r="U62" s="266"/>
      <c r="V62" s="266"/>
      <c r="W62" s="267"/>
      <c r="X62" s="239"/>
      <c r="Y62" s="240"/>
      <c r="Z62" s="240"/>
      <c r="AA62" s="241"/>
    </row>
    <row r="63" spans="2:27" ht="15" customHeight="1">
      <c r="B63" s="59"/>
      <c r="C63" s="30"/>
      <c r="D63" s="283"/>
      <c r="E63" s="284"/>
      <c r="F63" s="284"/>
      <c r="G63" s="285"/>
      <c r="H63" s="283"/>
      <c r="I63" s="284"/>
      <c r="J63" s="284"/>
      <c r="K63" s="285"/>
      <c r="L63" s="248"/>
      <c r="M63" s="249"/>
      <c r="N63" s="254" t="s">
        <v>174</v>
      </c>
      <c r="O63" s="255"/>
      <c r="P63" s="248"/>
      <c r="Q63" s="249"/>
      <c r="R63" s="254" t="s">
        <v>173</v>
      </c>
      <c r="S63" s="255"/>
      <c r="T63" s="265">
        <f t="shared" ref="T63:T64" si="4">H63*L63*P63</f>
        <v>0</v>
      </c>
      <c r="U63" s="266"/>
      <c r="V63" s="266"/>
      <c r="W63" s="267"/>
      <c r="X63" s="239"/>
      <c r="Y63" s="240"/>
      <c r="Z63" s="240"/>
      <c r="AA63" s="241"/>
    </row>
    <row r="64" spans="2:27" ht="15" customHeight="1">
      <c r="B64" s="59"/>
      <c r="C64" s="50"/>
      <c r="D64" s="286"/>
      <c r="E64" s="287"/>
      <c r="F64" s="287"/>
      <c r="G64" s="288"/>
      <c r="H64" s="286"/>
      <c r="I64" s="287"/>
      <c r="J64" s="287"/>
      <c r="K64" s="288"/>
      <c r="L64" s="295"/>
      <c r="M64" s="296"/>
      <c r="N64" s="256" t="s">
        <v>174</v>
      </c>
      <c r="O64" s="257"/>
      <c r="P64" s="295"/>
      <c r="Q64" s="296"/>
      <c r="R64" s="256" t="s">
        <v>173</v>
      </c>
      <c r="S64" s="257"/>
      <c r="T64" s="289">
        <f t="shared" si="4"/>
        <v>0</v>
      </c>
      <c r="U64" s="290"/>
      <c r="V64" s="290"/>
      <c r="W64" s="291"/>
      <c r="X64" s="242"/>
      <c r="Y64" s="243"/>
      <c r="Z64" s="243"/>
      <c r="AA64" s="244"/>
    </row>
    <row r="65" spans="2:27" ht="21.75" customHeight="1">
      <c r="B65" s="59"/>
      <c r="C65" s="277" t="s">
        <v>197</v>
      </c>
      <c r="D65" s="278"/>
      <c r="E65" s="278"/>
      <c r="F65" s="278"/>
      <c r="G65" s="278"/>
      <c r="H65" s="278"/>
      <c r="I65" s="278"/>
      <c r="J65" s="278"/>
      <c r="K65" s="278"/>
      <c r="L65" s="278"/>
      <c r="M65" s="278"/>
      <c r="N65" s="278"/>
      <c r="O65" s="278"/>
      <c r="P65" s="278"/>
      <c r="Q65" s="278"/>
      <c r="R65" s="278"/>
      <c r="S65" s="279"/>
      <c r="T65" s="292">
        <f>SUM(T61:W64)</f>
        <v>0</v>
      </c>
      <c r="U65" s="293"/>
      <c r="V65" s="293"/>
      <c r="W65" s="294"/>
      <c r="X65" s="274"/>
      <c r="Y65" s="275"/>
      <c r="Z65" s="275"/>
      <c r="AA65" s="276"/>
    </row>
    <row r="66" spans="2:27" ht="24" customHeight="1">
      <c r="B66" s="57" t="s">
        <v>191</v>
      </c>
      <c r="C66" s="54"/>
      <c r="D66" s="54"/>
      <c r="E66" s="54"/>
      <c r="F66" s="54"/>
      <c r="G66" s="54"/>
      <c r="H66" s="54"/>
      <c r="I66" s="54"/>
      <c r="J66" s="54"/>
      <c r="K66" s="54"/>
      <c r="L66" s="54"/>
      <c r="M66" s="54"/>
      <c r="N66" s="54"/>
      <c r="O66" s="54"/>
      <c r="P66" s="54"/>
      <c r="Q66" s="54"/>
      <c r="R66" s="54"/>
      <c r="S66" s="54"/>
      <c r="T66" s="54"/>
      <c r="U66" s="54"/>
      <c r="V66" s="54"/>
      <c r="W66" s="54"/>
      <c r="X66" s="54"/>
      <c r="Y66" s="54"/>
      <c r="Z66" s="54"/>
      <c r="AA66" s="58"/>
    </row>
    <row r="67" spans="2:27" ht="15" customHeight="1">
      <c r="B67" s="59"/>
      <c r="C67" s="26" t="s">
        <v>203</v>
      </c>
      <c r="D67" s="46"/>
      <c r="E67" s="46"/>
      <c r="F67" s="46"/>
      <c r="G67" s="46"/>
      <c r="H67" s="46"/>
      <c r="I67" s="46"/>
      <c r="J67" s="46"/>
      <c r="K67" s="46"/>
      <c r="L67" s="46"/>
      <c r="M67" s="46"/>
      <c r="N67" s="46"/>
      <c r="O67" s="46"/>
      <c r="P67" s="46"/>
      <c r="Q67" s="46"/>
      <c r="R67" s="46"/>
      <c r="S67" s="46"/>
      <c r="T67" s="46"/>
      <c r="U67" s="46"/>
      <c r="V67" s="46"/>
      <c r="W67" s="46"/>
      <c r="X67" s="46"/>
      <c r="Y67" s="46"/>
      <c r="Z67" s="46"/>
      <c r="AA67" s="56"/>
    </row>
    <row r="68" spans="2:27" ht="24.75" customHeight="1">
      <c r="B68" s="59"/>
      <c r="C68" s="50"/>
      <c r="D68" s="205" t="s">
        <v>187</v>
      </c>
      <c r="E68" s="206"/>
      <c r="F68" s="206"/>
      <c r="G68" s="207"/>
      <c r="H68" s="205" t="s">
        <v>160</v>
      </c>
      <c r="I68" s="206"/>
      <c r="J68" s="206"/>
      <c r="K68" s="207"/>
      <c r="L68" s="205" t="s">
        <v>188</v>
      </c>
      <c r="M68" s="206"/>
      <c r="N68" s="206"/>
      <c r="O68" s="207"/>
      <c r="P68" s="205" t="s">
        <v>159</v>
      </c>
      <c r="Q68" s="206"/>
      <c r="R68" s="206"/>
      <c r="S68" s="207"/>
      <c r="T68" s="217" t="s">
        <v>161</v>
      </c>
      <c r="U68" s="218"/>
      <c r="V68" s="218"/>
      <c r="W68" s="219"/>
      <c r="X68" s="217" t="s">
        <v>162</v>
      </c>
      <c r="Y68" s="218"/>
      <c r="Z68" s="218"/>
      <c r="AA68" s="235"/>
    </row>
    <row r="69" spans="2:27" ht="15" customHeight="1">
      <c r="B69" s="59"/>
      <c r="C69" s="50"/>
      <c r="D69" s="280"/>
      <c r="E69" s="281"/>
      <c r="F69" s="281"/>
      <c r="G69" s="282"/>
      <c r="H69" s="280"/>
      <c r="I69" s="281"/>
      <c r="J69" s="281"/>
      <c r="K69" s="282"/>
      <c r="L69" s="260"/>
      <c r="M69" s="261"/>
      <c r="N69" s="252"/>
      <c r="O69" s="253"/>
      <c r="P69" s="260"/>
      <c r="Q69" s="261"/>
      <c r="R69" s="252" t="s">
        <v>173</v>
      </c>
      <c r="S69" s="253"/>
      <c r="T69" s="262">
        <f>H69*L69*P69</f>
        <v>0</v>
      </c>
      <c r="U69" s="263"/>
      <c r="V69" s="263"/>
      <c r="W69" s="264"/>
      <c r="X69" s="236"/>
      <c r="Y69" s="237"/>
      <c r="Z69" s="237"/>
      <c r="AA69" s="238"/>
    </row>
    <row r="70" spans="2:27" ht="15" customHeight="1">
      <c r="B70" s="59"/>
      <c r="C70" s="50"/>
      <c r="D70" s="283"/>
      <c r="E70" s="284"/>
      <c r="F70" s="284"/>
      <c r="G70" s="285"/>
      <c r="H70" s="283"/>
      <c r="I70" s="284"/>
      <c r="J70" s="284"/>
      <c r="K70" s="285"/>
      <c r="L70" s="248"/>
      <c r="M70" s="249"/>
      <c r="N70" s="254"/>
      <c r="O70" s="255"/>
      <c r="P70" s="248"/>
      <c r="Q70" s="249"/>
      <c r="R70" s="254" t="s">
        <v>173</v>
      </c>
      <c r="S70" s="255"/>
      <c r="T70" s="265">
        <f>H70*L70*P70</f>
        <v>0</v>
      </c>
      <c r="U70" s="266"/>
      <c r="V70" s="266"/>
      <c r="W70" s="267"/>
      <c r="X70" s="239"/>
      <c r="Y70" s="240"/>
      <c r="Z70" s="240"/>
      <c r="AA70" s="241"/>
    </row>
    <row r="71" spans="2:27" ht="15" customHeight="1">
      <c r="B71" s="59"/>
      <c r="C71" s="50"/>
      <c r="D71" s="283"/>
      <c r="E71" s="284"/>
      <c r="F71" s="284"/>
      <c r="G71" s="285"/>
      <c r="H71" s="283"/>
      <c r="I71" s="284"/>
      <c r="J71" s="284"/>
      <c r="K71" s="285"/>
      <c r="L71" s="248"/>
      <c r="M71" s="249"/>
      <c r="N71" s="254"/>
      <c r="O71" s="255"/>
      <c r="P71" s="248"/>
      <c r="Q71" s="249"/>
      <c r="R71" s="254" t="s">
        <v>173</v>
      </c>
      <c r="S71" s="255"/>
      <c r="T71" s="265">
        <f t="shared" ref="T71:T73" si="5">H71*L71*P71</f>
        <v>0</v>
      </c>
      <c r="U71" s="266"/>
      <c r="V71" s="266"/>
      <c r="W71" s="267"/>
      <c r="X71" s="239"/>
      <c r="Y71" s="240"/>
      <c r="Z71" s="240"/>
      <c r="AA71" s="241"/>
    </row>
    <row r="72" spans="2:27" ht="15" customHeight="1">
      <c r="B72" s="59"/>
      <c r="C72" s="50"/>
      <c r="D72" s="283"/>
      <c r="E72" s="284"/>
      <c r="F72" s="284"/>
      <c r="G72" s="285"/>
      <c r="H72" s="283"/>
      <c r="I72" s="284"/>
      <c r="J72" s="284"/>
      <c r="K72" s="285"/>
      <c r="L72" s="250"/>
      <c r="M72" s="251"/>
      <c r="N72" s="254"/>
      <c r="O72" s="255"/>
      <c r="P72" s="250"/>
      <c r="Q72" s="251"/>
      <c r="R72" s="254" t="s">
        <v>173</v>
      </c>
      <c r="S72" s="255"/>
      <c r="T72" s="268">
        <f t="shared" si="5"/>
        <v>0</v>
      </c>
      <c r="U72" s="269"/>
      <c r="V72" s="269"/>
      <c r="W72" s="270"/>
      <c r="X72" s="239"/>
      <c r="Y72" s="240"/>
      <c r="Z72" s="240"/>
      <c r="AA72" s="241"/>
    </row>
    <row r="73" spans="2:27" ht="15" customHeight="1">
      <c r="B73" s="59"/>
      <c r="C73" s="50"/>
      <c r="D73" s="286"/>
      <c r="E73" s="287"/>
      <c r="F73" s="287"/>
      <c r="G73" s="288"/>
      <c r="H73" s="286"/>
      <c r="I73" s="287"/>
      <c r="J73" s="287"/>
      <c r="K73" s="288"/>
      <c r="L73" s="258"/>
      <c r="M73" s="259"/>
      <c r="N73" s="256"/>
      <c r="O73" s="257"/>
      <c r="P73" s="258"/>
      <c r="Q73" s="259"/>
      <c r="R73" s="256" t="s">
        <v>173</v>
      </c>
      <c r="S73" s="257"/>
      <c r="T73" s="271">
        <f t="shared" si="5"/>
        <v>0</v>
      </c>
      <c r="U73" s="272"/>
      <c r="V73" s="272"/>
      <c r="W73" s="273"/>
      <c r="X73" s="242"/>
      <c r="Y73" s="243"/>
      <c r="Z73" s="243"/>
      <c r="AA73" s="244"/>
    </row>
    <row r="74" spans="2:27" ht="21.75" customHeight="1">
      <c r="B74" s="59"/>
      <c r="C74" s="277" t="s">
        <v>206</v>
      </c>
      <c r="D74" s="278" t="s">
        <v>198</v>
      </c>
      <c r="E74" s="278"/>
      <c r="F74" s="278"/>
      <c r="G74" s="278"/>
      <c r="H74" s="278"/>
      <c r="I74" s="278"/>
      <c r="J74" s="278"/>
      <c r="K74" s="278"/>
      <c r="L74" s="278"/>
      <c r="M74" s="278"/>
      <c r="N74" s="278"/>
      <c r="O74" s="278"/>
      <c r="P74" s="278"/>
      <c r="Q74" s="278"/>
      <c r="R74" s="278"/>
      <c r="S74" s="279"/>
      <c r="T74" s="443">
        <f>SUM(T69:W73)</f>
        <v>0</v>
      </c>
      <c r="U74" s="444"/>
      <c r="V74" s="444"/>
      <c r="W74" s="445"/>
      <c r="X74" s="245"/>
      <c r="Y74" s="246"/>
      <c r="Z74" s="246"/>
      <c r="AA74" s="247"/>
    </row>
    <row r="75" spans="2:27" ht="24" customHeight="1">
      <c r="B75" s="57" t="s">
        <v>192</v>
      </c>
      <c r="C75" s="54"/>
      <c r="D75" s="54"/>
      <c r="E75" s="54"/>
      <c r="F75" s="54"/>
      <c r="G75" s="54"/>
      <c r="H75" s="54"/>
      <c r="I75" s="54"/>
      <c r="J75" s="54"/>
      <c r="K75" s="54"/>
      <c r="L75" s="54"/>
      <c r="M75" s="54"/>
      <c r="N75" s="54"/>
      <c r="O75" s="54"/>
      <c r="P75" s="54"/>
      <c r="Q75" s="54"/>
      <c r="R75" s="54"/>
      <c r="S75" s="54"/>
      <c r="T75" s="54"/>
      <c r="U75" s="54"/>
      <c r="V75" s="54"/>
      <c r="W75" s="54"/>
      <c r="X75" s="54"/>
      <c r="Y75" s="54"/>
      <c r="Z75" s="54"/>
      <c r="AA75" s="58"/>
    </row>
    <row r="76" spans="2:27" ht="15" customHeight="1">
      <c r="B76" s="59"/>
      <c r="C76" s="67" t="s">
        <v>238</v>
      </c>
      <c r="D76" s="46"/>
      <c r="E76" s="46"/>
      <c r="F76" s="46"/>
      <c r="G76" s="46"/>
      <c r="H76" s="46"/>
      <c r="I76" s="46"/>
      <c r="J76" s="46"/>
      <c r="K76" s="46"/>
      <c r="L76" s="46"/>
      <c r="M76" s="46"/>
      <c r="N76" s="46"/>
      <c r="O76" s="46"/>
      <c r="P76" s="46"/>
      <c r="Q76" s="46"/>
      <c r="R76" s="46"/>
      <c r="S76" s="46"/>
      <c r="T76" s="46"/>
      <c r="U76" s="46"/>
      <c r="V76" s="46"/>
      <c r="W76" s="46"/>
      <c r="X76" s="46"/>
      <c r="Y76" s="46"/>
      <c r="Z76" s="46"/>
      <c r="AA76" s="56"/>
    </row>
    <row r="77" spans="2:27" ht="24.75" customHeight="1">
      <c r="B77" s="59"/>
      <c r="C77" s="50"/>
      <c r="D77" s="205" t="s">
        <v>187</v>
      </c>
      <c r="E77" s="206"/>
      <c r="F77" s="206"/>
      <c r="G77" s="207"/>
      <c r="H77" s="205" t="s">
        <v>239</v>
      </c>
      <c r="I77" s="206"/>
      <c r="J77" s="206"/>
      <c r="K77" s="207"/>
      <c r="L77" s="205" t="s">
        <v>194</v>
      </c>
      <c r="M77" s="206"/>
      <c r="N77" s="206"/>
      <c r="O77" s="206"/>
      <c r="P77" s="206"/>
      <c r="Q77" s="206"/>
      <c r="R77" s="206"/>
      <c r="S77" s="207"/>
      <c r="T77" s="217" t="s">
        <v>161</v>
      </c>
      <c r="U77" s="218"/>
      <c r="V77" s="218"/>
      <c r="W77" s="219"/>
      <c r="X77" s="217" t="s">
        <v>162</v>
      </c>
      <c r="Y77" s="218"/>
      <c r="Z77" s="218"/>
      <c r="AA77" s="235"/>
    </row>
    <row r="78" spans="2:27" ht="15" customHeight="1">
      <c r="B78" s="59"/>
      <c r="C78" s="50"/>
      <c r="D78" s="226" t="s">
        <v>204</v>
      </c>
      <c r="E78" s="227"/>
      <c r="F78" s="227"/>
      <c r="G78" s="228"/>
      <c r="H78" s="220">
        <f>IF(AND(C5="□",G5="■"),0,T27)</f>
        <v>0</v>
      </c>
      <c r="I78" s="221"/>
      <c r="J78" s="221"/>
      <c r="K78" s="222"/>
      <c r="L78" s="229">
        <v>0.1</v>
      </c>
      <c r="M78" s="230"/>
      <c r="N78" s="230"/>
      <c r="O78" s="230"/>
      <c r="P78" s="230"/>
      <c r="Q78" s="230"/>
      <c r="R78" s="230"/>
      <c r="S78" s="231"/>
      <c r="T78" s="220">
        <f>ROUNDDOWN(H78*10%,0)</f>
        <v>0</v>
      </c>
      <c r="U78" s="221"/>
      <c r="V78" s="221"/>
      <c r="W78" s="222"/>
      <c r="X78" s="211"/>
      <c r="Y78" s="212"/>
      <c r="Z78" s="212"/>
      <c r="AA78" s="213"/>
    </row>
    <row r="79" spans="2:27" ht="21.75" customHeight="1" thickBot="1">
      <c r="B79" s="59"/>
      <c r="C79" s="232" t="s">
        <v>205</v>
      </c>
      <c r="D79" s="233" t="s">
        <v>198</v>
      </c>
      <c r="E79" s="233"/>
      <c r="F79" s="233"/>
      <c r="G79" s="233"/>
      <c r="H79" s="233"/>
      <c r="I79" s="233"/>
      <c r="J79" s="233"/>
      <c r="K79" s="233"/>
      <c r="L79" s="233"/>
      <c r="M79" s="233"/>
      <c r="N79" s="233"/>
      <c r="O79" s="233"/>
      <c r="P79" s="233"/>
      <c r="Q79" s="233"/>
      <c r="R79" s="233"/>
      <c r="S79" s="234"/>
      <c r="T79" s="223">
        <f>T78</f>
        <v>0</v>
      </c>
      <c r="U79" s="224"/>
      <c r="V79" s="224"/>
      <c r="W79" s="225"/>
      <c r="X79" s="214"/>
      <c r="Y79" s="215"/>
      <c r="Z79" s="215"/>
      <c r="AA79" s="216"/>
    </row>
    <row r="80" spans="2:27" ht="21" customHeight="1" thickTop="1" thickBot="1">
      <c r="B80" s="353" t="s">
        <v>207</v>
      </c>
      <c r="C80" s="354"/>
      <c r="D80" s="354"/>
      <c r="E80" s="354"/>
      <c r="F80" s="354"/>
      <c r="G80" s="354"/>
      <c r="H80" s="354"/>
      <c r="I80" s="354"/>
      <c r="J80" s="354"/>
      <c r="K80" s="354"/>
      <c r="L80" s="354"/>
      <c r="M80" s="354"/>
      <c r="N80" s="354"/>
      <c r="O80" s="354"/>
      <c r="P80" s="354"/>
      <c r="Q80" s="354"/>
      <c r="R80" s="354"/>
      <c r="S80" s="355"/>
      <c r="T80" s="439">
        <f>T57+T65+T74+T79</f>
        <v>0</v>
      </c>
      <c r="U80" s="440"/>
      <c r="V80" s="440"/>
      <c r="W80" s="441"/>
      <c r="X80" s="334"/>
      <c r="Y80" s="335"/>
      <c r="Z80" s="335"/>
      <c r="AA80" s="336"/>
    </row>
    <row r="81" spans="2:28" ht="21" customHeight="1">
      <c r="B81" s="462" t="s">
        <v>200</v>
      </c>
      <c r="C81" s="463"/>
      <c r="D81" s="463"/>
      <c r="E81" s="463"/>
      <c r="F81" s="463"/>
      <c r="G81" s="463"/>
      <c r="H81" s="463"/>
      <c r="I81" s="463"/>
      <c r="J81" s="463"/>
      <c r="K81" s="463"/>
      <c r="L81" s="463"/>
      <c r="M81" s="463"/>
      <c r="N81" s="463"/>
      <c r="O81" s="463"/>
      <c r="P81" s="463"/>
      <c r="Q81" s="463"/>
      <c r="R81" s="463"/>
      <c r="S81" s="464"/>
      <c r="T81" s="453">
        <f>T42+T80</f>
        <v>0</v>
      </c>
      <c r="U81" s="454"/>
      <c r="V81" s="454"/>
      <c r="W81" s="455"/>
      <c r="X81" s="346"/>
      <c r="Y81" s="347"/>
      <c r="Z81" s="347"/>
      <c r="AA81" s="348"/>
    </row>
    <row r="82" spans="2:28" ht="21" customHeight="1" thickBot="1">
      <c r="B82" s="446" t="s">
        <v>201</v>
      </c>
      <c r="C82" s="447"/>
      <c r="D82" s="447"/>
      <c r="E82" s="447"/>
      <c r="F82" s="447"/>
      <c r="G82" s="447"/>
      <c r="H82" s="447"/>
      <c r="I82" s="447"/>
      <c r="J82" s="447"/>
      <c r="K82" s="448"/>
      <c r="L82" s="337" t="s">
        <v>199</v>
      </c>
      <c r="M82" s="338"/>
      <c r="N82" s="338"/>
      <c r="O82" s="449"/>
      <c r="P82" s="450">
        <v>10</v>
      </c>
      <c r="Q82" s="450"/>
      <c r="R82" s="451" t="s">
        <v>193</v>
      </c>
      <c r="S82" s="452"/>
      <c r="T82" s="456">
        <f>ROUNDDOWN(T81*P82%,0)</f>
        <v>0</v>
      </c>
      <c r="U82" s="457"/>
      <c r="V82" s="457"/>
      <c r="W82" s="458"/>
      <c r="X82" s="459"/>
      <c r="Y82" s="460"/>
      <c r="Z82" s="460"/>
      <c r="AA82" s="461"/>
    </row>
    <row r="83" spans="2:28" ht="21" customHeight="1" thickTop="1" thickBot="1">
      <c r="B83" s="421" t="s">
        <v>202</v>
      </c>
      <c r="C83" s="422"/>
      <c r="D83" s="422"/>
      <c r="E83" s="422"/>
      <c r="F83" s="422"/>
      <c r="G83" s="422"/>
      <c r="H83" s="422"/>
      <c r="I83" s="422"/>
      <c r="J83" s="422"/>
      <c r="K83" s="422"/>
      <c r="L83" s="422"/>
      <c r="M83" s="422"/>
      <c r="N83" s="422"/>
      <c r="O83" s="422"/>
      <c r="P83" s="422"/>
      <c r="Q83" s="422"/>
      <c r="R83" s="422"/>
      <c r="S83" s="423"/>
      <c r="T83" s="439">
        <f>T81+T82</f>
        <v>0</v>
      </c>
      <c r="U83" s="440"/>
      <c r="V83" s="440"/>
      <c r="W83" s="441"/>
      <c r="X83" s="418"/>
      <c r="Y83" s="419"/>
      <c r="Z83" s="419"/>
      <c r="AA83" s="420"/>
    </row>
    <row r="84" spans="2:28" ht="15" customHeight="1">
      <c r="B84" s="27"/>
      <c r="C84" s="27"/>
      <c r="D84" s="27"/>
      <c r="E84" s="27"/>
      <c r="F84" s="27"/>
      <c r="G84" s="27"/>
      <c r="H84" s="27"/>
      <c r="I84" s="27"/>
      <c r="J84" s="27"/>
      <c r="K84" s="27"/>
      <c r="L84" s="27"/>
      <c r="M84" s="28"/>
      <c r="N84" s="28"/>
      <c r="O84" s="28"/>
      <c r="P84" s="29"/>
      <c r="Q84" s="29"/>
      <c r="R84" s="29"/>
      <c r="S84" s="30"/>
      <c r="T84" s="30"/>
      <c r="U84" s="30"/>
      <c r="V84" s="30"/>
      <c r="W84" s="30"/>
      <c r="X84" s="30"/>
      <c r="Y84" s="30"/>
      <c r="Z84" s="30"/>
      <c r="AA84" s="30"/>
    </row>
    <row r="85" spans="2:28" ht="15" customHeight="1" thickBot="1">
      <c r="B85" s="51" t="s">
        <v>73</v>
      </c>
      <c r="C85" s="51"/>
      <c r="D85" s="30"/>
      <c r="E85" s="30"/>
      <c r="F85" s="30"/>
      <c r="G85" s="30"/>
      <c r="H85" s="30"/>
      <c r="I85" s="30"/>
      <c r="J85" s="30"/>
      <c r="K85" s="30"/>
      <c r="L85" s="30"/>
      <c r="M85" s="28"/>
      <c r="N85" s="28"/>
      <c r="O85" s="28"/>
      <c r="P85" s="30"/>
      <c r="Q85" s="30"/>
      <c r="R85" s="30"/>
      <c r="S85" s="30"/>
      <c r="T85" s="30"/>
      <c r="U85" s="30"/>
      <c r="V85" s="30"/>
      <c r="W85" s="30"/>
      <c r="X85" s="30"/>
      <c r="Y85" s="30"/>
      <c r="Z85" s="30"/>
      <c r="AA85" s="30"/>
    </row>
    <row r="86" spans="2:28" ht="15" customHeight="1">
      <c r="B86" s="437" t="s">
        <v>74</v>
      </c>
      <c r="C86" s="409"/>
      <c r="D86" s="409"/>
      <c r="E86" s="409"/>
      <c r="F86" s="409"/>
      <c r="G86" s="410"/>
      <c r="H86" s="408" t="s">
        <v>75</v>
      </c>
      <c r="I86" s="409"/>
      <c r="J86" s="409"/>
      <c r="K86" s="409"/>
      <c r="L86" s="409"/>
      <c r="M86" s="409"/>
      <c r="N86" s="409"/>
      <c r="O86" s="409"/>
      <c r="P86" s="409"/>
      <c r="Q86" s="409"/>
      <c r="R86" s="409"/>
      <c r="S86" s="410"/>
      <c r="T86" s="399" t="s">
        <v>208</v>
      </c>
      <c r="U86" s="400"/>
      <c r="V86" s="400"/>
      <c r="W86" s="438"/>
      <c r="X86" s="399" t="s">
        <v>209</v>
      </c>
      <c r="Y86" s="400"/>
      <c r="Z86" s="400"/>
      <c r="AA86" s="401"/>
    </row>
    <row r="87" spans="2:28" ht="15" customHeight="1">
      <c r="B87" s="435" t="s">
        <v>76</v>
      </c>
      <c r="C87" s="412"/>
      <c r="D87" s="412"/>
      <c r="E87" s="412"/>
      <c r="F87" s="412"/>
      <c r="G87" s="413"/>
      <c r="H87" s="411"/>
      <c r="I87" s="412"/>
      <c r="J87" s="412"/>
      <c r="K87" s="412"/>
      <c r="L87" s="412"/>
      <c r="M87" s="412"/>
      <c r="N87" s="412"/>
      <c r="O87" s="412"/>
      <c r="P87" s="412"/>
      <c r="Q87" s="412"/>
      <c r="R87" s="412"/>
      <c r="S87" s="413"/>
      <c r="T87" s="262"/>
      <c r="U87" s="263"/>
      <c r="V87" s="263"/>
      <c r="W87" s="264"/>
      <c r="X87" s="402"/>
      <c r="Y87" s="403"/>
      <c r="Z87" s="403"/>
      <c r="AA87" s="404"/>
    </row>
    <row r="88" spans="2:28" ht="15" customHeight="1">
      <c r="B88" s="436" t="s">
        <v>77</v>
      </c>
      <c r="C88" s="415"/>
      <c r="D88" s="415"/>
      <c r="E88" s="415"/>
      <c r="F88" s="415"/>
      <c r="G88" s="416"/>
      <c r="H88" s="414"/>
      <c r="I88" s="415"/>
      <c r="J88" s="415"/>
      <c r="K88" s="415"/>
      <c r="L88" s="415"/>
      <c r="M88" s="415"/>
      <c r="N88" s="415"/>
      <c r="O88" s="415"/>
      <c r="P88" s="415"/>
      <c r="Q88" s="415"/>
      <c r="R88" s="415"/>
      <c r="S88" s="416"/>
      <c r="T88" s="271"/>
      <c r="U88" s="272"/>
      <c r="V88" s="272"/>
      <c r="W88" s="273"/>
      <c r="X88" s="405"/>
      <c r="Y88" s="406"/>
      <c r="Z88" s="406"/>
      <c r="AA88" s="407"/>
    </row>
    <row r="89" spans="2:28" ht="15" customHeight="1" thickBot="1">
      <c r="B89" s="424" t="s">
        <v>78</v>
      </c>
      <c r="C89" s="425"/>
      <c r="D89" s="425"/>
      <c r="E89" s="425"/>
      <c r="F89" s="425"/>
      <c r="G89" s="426"/>
      <c r="H89" s="433"/>
      <c r="I89" s="425"/>
      <c r="J89" s="425"/>
      <c r="K89" s="425"/>
      <c r="L89" s="425"/>
      <c r="M89" s="425"/>
      <c r="N89" s="425"/>
      <c r="O89" s="425"/>
      <c r="P89" s="425"/>
      <c r="Q89" s="425"/>
      <c r="R89" s="425"/>
      <c r="S89" s="426"/>
      <c r="T89" s="427">
        <f>SUM(T87:W88)</f>
        <v>0</v>
      </c>
      <c r="U89" s="428"/>
      <c r="V89" s="428"/>
      <c r="W89" s="429"/>
      <c r="X89" s="430"/>
      <c r="Y89" s="431"/>
      <c r="Z89" s="431"/>
      <c r="AA89" s="432"/>
    </row>
    <row r="90" spans="2:28" ht="8.2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2:28" s="11" customFormat="1" ht="27">
      <c r="B91" s="14" t="s">
        <v>80</v>
      </c>
      <c r="C91" s="434" t="s">
        <v>220</v>
      </c>
      <c r="D91" s="434"/>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64" t="s">
        <v>212</v>
      </c>
    </row>
    <row r="92" spans="2:28" s="11" customFormat="1">
      <c r="B92" s="14" t="s">
        <v>81</v>
      </c>
      <c r="C92" s="434" t="s">
        <v>221</v>
      </c>
      <c r="D92" s="434"/>
      <c r="E92" s="434"/>
      <c r="F92" s="434"/>
      <c r="G92" s="434"/>
      <c r="H92" s="434"/>
      <c r="I92" s="434"/>
      <c r="J92" s="434"/>
      <c r="K92" s="434"/>
      <c r="L92" s="434"/>
      <c r="M92" s="434"/>
      <c r="N92" s="434"/>
      <c r="O92" s="434"/>
      <c r="P92" s="434"/>
      <c r="Q92" s="434"/>
      <c r="R92" s="434"/>
      <c r="S92" s="434"/>
      <c r="T92" s="434"/>
      <c r="U92" s="434"/>
      <c r="V92" s="434"/>
      <c r="W92" s="434"/>
      <c r="X92" s="434"/>
      <c r="Y92" s="434"/>
      <c r="Z92" s="434"/>
      <c r="AA92" s="434"/>
    </row>
    <row r="93" spans="2:28" s="11" customFormat="1">
      <c r="B93" s="14" t="s">
        <v>82</v>
      </c>
      <c r="C93" s="434" t="s">
        <v>222</v>
      </c>
      <c r="D93" s="434"/>
      <c r="E93" s="434"/>
      <c r="F93" s="434"/>
      <c r="G93" s="434"/>
      <c r="H93" s="434"/>
      <c r="I93" s="434"/>
      <c r="J93" s="434"/>
      <c r="K93" s="434"/>
      <c r="L93" s="434"/>
      <c r="M93" s="434"/>
      <c r="N93" s="434"/>
      <c r="O93" s="434"/>
      <c r="P93" s="434"/>
      <c r="Q93" s="434"/>
      <c r="R93" s="434"/>
      <c r="S93" s="434"/>
      <c r="T93" s="434"/>
      <c r="U93" s="434"/>
      <c r="V93" s="434"/>
      <c r="W93" s="434"/>
      <c r="X93" s="434"/>
      <c r="Y93" s="434"/>
      <c r="Z93" s="434"/>
      <c r="AA93" s="434"/>
    </row>
    <row r="94" spans="2:28" s="11" customFormat="1">
      <c r="B94" s="14" t="s">
        <v>84</v>
      </c>
      <c r="C94" s="442" t="s">
        <v>223</v>
      </c>
      <c r="D94" s="442"/>
      <c r="E94" s="442"/>
      <c r="F94" s="442"/>
      <c r="G94" s="442"/>
      <c r="H94" s="442"/>
      <c r="I94" s="442"/>
      <c r="J94" s="442"/>
      <c r="K94" s="442"/>
      <c r="L94" s="442"/>
      <c r="M94" s="442"/>
      <c r="N94" s="442"/>
      <c r="O94" s="442"/>
      <c r="P94" s="442"/>
      <c r="Q94" s="442"/>
      <c r="R94" s="442"/>
      <c r="S94" s="442"/>
      <c r="T94" s="442"/>
      <c r="U94" s="442"/>
      <c r="V94" s="442"/>
      <c r="W94" s="442"/>
      <c r="X94" s="442"/>
      <c r="Y94" s="442"/>
      <c r="Z94" s="442"/>
      <c r="AA94" s="442"/>
    </row>
    <row r="95" spans="2:28" s="11" customFormat="1" ht="27">
      <c r="B95" s="14" t="s">
        <v>83</v>
      </c>
      <c r="C95" s="201" t="s">
        <v>224</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64" t="s">
        <v>212</v>
      </c>
    </row>
    <row r="97" spans="2:27" s="21" customFormat="1" ht="21.75" customHeight="1">
      <c r="B97" s="39" t="s">
        <v>213</v>
      </c>
      <c r="C97" s="39"/>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2:27" ht="16.5" customHeight="1">
      <c r="B98" s="15" t="s">
        <v>225</v>
      </c>
    </row>
    <row r="100" spans="2:27">
      <c r="B100" s="16" t="s">
        <v>86</v>
      </c>
      <c r="C100" s="16"/>
      <c r="D100" s="16"/>
      <c r="E100" s="16"/>
      <c r="F100" s="16"/>
      <c r="G100" s="16"/>
      <c r="H100" s="16"/>
      <c r="I100" s="16"/>
      <c r="J100" s="16"/>
      <c r="K100" s="16"/>
      <c r="L100" s="16"/>
      <c r="M100" s="16"/>
      <c r="N100" s="16"/>
      <c r="O100" s="16"/>
      <c r="P100" s="16"/>
      <c r="Q100" s="16"/>
      <c r="R100" s="16"/>
    </row>
    <row r="101" spans="2:27" ht="35.25" customHeight="1">
      <c r="B101" s="465" t="s">
        <v>87</v>
      </c>
      <c r="C101" s="466"/>
      <c r="D101" s="466"/>
      <c r="E101" s="466"/>
      <c r="F101" s="466"/>
      <c r="G101" s="466"/>
      <c r="H101" s="466"/>
      <c r="I101" s="466"/>
      <c r="J101" s="467"/>
      <c r="K101" s="130"/>
      <c r="L101" s="83"/>
      <c r="M101" s="83"/>
      <c r="N101" s="83"/>
      <c r="O101" s="83"/>
      <c r="P101" s="83"/>
      <c r="Q101" s="83"/>
      <c r="R101" s="83"/>
      <c r="S101" s="83"/>
      <c r="T101" s="83"/>
      <c r="U101" s="83"/>
      <c r="V101" s="83"/>
      <c r="W101" s="83"/>
      <c r="X101" s="83"/>
      <c r="Y101" s="83"/>
      <c r="Z101" s="83"/>
      <c r="AA101" s="84"/>
    </row>
    <row r="102" spans="2:27" ht="35.25" customHeight="1">
      <c r="B102" s="161" t="s">
        <v>88</v>
      </c>
      <c r="C102" s="162"/>
      <c r="D102" s="162"/>
      <c r="E102" s="162"/>
      <c r="F102" s="162"/>
      <c r="G102" s="162"/>
      <c r="H102" s="162"/>
      <c r="I102" s="162"/>
      <c r="J102" s="163"/>
      <c r="K102" s="468"/>
      <c r="L102" s="230"/>
      <c r="M102" s="230"/>
      <c r="N102" s="230"/>
      <c r="O102" s="230"/>
      <c r="P102" s="230"/>
      <c r="Q102" s="230"/>
      <c r="R102" s="230"/>
      <c r="S102" s="230"/>
      <c r="T102" s="230"/>
      <c r="U102" s="230"/>
      <c r="V102" s="230"/>
      <c r="W102" s="230"/>
      <c r="X102" s="230"/>
      <c r="Y102" s="230"/>
      <c r="Z102" s="230"/>
      <c r="AA102" s="231"/>
    </row>
    <row r="103" spans="2:27" ht="35.25" customHeight="1">
      <c r="B103" s="465" t="s">
        <v>89</v>
      </c>
      <c r="C103" s="466"/>
      <c r="D103" s="466"/>
      <c r="E103" s="466"/>
      <c r="F103" s="466"/>
      <c r="G103" s="466"/>
      <c r="H103" s="466"/>
      <c r="I103" s="466"/>
      <c r="J103" s="467"/>
      <c r="K103" s="468"/>
      <c r="L103" s="230"/>
      <c r="M103" s="230"/>
      <c r="N103" s="230"/>
      <c r="O103" s="230"/>
      <c r="P103" s="230"/>
      <c r="Q103" s="230"/>
      <c r="R103" s="230"/>
      <c r="S103" s="230"/>
      <c r="T103" s="230"/>
      <c r="U103" s="230"/>
      <c r="V103" s="230"/>
      <c r="W103" s="230"/>
      <c r="X103" s="230"/>
      <c r="Y103" s="230"/>
      <c r="Z103" s="230"/>
      <c r="AA103" s="231"/>
    </row>
    <row r="104" spans="2:27" ht="35.25" customHeight="1">
      <c r="B104" s="465" t="s">
        <v>90</v>
      </c>
      <c r="C104" s="466"/>
      <c r="D104" s="466"/>
      <c r="E104" s="466"/>
      <c r="F104" s="466"/>
      <c r="G104" s="466"/>
      <c r="H104" s="466"/>
      <c r="I104" s="466"/>
      <c r="J104" s="467"/>
      <c r="K104" s="468"/>
      <c r="L104" s="230"/>
      <c r="M104" s="230"/>
      <c r="N104" s="230"/>
      <c r="O104" s="230"/>
      <c r="P104" s="230"/>
      <c r="Q104" s="230"/>
      <c r="R104" s="230"/>
      <c r="S104" s="230"/>
      <c r="T104" s="230"/>
      <c r="U104" s="230"/>
      <c r="V104" s="230"/>
      <c r="W104" s="230"/>
      <c r="X104" s="230"/>
      <c r="Y104" s="230"/>
      <c r="Z104" s="230"/>
      <c r="AA104" s="231"/>
    </row>
    <row r="105" spans="2:27" ht="9" customHeight="1">
      <c r="B105" s="17"/>
      <c r="C105" s="17"/>
      <c r="D105" s="17"/>
      <c r="E105" s="17"/>
      <c r="F105" s="17"/>
      <c r="G105" s="17"/>
      <c r="H105" s="17"/>
      <c r="I105" s="17"/>
      <c r="J105" s="17"/>
      <c r="K105" s="30"/>
      <c r="L105" s="30"/>
      <c r="M105" s="30"/>
      <c r="N105" s="30"/>
      <c r="O105" s="30"/>
      <c r="P105" s="30"/>
      <c r="Q105" s="30"/>
      <c r="R105" s="30"/>
      <c r="S105" s="30"/>
      <c r="T105" s="30"/>
      <c r="U105" s="30"/>
      <c r="V105" s="30"/>
      <c r="W105" s="30"/>
      <c r="X105" s="30"/>
      <c r="Y105" s="30"/>
      <c r="Z105" s="30"/>
      <c r="AA105" s="30"/>
    </row>
    <row r="106" spans="2:27" ht="21" customHeight="1">
      <c r="B106" s="1" t="s">
        <v>106</v>
      </c>
      <c r="C106" s="44"/>
      <c r="D106" s="1"/>
      <c r="E106" s="1"/>
      <c r="F106" s="1"/>
      <c r="G106" s="1"/>
      <c r="H106" s="1"/>
      <c r="I106" s="1"/>
      <c r="J106" s="1"/>
      <c r="L106" s="18"/>
      <c r="M106" s="18"/>
      <c r="N106" s="18"/>
      <c r="O106" s="18"/>
      <c r="P106" s="18"/>
      <c r="Q106" s="18"/>
      <c r="R106" s="18"/>
      <c r="AA106" s="24" t="s">
        <v>247</v>
      </c>
    </row>
    <row r="107" spans="2:27" ht="21" customHeight="1">
      <c r="B107" s="469" t="s">
        <v>91</v>
      </c>
      <c r="C107" s="469"/>
      <c r="D107" s="469"/>
      <c r="E107" s="469"/>
      <c r="F107" s="469"/>
      <c r="G107" s="469"/>
      <c r="H107" s="133" t="s">
        <v>92</v>
      </c>
      <c r="I107" s="134"/>
      <c r="J107" s="134"/>
      <c r="K107" s="134"/>
      <c r="L107" s="134"/>
      <c r="M107" s="134"/>
      <c r="N107" s="134"/>
      <c r="O107" s="134"/>
      <c r="P107" s="134"/>
      <c r="Q107" s="134"/>
      <c r="R107" s="134"/>
      <c r="S107" s="134"/>
      <c r="T107" s="134"/>
      <c r="U107" s="134"/>
      <c r="V107" s="134"/>
      <c r="W107" s="135"/>
      <c r="X107" s="469" t="s">
        <v>93</v>
      </c>
      <c r="Y107" s="469"/>
      <c r="Z107" s="469"/>
      <c r="AA107" s="469"/>
    </row>
    <row r="108" spans="2:27" ht="21" customHeight="1">
      <c r="B108" s="469"/>
      <c r="C108" s="469"/>
      <c r="D108" s="469"/>
      <c r="E108" s="469"/>
      <c r="F108" s="469"/>
      <c r="G108" s="469"/>
      <c r="H108" s="417" t="s">
        <v>94</v>
      </c>
      <c r="I108" s="417"/>
      <c r="J108" s="417"/>
      <c r="K108" s="417"/>
      <c r="L108" s="417"/>
      <c r="M108" s="417"/>
      <c r="N108" s="137" t="s">
        <v>95</v>
      </c>
      <c r="O108" s="138"/>
      <c r="P108" s="138"/>
      <c r="Q108" s="183"/>
      <c r="R108" s="136" t="s">
        <v>96</v>
      </c>
      <c r="S108" s="487"/>
      <c r="T108" s="33" t="s">
        <v>97</v>
      </c>
      <c r="U108" s="136" t="s">
        <v>96</v>
      </c>
      <c r="V108" s="487"/>
      <c r="W108" s="33" t="s">
        <v>97</v>
      </c>
      <c r="X108" s="469"/>
      <c r="Y108" s="469"/>
      <c r="Z108" s="469"/>
      <c r="AA108" s="469"/>
    </row>
    <row r="109" spans="2:27" ht="21" customHeight="1">
      <c r="B109" s="473" t="s">
        <v>98</v>
      </c>
      <c r="C109" s="473"/>
      <c r="D109" s="473"/>
      <c r="E109" s="472" t="s">
        <v>99</v>
      </c>
      <c r="F109" s="472"/>
      <c r="G109" s="472"/>
      <c r="H109" s="483"/>
      <c r="I109" s="483"/>
      <c r="J109" s="483"/>
      <c r="K109" s="483"/>
      <c r="L109" s="483"/>
      <c r="M109" s="483"/>
      <c r="N109" s="490"/>
      <c r="O109" s="491"/>
      <c r="P109" s="491"/>
      <c r="Q109" s="492"/>
      <c r="R109" s="488"/>
      <c r="S109" s="489"/>
      <c r="T109" s="34"/>
      <c r="U109" s="488"/>
      <c r="V109" s="489"/>
      <c r="W109" s="37"/>
      <c r="X109" s="475">
        <f>N109*R109*U109</f>
        <v>0</v>
      </c>
      <c r="Y109" s="475"/>
      <c r="Z109" s="475"/>
      <c r="AA109" s="475"/>
    </row>
    <row r="110" spans="2:27" ht="21" customHeight="1">
      <c r="B110" s="471" t="s">
        <v>107</v>
      </c>
      <c r="C110" s="471"/>
      <c r="D110" s="471"/>
      <c r="E110" s="472" t="s">
        <v>100</v>
      </c>
      <c r="F110" s="472"/>
      <c r="G110" s="472"/>
      <c r="H110" s="483"/>
      <c r="I110" s="483"/>
      <c r="J110" s="483"/>
      <c r="K110" s="483"/>
      <c r="L110" s="483"/>
      <c r="M110" s="483"/>
      <c r="N110" s="490"/>
      <c r="O110" s="491"/>
      <c r="P110" s="491"/>
      <c r="Q110" s="492"/>
      <c r="R110" s="488"/>
      <c r="S110" s="489"/>
      <c r="T110" s="34"/>
      <c r="U110" s="488"/>
      <c r="V110" s="489"/>
      <c r="W110" s="37"/>
      <c r="X110" s="475">
        <f t="shared" ref="X110:X113" si="6">N110*R110*U110</f>
        <v>0</v>
      </c>
      <c r="Y110" s="475"/>
      <c r="Z110" s="475"/>
      <c r="AA110" s="475"/>
    </row>
    <row r="111" spans="2:27" ht="21" customHeight="1">
      <c r="B111" s="471"/>
      <c r="C111" s="471"/>
      <c r="D111" s="471"/>
      <c r="E111" s="472" t="s">
        <v>101</v>
      </c>
      <c r="F111" s="472"/>
      <c r="G111" s="472"/>
      <c r="H111" s="483"/>
      <c r="I111" s="483"/>
      <c r="J111" s="483"/>
      <c r="K111" s="483"/>
      <c r="L111" s="483"/>
      <c r="M111" s="483"/>
      <c r="N111" s="490"/>
      <c r="O111" s="491"/>
      <c r="P111" s="491"/>
      <c r="Q111" s="492"/>
      <c r="R111" s="488"/>
      <c r="S111" s="489"/>
      <c r="T111" s="34"/>
      <c r="U111" s="488"/>
      <c r="V111" s="489"/>
      <c r="W111" s="37"/>
      <c r="X111" s="475">
        <f t="shared" si="6"/>
        <v>0</v>
      </c>
      <c r="Y111" s="475"/>
      <c r="Z111" s="475"/>
      <c r="AA111" s="475"/>
    </row>
    <row r="112" spans="2:27" ht="21" customHeight="1">
      <c r="B112" s="471"/>
      <c r="C112" s="471"/>
      <c r="D112" s="471"/>
      <c r="E112" s="472" t="s">
        <v>108</v>
      </c>
      <c r="F112" s="472"/>
      <c r="G112" s="472"/>
      <c r="H112" s="483"/>
      <c r="I112" s="483"/>
      <c r="J112" s="483"/>
      <c r="K112" s="483"/>
      <c r="L112" s="483"/>
      <c r="M112" s="483"/>
      <c r="N112" s="490"/>
      <c r="O112" s="491"/>
      <c r="P112" s="491"/>
      <c r="Q112" s="492"/>
      <c r="R112" s="488"/>
      <c r="S112" s="489"/>
      <c r="T112" s="34"/>
      <c r="U112" s="488"/>
      <c r="V112" s="489"/>
      <c r="W112" s="37"/>
      <c r="X112" s="475">
        <f t="shared" si="6"/>
        <v>0</v>
      </c>
      <c r="Y112" s="475"/>
      <c r="Z112" s="475"/>
      <c r="AA112" s="475"/>
    </row>
    <row r="113" spans="2:27" ht="21" customHeight="1">
      <c r="B113" s="471"/>
      <c r="C113" s="471"/>
      <c r="D113" s="471"/>
      <c r="E113" s="472" t="s">
        <v>102</v>
      </c>
      <c r="F113" s="472"/>
      <c r="G113" s="472"/>
      <c r="H113" s="483" t="s">
        <v>103</v>
      </c>
      <c r="I113" s="483"/>
      <c r="J113" s="483"/>
      <c r="K113" s="483"/>
      <c r="L113" s="483"/>
      <c r="M113" s="483"/>
      <c r="N113" s="490"/>
      <c r="O113" s="491"/>
      <c r="P113" s="491"/>
      <c r="Q113" s="492"/>
      <c r="R113" s="488"/>
      <c r="S113" s="489"/>
      <c r="T113" s="35"/>
      <c r="U113" s="488"/>
      <c r="V113" s="489"/>
      <c r="W113" s="37"/>
      <c r="X113" s="475">
        <f t="shared" si="6"/>
        <v>0</v>
      </c>
      <c r="Y113" s="475"/>
      <c r="Z113" s="475"/>
      <c r="AA113" s="475"/>
    </row>
    <row r="114" spans="2:27" ht="21" customHeight="1" thickBot="1">
      <c r="B114" s="474" t="s">
        <v>63</v>
      </c>
      <c r="C114" s="474"/>
      <c r="D114" s="474"/>
      <c r="E114" s="474"/>
      <c r="F114" s="474"/>
      <c r="G114" s="474"/>
      <c r="H114" s="476" t="s">
        <v>104</v>
      </c>
      <c r="I114" s="476"/>
      <c r="J114" s="476"/>
      <c r="K114" s="476"/>
      <c r="L114" s="476"/>
      <c r="M114" s="476"/>
      <c r="N114" s="477"/>
      <c r="O114" s="478"/>
      <c r="P114" s="478"/>
      <c r="Q114" s="479"/>
      <c r="R114" s="485"/>
      <c r="S114" s="486"/>
      <c r="T114" s="36"/>
      <c r="U114" s="485"/>
      <c r="V114" s="486"/>
      <c r="W114" s="38"/>
      <c r="X114" s="475">
        <f t="shared" ref="X114" si="7">N114*R114*U114</f>
        <v>0</v>
      </c>
      <c r="Y114" s="475"/>
      <c r="Z114" s="475"/>
      <c r="AA114" s="475"/>
    </row>
    <row r="115" spans="2:27" ht="21" customHeight="1" thickTop="1">
      <c r="B115" s="480" t="s">
        <v>105</v>
      </c>
      <c r="C115" s="481"/>
      <c r="D115" s="481"/>
      <c r="E115" s="481"/>
      <c r="F115" s="481"/>
      <c r="G115" s="481"/>
      <c r="H115" s="481"/>
      <c r="I115" s="481"/>
      <c r="J115" s="481"/>
      <c r="K115" s="481"/>
      <c r="L115" s="481"/>
      <c r="M115" s="481"/>
      <c r="N115" s="481"/>
      <c r="O115" s="481"/>
      <c r="P115" s="481"/>
      <c r="Q115" s="481"/>
      <c r="R115" s="481"/>
      <c r="S115" s="481"/>
      <c r="T115" s="481"/>
      <c r="U115" s="481"/>
      <c r="V115" s="481"/>
      <c r="W115" s="482"/>
      <c r="X115" s="470">
        <f>SUM(X109:AA114)</f>
        <v>0</v>
      </c>
      <c r="Y115" s="470"/>
      <c r="Z115" s="470"/>
      <c r="AA115" s="470"/>
    </row>
    <row r="117" spans="2:27" ht="17.25">
      <c r="B117" s="41" t="s">
        <v>113</v>
      </c>
      <c r="C117" s="41"/>
      <c r="D117" s="40"/>
      <c r="E117" s="40"/>
      <c r="F117" s="40"/>
      <c r="G117" s="40"/>
      <c r="H117" s="40"/>
      <c r="I117" s="40"/>
      <c r="J117" s="40"/>
      <c r="K117" s="40"/>
      <c r="L117" s="40"/>
      <c r="M117" s="40"/>
      <c r="N117" s="40"/>
      <c r="O117" s="40"/>
      <c r="P117" s="40"/>
      <c r="Q117" s="40"/>
      <c r="R117" s="40"/>
    </row>
    <row r="118" spans="2:27">
      <c r="B118" s="484" t="s">
        <v>109</v>
      </c>
      <c r="C118" s="484"/>
      <c r="D118" s="484"/>
      <c r="E118" s="484"/>
      <c r="F118" s="484"/>
      <c r="G118" s="484"/>
      <c r="H118" s="484"/>
      <c r="I118" s="484"/>
      <c r="J118" s="484"/>
      <c r="K118" s="484"/>
      <c r="L118" s="484"/>
      <c r="M118" s="484"/>
      <c r="N118" s="484"/>
      <c r="O118" s="484"/>
      <c r="P118" s="484"/>
      <c r="Q118" s="484"/>
      <c r="R118" s="484"/>
    </row>
    <row r="119" spans="2:27" ht="22.5" customHeight="1">
      <c r="B119" s="515" t="s">
        <v>110</v>
      </c>
      <c r="C119" s="515"/>
      <c r="D119" s="515"/>
      <c r="E119" s="515"/>
      <c r="F119" s="515"/>
      <c r="G119" s="515"/>
      <c r="H119" s="515"/>
      <c r="I119" s="515"/>
      <c r="J119" s="515"/>
      <c r="K119" s="515"/>
      <c r="L119" s="515"/>
      <c r="M119" s="515"/>
      <c r="N119" s="508" t="s">
        <v>114</v>
      </c>
      <c r="O119" s="509"/>
      <c r="P119" s="509"/>
      <c r="Q119" s="509"/>
      <c r="R119" s="510"/>
      <c r="S119" s="508" t="s">
        <v>115</v>
      </c>
      <c r="T119" s="509"/>
      <c r="U119" s="509"/>
      <c r="V119" s="509"/>
      <c r="W119" s="510"/>
      <c r="X119" s="508" t="s">
        <v>111</v>
      </c>
      <c r="Y119" s="509"/>
      <c r="Z119" s="509"/>
      <c r="AA119" s="510"/>
    </row>
    <row r="120" spans="2:27" ht="33.75" customHeight="1">
      <c r="B120" s="496" t="s">
        <v>240</v>
      </c>
      <c r="C120" s="496"/>
      <c r="D120" s="496"/>
      <c r="E120" s="496"/>
      <c r="F120" s="496"/>
      <c r="G120" s="496"/>
      <c r="H120" s="496"/>
      <c r="I120" s="496"/>
      <c r="J120" s="496"/>
      <c r="K120" s="496"/>
      <c r="L120" s="496"/>
      <c r="M120" s="496"/>
      <c r="N120" s="468"/>
      <c r="O120" s="230"/>
      <c r="P120" s="230"/>
      <c r="Q120" s="500" t="s">
        <v>116</v>
      </c>
      <c r="R120" s="501"/>
      <c r="S120" s="130"/>
      <c r="T120" s="83"/>
      <c r="U120" s="83"/>
      <c r="V120" s="500" t="s">
        <v>44</v>
      </c>
      <c r="W120" s="501"/>
      <c r="X120" s="504">
        <f>N120*S120</f>
        <v>0</v>
      </c>
      <c r="Y120" s="505"/>
      <c r="Z120" s="500" t="s">
        <v>71</v>
      </c>
      <c r="AA120" s="501"/>
    </row>
    <row r="121" spans="2:27" ht="33.75" customHeight="1">
      <c r="B121" s="497" t="s">
        <v>125</v>
      </c>
      <c r="C121" s="497"/>
      <c r="D121" s="497"/>
      <c r="E121" s="497"/>
      <c r="F121" s="497"/>
      <c r="G121" s="497"/>
      <c r="H121" s="497"/>
      <c r="I121" s="497"/>
      <c r="J121" s="497"/>
      <c r="K121" s="497"/>
      <c r="L121" s="497"/>
      <c r="M121" s="497"/>
      <c r="N121" s="468"/>
      <c r="O121" s="230"/>
      <c r="P121" s="230"/>
      <c r="Q121" s="500" t="s">
        <v>116</v>
      </c>
      <c r="R121" s="501"/>
      <c r="S121" s="493"/>
      <c r="T121" s="494"/>
      <c r="U121" s="494"/>
      <c r="V121" s="494"/>
      <c r="W121" s="495"/>
      <c r="X121" s="506">
        <f>N121</f>
        <v>0</v>
      </c>
      <c r="Y121" s="507"/>
      <c r="Z121" s="500" t="s">
        <v>71</v>
      </c>
      <c r="AA121" s="501"/>
    </row>
    <row r="122" spans="2:27" ht="33.75" customHeight="1">
      <c r="B122" s="497" t="s">
        <v>241</v>
      </c>
      <c r="C122" s="497"/>
      <c r="D122" s="497"/>
      <c r="E122" s="497"/>
      <c r="F122" s="497"/>
      <c r="G122" s="497"/>
      <c r="H122" s="497"/>
      <c r="I122" s="497"/>
      <c r="J122" s="497"/>
      <c r="K122" s="497"/>
      <c r="L122" s="497"/>
      <c r="M122" s="497"/>
      <c r="N122" s="468"/>
      <c r="O122" s="230"/>
      <c r="P122" s="230"/>
      <c r="Q122" s="500" t="s">
        <v>116</v>
      </c>
      <c r="R122" s="501"/>
      <c r="S122" s="130"/>
      <c r="T122" s="83"/>
      <c r="U122" s="83"/>
      <c r="V122" s="500" t="s">
        <v>44</v>
      </c>
      <c r="W122" s="501"/>
      <c r="X122" s="504">
        <f t="shared" ref="X122:X127" si="8">N122*S122</f>
        <v>0</v>
      </c>
      <c r="Y122" s="505"/>
      <c r="Z122" s="500" t="s">
        <v>71</v>
      </c>
      <c r="AA122" s="501"/>
    </row>
    <row r="123" spans="2:27" ht="33.75" customHeight="1">
      <c r="B123" s="497" t="s">
        <v>242</v>
      </c>
      <c r="C123" s="497"/>
      <c r="D123" s="497"/>
      <c r="E123" s="497"/>
      <c r="F123" s="497"/>
      <c r="G123" s="497"/>
      <c r="H123" s="497"/>
      <c r="I123" s="497"/>
      <c r="J123" s="497"/>
      <c r="K123" s="497"/>
      <c r="L123" s="497"/>
      <c r="M123" s="497"/>
      <c r="N123" s="468"/>
      <c r="O123" s="230"/>
      <c r="P123" s="230"/>
      <c r="Q123" s="500" t="s">
        <v>116</v>
      </c>
      <c r="R123" s="501"/>
      <c r="S123" s="130"/>
      <c r="T123" s="83"/>
      <c r="U123" s="83"/>
      <c r="V123" s="500" t="s">
        <v>44</v>
      </c>
      <c r="W123" s="501"/>
      <c r="X123" s="504">
        <f t="shared" si="8"/>
        <v>0</v>
      </c>
      <c r="Y123" s="505"/>
      <c r="Z123" s="500" t="s">
        <v>71</v>
      </c>
      <c r="AA123" s="501"/>
    </row>
    <row r="124" spans="2:27" ht="33.75" customHeight="1">
      <c r="B124" s="497" t="s">
        <v>243</v>
      </c>
      <c r="C124" s="497"/>
      <c r="D124" s="497"/>
      <c r="E124" s="497"/>
      <c r="F124" s="497"/>
      <c r="G124" s="497"/>
      <c r="H124" s="497"/>
      <c r="I124" s="497"/>
      <c r="J124" s="497"/>
      <c r="K124" s="497"/>
      <c r="L124" s="497"/>
      <c r="M124" s="497"/>
      <c r="N124" s="468"/>
      <c r="O124" s="230"/>
      <c r="P124" s="230"/>
      <c r="Q124" s="500" t="s">
        <v>116</v>
      </c>
      <c r="R124" s="501"/>
      <c r="S124" s="130"/>
      <c r="T124" s="83"/>
      <c r="U124" s="83"/>
      <c r="V124" s="500" t="s">
        <v>44</v>
      </c>
      <c r="W124" s="501"/>
      <c r="X124" s="504">
        <f t="shared" si="8"/>
        <v>0</v>
      </c>
      <c r="Y124" s="505"/>
      <c r="Z124" s="500" t="s">
        <v>71</v>
      </c>
      <c r="AA124" s="501"/>
    </row>
    <row r="125" spans="2:27" ht="33.75" customHeight="1">
      <c r="B125" s="497" t="s">
        <v>244</v>
      </c>
      <c r="C125" s="497"/>
      <c r="D125" s="497"/>
      <c r="E125" s="497"/>
      <c r="F125" s="497"/>
      <c r="G125" s="497"/>
      <c r="H125" s="497"/>
      <c r="I125" s="497"/>
      <c r="J125" s="497"/>
      <c r="K125" s="497"/>
      <c r="L125" s="497"/>
      <c r="M125" s="497"/>
      <c r="N125" s="468"/>
      <c r="O125" s="230"/>
      <c r="P125" s="230"/>
      <c r="Q125" s="500" t="s">
        <v>116</v>
      </c>
      <c r="R125" s="501"/>
      <c r="S125" s="130"/>
      <c r="T125" s="83"/>
      <c r="U125" s="83"/>
      <c r="V125" s="500" t="s">
        <v>44</v>
      </c>
      <c r="W125" s="501"/>
      <c r="X125" s="504">
        <f t="shared" si="8"/>
        <v>0</v>
      </c>
      <c r="Y125" s="505"/>
      <c r="Z125" s="500" t="s">
        <v>71</v>
      </c>
      <c r="AA125" s="501"/>
    </row>
    <row r="126" spans="2:27" ht="33.75" customHeight="1">
      <c r="B126" s="497" t="s">
        <v>245</v>
      </c>
      <c r="C126" s="497"/>
      <c r="D126" s="497"/>
      <c r="E126" s="497"/>
      <c r="F126" s="497"/>
      <c r="G126" s="497"/>
      <c r="H126" s="497"/>
      <c r="I126" s="497"/>
      <c r="J126" s="497"/>
      <c r="K126" s="497"/>
      <c r="L126" s="497"/>
      <c r="M126" s="497"/>
      <c r="N126" s="468"/>
      <c r="O126" s="230"/>
      <c r="P126" s="230"/>
      <c r="Q126" s="500" t="s">
        <v>116</v>
      </c>
      <c r="R126" s="501"/>
      <c r="S126" s="130"/>
      <c r="T126" s="83"/>
      <c r="U126" s="83"/>
      <c r="V126" s="500" t="s">
        <v>44</v>
      </c>
      <c r="W126" s="501"/>
      <c r="X126" s="504">
        <f t="shared" si="8"/>
        <v>0</v>
      </c>
      <c r="Y126" s="505"/>
      <c r="Z126" s="500" t="s">
        <v>71</v>
      </c>
      <c r="AA126" s="501"/>
    </row>
    <row r="127" spans="2:27" ht="33.75" customHeight="1" thickBot="1">
      <c r="B127" s="498" t="s">
        <v>246</v>
      </c>
      <c r="C127" s="498"/>
      <c r="D127" s="498"/>
      <c r="E127" s="498"/>
      <c r="F127" s="498"/>
      <c r="G127" s="498"/>
      <c r="H127" s="498"/>
      <c r="I127" s="498"/>
      <c r="J127" s="498"/>
      <c r="K127" s="498"/>
      <c r="L127" s="498"/>
      <c r="M127" s="498"/>
      <c r="N127" s="468"/>
      <c r="O127" s="230"/>
      <c r="P127" s="230"/>
      <c r="Q127" s="502" t="s">
        <v>116</v>
      </c>
      <c r="R127" s="503"/>
      <c r="S127" s="130"/>
      <c r="T127" s="83"/>
      <c r="U127" s="83"/>
      <c r="V127" s="502" t="s">
        <v>44</v>
      </c>
      <c r="W127" s="503"/>
      <c r="X127" s="516">
        <f t="shared" si="8"/>
        <v>0</v>
      </c>
      <c r="Y127" s="517"/>
      <c r="Z127" s="520" t="s">
        <v>71</v>
      </c>
      <c r="AA127" s="521"/>
    </row>
    <row r="128" spans="2:27" ht="33.75" customHeight="1" thickTop="1">
      <c r="B128" s="512" t="s">
        <v>112</v>
      </c>
      <c r="C128" s="513"/>
      <c r="D128" s="513"/>
      <c r="E128" s="513"/>
      <c r="F128" s="513"/>
      <c r="G128" s="513"/>
      <c r="H128" s="513"/>
      <c r="I128" s="513"/>
      <c r="J128" s="513"/>
      <c r="K128" s="513"/>
      <c r="L128" s="513"/>
      <c r="M128" s="513"/>
      <c r="N128" s="513"/>
      <c r="O128" s="513"/>
      <c r="P128" s="513"/>
      <c r="Q128" s="513"/>
      <c r="R128" s="513"/>
      <c r="S128" s="513"/>
      <c r="T128" s="513"/>
      <c r="U128" s="513"/>
      <c r="V128" s="513"/>
      <c r="W128" s="514"/>
      <c r="X128" s="518">
        <f>SUM(X120:Y127)</f>
        <v>0</v>
      </c>
      <c r="Y128" s="519"/>
      <c r="Z128" s="522" t="s">
        <v>71</v>
      </c>
      <c r="AA128" s="523"/>
    </row>
    <row r="129" spans="2:27" ht="25.5" customHeight="1">
      <c r="B129" s="511" t="s">
        <v>226</v>
      </c>
      <c r="C129" s="511"/>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2:27" ht="25.5" customHeight="1">
      <c r="B130" s="499" t="s">
        <v>227</v>
      </c>
      <c r="C130" s="499"/>
      <c r="D130" s="499"/>
      <c r="E130" s="499"/>
      <c r="F130" s="499"/>
      <c r="G130" s="499"/>
      <c r="H130" s="499"/>
      <c r="I130" s="499"/>
      <c r="J130" s="499"/>
      <c r="K130" s="499"/>
      <c r="L130" s="499"/>
      <c r="M130" s="499"/>
      <c r="N130" s="499"/>
      <c r="O130" s="499"/>
      <c r="P130" s="499"/>
      <c r="Q130" s="499"/>
      <c r="R130" s="499"/>
      <c r="S130" s="499"/>
      <c r="T130" s="499"/>
      <c r="U130" s="499"/>
      <c r="V130" s="499"/>
      <c r="W130" s="499"/>
      <c r="X130" s="499"/>
      <c r="Y130" s="499"/>
      <c r="Z130" s="499"/>
      <c r="AA130" s="499"/>
    </row>
    <row r="131" spans="2:27" ht="30.75" customHeight="1">
      <c r="B131" s="201" t="s">
        <v>228</v>
      </c>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row>
    <row r="132" spans="2:27">
      <c r="B132" s="442" t="s">
        <v>229</v>
      </c>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row>
  </sheetData>
  <mergeCells count="518">
    <mergeCell ref="X125:Y125"/>
    <mergeCell ref="X126:Y126"/>
    <mergeCell ref="X127:Y127"/>
    <mergeCell ref="X128:Y128"/>
    <mergeCell ref="Z124:AA124"/>
    <mergeCell ref="Z125:AA125"/>
    <mergeCell ref="Z126:AA126"/>
    <mergeCell ref="Z127:AA127"/>
    <mergeCell ref="Z128:AA128"/>
    <mergeCell ref="X120:Y120"/>
    <mergeCell ref="X121:Y121"/>
    <mergeCell ref="X122:Y122"/>
    <mergeCell ref="X123:Y123"/>
    <mergeCell ref="X124:Y124"/>
    <mergeCell ref="N119:R119"/>
    <mergeCell ref="S119:W119"/>
    <mergeCell ref="X119:AA119"/>
    <mergeCell ref="B129:AA129"/>
    <mergeCell ref="B128:W128"/>
    <mergeCell ref="N120:P120"/>
    <mergeCell ref="N121:P121"/>
    <mergeCell ref="N122:P122"/>
    <mergeCell ref="N123:P123"/>
    <mergeCell ref="N124:P124"/>
    <mergeCell ref="V125:W125"/>
    <mergeCell ref="V126:W126"/>
    <mergeCell ref="V127:W127"/>
    <mergeCell ref="V120:W120"/>
    <mergeCell ref="V122:W122"/>
    <mergeCell ref="V123:W123"/>
    <mergeCell ref="V124:W124"/>
    <mergeCell ref="B119:M119"/>
    <mergeCell ref="S127:U127"/>
    <mergeCell ref="N126:P126"/>
    <mergeCell ref="N127:P127"/>
    <mergeCell ref="Q120:R120"/>
    <mergeCell ref="Q121:R121"/>
    <mergeCell ref="Q122:R122"/>
    <mergeCell ref="Q123:R123"/>
    <mergeCell ref="Q124:R124"/>
    <mergeCell ref="Q125:R125"/>
    <mergeCell ref="Q126:R126"/>
    <mergeCell ref="S121:W121"/>
    <mergeCell ref="B120:M120"/>
    <mergeCell ref="B121:M121"/>
    <mergeCell ref="B122:M122"/>
    <mergeCell ref="B123:M123"/>
    <mergeCell ref="B124:M124"/>
    <mergeCell ref="B132:AA132"/>
    <mergeCell ref="B126:M126"/>
    <mergeCell ref="B127:M127"/>
    <mergeCell ref="B125:M125"/>
    <mergeCell ref="N125:P125"/>
    <mergeCell ref="B130:AA130"/>
    <mergeCell ref="B131:AA131"/>
    <mergeCell ref="Z120:AA120"/>
    <mergeCell ref="Z121:AA121"/>
    <mergeCell ref="Z122:AA122"/>
    <mergeCell ref="Z123:AA123"/>
    <mergeCell ref="Q127:R127"/>
    <mergeCell ref="S120:U120"/>
    <mergeCell ref="S122:U122"/>
    <mergeCell ref="S123:U123"/>
    <mergeCell ref="S124:U124"/>
    <mergeCell ref="S125:U125"/>
    <mergeCell ref="S126:U126"/>
    <mergeCell ref="B118:R118"/>
    <mergeCell ref="R114:S114"/>
    <mergeCell ref="U108:V108"/>
    <mergeCell ref="U109:V109"/>
    <mergeCell ref="U110:V110"/>
    <mergeCell ref="U111:V111"/>
    <mergeCell ref="U112:V112"/>
    <mergeCell ref="U113:V113"/>
    <mergeCell ref="U114:V114"/>
    <mergeCell ref="R108:S108"/>
    <mergeCell ref="R109:S109"/>
    <mergeCell ref="R110:S110"/>
    <mergeCell ref="R111:S111"/>
    <mergeCell ref="R112:S112"/>
    <mergeCell ref="R113:S113"/>
    <mergeCell ref="N108:Q108"/>
    <mergeCell ref="N109:Q109"/>
    <mergeCell ref="N110:Q110"/>
    <mergeCell ref="N111:Q111"/>
    <mergeCell ref="N112:Q112"/>
    <mergeCell ref="N113:Q113"/>
    <mergeCell ref="H113:M113"/>
    <mergeCell ref="H111:M111"/>
    <mergeCell ref="H112:M112"/>
    <mergeCell ref="X115:AA115"/>
    <mergeCell ref="B107:G108"/>
    <mergeCell ref="B110:D113"/>
    <mergeCell ref="E109:G109"/>
    <mergeCell ref="E110:G110"/>
    <mergeCell ref="E111:G111"/>
    <mergeCell ref="E112:G112"/>
    <mergeCell ref="E113:G113"/>
    <mergeCell ref="B109:D109"/>
    <mergeCell ref="B114:G114"/>
    <mergeCell ref="X109:AA109"/>
    <mergeCell ref="X110:AA110"/>
    <mergeCell ref="X111:AA111"/>
    <mergeCell ref="X112:AA112"/>
    <mergeCell ref="X113:AA113"/>
    <mergeCell ref="X114:AA114"/>
    <mergeCell ref="H114:M114"/>
    <mergeCell ref="N114:Q114"/>
    <mergeCell ref="H107:W107"/>
    <mergeCell ref="B115:W115"/>
    <mergeCell ref="H109:M109"/>
    <mergeCell ref="H110:M110"/>
    <mergeCell ref="B101:J101"/>
    <mergeCell ref="B102:J102"/>
    <mergeCell ref="B103:J103"/>
    <mergeCell ref="B104:J104"/>
    <mergeCell ref="K101:AA101"/>
    <mergeCell ref="K102:AA102"/>
    <mergeCell ref="K103:AA103"/>
    <mergeCell ref="K104:AA104"/>
    <mergeCell ref="X107:AA108"/>
    <mergeCell ref="X80:AA80"/>
    <mergeCell ref="N72:O72"/>
    <mergeCell ref="N73:O73"/>
    <mergeCell ref="T74:W74"/>
    <mergeCell ref="B82:K82"/>
    <mergeCell ref="D77:G77"/>
    <mergeCell ref="X77:AA77"/>
    <mergeCell ref="L82:O82"/>
    <mergeCell ref="P82:Q82"/>
    <mergeCell ref="R82:S82"/>
    <mergeCell ref="T81:W81"/>
    <mergeCell ref="T82:W82"/>
    <mergeCell ref="T80:W80"/>
    <mergeCell ref="X82:AA82"/>
    <mergeCell ref="B81:S81"/>
    <mergeCell ref="P73:Q73"/>
    <mergeCell ref="X86:AA86"/>
    <mergeCell ref="X87:AA87"/>
    <mergeCell ref="X88:AA88"/>
    <mergeCell ref="H86:S86"/>
    <mergeCell ref="H87:S87"/>
    <mergeCell ref="H88:S88"/>
    <mergeCell ref="H108:M108"/>
    <mergeCell ref="X83:AA83"/>
    <mergeCell ref="B83:S83"/>
    <mergeCell ref="B89:G89"/>
    <mergeCell ref="T89:W89"/>
    <mergeCell ref="X89:AA89"/>
    <mergeCell ref="H89:S89"/>
    <mergeCell ref="C91:AA91"/>
    <mergeCell ref="C92:AA92"/>
    <mergeCell ref="B87:G87"/>
    <mergeCell ref="B88:G88"/>
    <mergeCell ref="B86:G86"/>
    <mergeCell ref="T86:W86"/>
    <mergeCell ref="T87:W87"/>
    <mergeCell ref="T88:W88"/>
    <mergeCell ref="T83:W83"/>
    <mergeCell ref="C93:AA93"/>
    <mergeCell ref="C94:AA94"/>
    <mergeCell ref="L52:M52"/>
    <mergeCell ref="L53:M53"/>
    <mergeCell ref="L54:M54"/>
    <mergeCell ref="L55:M55"/>
    <mergeCell ref="L56:M56"/>
    <mergeCell ref="H54:K54"/>
    <mergeCell ref="H55:K55"/>
    <mergeCell ref="H56:K56"/>
    <mergeCell ref="R54:S54"/>
    <mergeCell ref="R55:S55"/>
    <mergeCell ref="R56:S56"/>
    <mergeCell ref="P56:Q56"/>
    <mergeCell ref="L60:O60"/>
    <mergeCell ref="P60:S60"/>
    <mergeCell ref="B80:S80"/>
    <mergeCell ref="A1:D2"/>
    <mergeCell ref="Q1:AA1"/>
    <mergeCell ref="E12:I12"/>
    <mergeCell ref="J12:L12"/>
    <mergeCell ref="M8:W8"/>
    <mergeCell ref="M9:W9"/>
    <mergeCell ref="M10:W10"/>
    <mergeCell ref="M11:W11"/>
    <mergeCell ref="M12:W12"/>
    <mergeCell ref="B9:D12"/>
    <mergeCell ref="E9:I9"/>
    <mergeCell ref="J9:L9"/>
    <mergeCell ref="E10:I10"/>
    <mergeCell ref="J10:L10"/>
    <mergeCell ref="E11:I11"/>
    <mergeCell ref="J11:L11"/>
    <mergeCell ref="B8:D8"/>
    <mergeCell ref="E8:I8"/>
    <mergeCell ref="J8:L8"/>
    <mergeCell ref="B3:AA3"/>
    <mergeCell ref="P25:Q25"/>
    <mergeCell ref="R25:S25"/>
    <mergeCell ref="T27:W27"/>
    <mergeCell ref="L22:O22"/>
    <mergeCell ref="L23:M23"/>
    <mergeCell ref="N23:O23"/>
    <mergeCell ref="L24:M24"/>
    <mergeCell ref="N24:O24"/>
    <mergeCell ref="L25:M25"/>
    <mergeCell ref="N25:O25"/>
    <mergeCell ref="L26:M26"/>
    <mergeCell ref="N26:O26"/>
    <mergeCell ref="P22:S22"/>
    <mergeCell ref="P23:Q23"/>
    <mergeCell ref="R23:S23"/>
    <mergeCell ref="P24:Q24"/>
    <mergeCell ref="R24:S24"/>
    <mergeCell ref="T26:W26"/>
    <mergeCell ref="P26:Q26"/>
    <mergeCell ref="T22:W22"/>
    <mergeCell ref="T23:W23"/>
    <mergeCell ref="T24:W24"/>
    <mergeCell ref="T25:W25"/>
    <mergeCell ref="R26:S26"/>
    <mergeCell ref="D27:S27"/>
    <mergeCell ref="B13:D15"/>
    <mergeCell ref="E13:I13"/>
    <mergeCell ref="J13:L13"/>
    <mergeCell ref="E14:I14"/>
    <mergeCell ref="J14:L14"/>
    <mergeCell ref="E15:I15"/>
    <mergeCell ref="J15:L15"/>
    <mergeCell ref="M13:W13"/>
    <mergeCell ref="M14:W14"/>
    <mergeCell ref="M15:W15"/>
    <mergeCell ref="D22:G22"/>
    <mergeCell ref="B16:I16"/>
    <mergeCell ref="J16:L16"/>
    <mergeCell ref="N49:O49"/>
    <mergeCell ref="P49:Q49"/>
    <mergeCell ref="N50:O50"/>
    <mergeCell ref="P50:Q50"/>
    <mergeCell ref="N51:O51"/>
    <mergeCell ref="P51:Q51"/>
    <mergeCell ref="L47:M47"/>
    <mergeCell ref="L48:M48"/>
    <mergeCell ref="L49:M49"/>
    <mergeCell ref="L50:M50"/>
    <mergeCell ref="L51:M51"/>
    <mergeCell ref="P29:S29"/>
    <mergeCell ref="L38:M38"/>
    <mergeCell ref="N38:O38"/>
    <mergeCell ref="P38:Q38"/>
    <mergeCell ref="R38:S38"/>
    <mergeCell ref="P32:Q32"/>
    <mergeCell ref="R32:S32"/>
    <mergeCell ref="H51:K51"/>
    <mergeCell ref="D36:G36"/>
    <mergeCell ref="D37:G37"/>
    <mergeCell ref="H23:K23"/>
    <mergeCell ref="H24:K24"/>
    <mergeCell ref="H25:K25"/>
    <mergeCell ref="F24:G24"/>
    <mergeCell ref="D25:E25"/>
    <mergeCell ref="F25:G25"/>
    <mergeCell ref="D26:E26"/>
    <mergeCell ref="F26:G26"/>
    <mergeCell ref="F23:G23"/>
    <mergeCell ref="D24:E24"/>
    <mergeCell ref="H26:K26"/>
    <mergeCell ref="L31:M31"/>
    <mergeCell ref="N31:O31"/>
    <mergeCell ref="D29:G29"/>
    <mergeCell ref="H29:K29"/>
    <mergeCell ref="L29:O29"/>
    <mergeCell ref="T29:W29"/>
    <mergeCell ref="D30:G30"/>
    <mergeCell ref="H30:K30"/>
    <mergeCell ref="L30:M30"/>
    <mergeCell ref="N30:O30"/>
    <mergeCell ref="P30:Q30"/>
    <mergeCell ref="R30:S30"/>
    <mergeCell ref="T30:W30"/>
    <mergeCell ref="P31:Q31"/>
    <mergeCell ref="R31:S31"/>
    <mergeCell ref="T31:W31"/>
    <mergeCell ref="H22:K22"/>
    <mergeCell ref="H50:K50"/>
    <mergeCell ref="T32:W32"/>
    <mergeCell ref="D33:G33"/>
    <mergeCell ref="H33:K33"/>
    <mergeCell ref="L33:M33"/>
    <mergeCell ref="N33:O33"/>
    <mergeCell ref="P33:Q33"/>
    <mergeCell ref="R33:S33"/>
    <mergeCell ref="T33:W33"/>
    <mergeCell ref="T38:W38"/>
    <mergeCell ref="H39:K39"/>
    <mergeCell ref="L39:M39"/>
    <mergeCell ref="N39:O39"/>
    <mergeCell ref="P39:Q39"/>
    <mergeCell ref="R39:S39"/>
    <mergeCell ref="T39:W39"/>
    <mergeCell ref="H36:K36"/>
    <mergeCell ref="L36:O36"/>
    <mergeCell ref="P36:S36"/>
    <mergeCell ref="T36:W36"/>
    <mergeCell ref="T42:W42"/>
    <mergeCell ref="D38:G38"/>
    <mergeCell ref="B42:S42"/>
    <mergeCell ref="B58:AA58"/>
    <mergeCell ref="D62:G62"/>
    <mergeCell ref="L62:M62"/>
    <mergeCell ref="P62:Q62"/>
    <mergeCell ref="T62:W62"/>
    <mergeCell ref="X62:AA62"/>
    <mergeCell ref="X81:AA81"/>
    <mergeCell ref="T60:W60"/>
    <mergeCell ref="T61:W61"/>
    <mergeCell ref="X60:AA60"/>
    <mergeCell ref="X61:AA61"/>
    <mergeCell ref="H60:K60"/>
    <mergeCell ref="H61:K61"/>
    <mergeCell ref="N62:O62"/>
    <mergeCell ref="N63:O63"/>
    <mergeCell ref="N64:O64"/>
    <mergeCell ref="X63:AA63"/>
    <mergeCell ref="X64:AA64"/>
    <mergeCell ref="H62:K62"/>
    <mergeCell ref="H63:K63"/>
    <mergeCell ref="H64:K64"/>
    <mergeCell ref="R62:S62"/>
    <mergeCell ref="D60:G60"/>
    <mergeCell ref="D61:G61"/>
    <mergeCell ref="B20:AA20"/>
    <mergeCell ref="B43:AA43"/>
    <mergeCell ref="X22:AA22"/>
    <mergeCell ref="X23:AA23"/>
    <mergeCell ref="X24:AA24"/>
    <mergeCell ref="X25:AA25"/>
    <mergeCell ref="X26:AA26"/>
    <mergeCell ref="X27:AA27"/>
    <mergeCell ref="X29:AA29"/>
    <mergeCell ref="X30:AA30"/>
    <mergeCell ref="X31:AA31"/>
    <mergeCell ref="X32:AA32"/>
    <mergeCell ref="X33:AA33"/>
    <mergeCell ref="X34:AA34"/>
    <mergeCell ref="X42:AA42"/>
    <mergeCell ref="D34:S34"/>
    <mergeCell ref="T34:W34"/>
    <mergeCell ref="D23:E23"/>
    <mergeCell ref="D32:G32"/>
    <mergeCell ref="H32:K32"/>
    <mergeCell ref="L32:M32"/>
    <mergeCell ref="N32:O32"/>
    <mergeCell ref="D31:G31"/>
    <mergeCell ref="H31:K31"/>
    <mergeCell ref="C57:S57"/>
    <mergeCell ref="X55:AA55"/>
    <mergeCell ref="X56:AA56"/>
    <mergeCell ref="X57:AA57"/>
    <mergeCell ref="L46:O46"/>
    <mergeCell ref="P46:S46"/>
    <mergeCell ref="R47:S47"/>
    <mergeCell ref="R48:S48"/>
    <mergeCell ref="R49:S49"/>
    <mergeCell ref="R50:S50"/>
    <mergeCell ref="R51:S51"/>
    <mergeCell ref="R52:S52"/>
    <mergeCell ref="R53:S53"/>
    <mergeCell ref="N53:O53"/>
    <mergeCell ref="P53:Q53"/>
    <mergeCell ref="N54:O54"/>
    <mergeCell ref="P48:Q48"/>
    <mergeCell ref="H52:K52"/>
    <mergeCell ref="H53:K53"/>
    <mergeCell ref="X48:AA48"/>
    <mergeCell ref="X46:AA46"/>
    <mergeCell ref="N55:O55"/>
    <mergeCell ref="P55:Q55"/>
    <mergeCell ref="N56:O56"/>
    <mergeCell ref="X51:AA51"/>
    <mergeCell ref="X52:AA52"/>
    <mergeCell ref="X53:AA53"/>
    <mergeCell ref="X54:AA54"/>
    <mergeCell ref="X47:AA47"/>
    <mergeCell ref="T50:W50"/>
    <mergeCell ref="T51:W51"/>
    <mergeCell ref="T52:W52"/>
    <mergeCell ref="T53:W53"/>
    <mergeCell ref="T54:W54"/>
    <mergeCell ref="X49:AA49"/>
    <mergeCell ref="X50:AA50"/>
    <mergeCell ref="T55:W55"/>
    <mergeCell ref="N47:O47"/>
    <mergeCell ref="P47:Q47"/>
    <mergeCell ref="N48:O48"/>
    <mergeCell ref="T56:W56"/>
    <mergeCell ref="T47:W47"/>
    <mergeCell ref="T48:W48"/>
    <mergeCell ref="T46:W46"/>
    <mergeCell ref="N52:O52"/>
    <mergeCell ref="P54:Q54"/>
    <mergeCell ref="T49:W49"/>
    <mergeCell ref="N61:O61"/>
    <mergeCell ref="D39:G39"/>
    <mergeCell ref="D40:G40"/>
    <mergeCell ref="D41:S41"/>
    <mergeCell ref="T57:W57"/>
    <mergeCell ref="D46:G46"/>
    <mergeCell ref="D47:G47"/>
    <mergeCell ref="D48:G48"/>
    <mergeCell ref="D49:G49"/>
    <mergeCell ref="D50:G50"/>
    <mergeCell ref="D51:G51"/>
    <mergeCell ref="D52:G52"/>
    <mergeCell ref="D53:G53"/>
    <mergeCell ref="D54:G54"/>
    <mergeCell ref="D55:G55"/>
    <mergeCell ref="D56:G56"/>
    <mergeCell ref="H46:K46"/>
    <mergeCell ref="R61:S61"/>
    <mergeCell ref="L61:M61"/>
    <mergeCell ref="P61:Q61"/>
    <mergeCell ref="H47:K47"/>
    <mergeCell ref="H48:K48"/>
    <mergeCell ref="H49:K49"/>
    <mergeCell ref="P52:Q52"/>
    <mergeCell ref="X36:AA36"/>
    <mergeCell ref="X37:AA37"/>
    <mergeCell ref="X38:AA38"/>
    <mergeCell ref="X39:AA39"/>
    <mergeCell ref="X40:AA40"/>
    <mergeCell ref="X41:AA41"/>
    <mergeCell ref="H37:K37"/>
    <mergeCell ref="L37:M37"/>
    <mergeCell ref="N37:O37"/>
    <mergeCell ref="P37:Q37"/>
    <mergeCell ref="R37:S37"/>
    <mergeCell ref="T37:W37"/>
    <mergeCell ref="H38:K38"/>
    <mergeCell ref="H40:K40"/>
    <mergeCell ref="L40:M40"/>
    <mergeCell ref="N40:O40"/>
    <mergeCell ref="P40:Q40"/>
    <mergeCell ref="R40:S40"/>
    <mergeCell ref="T41:W41"/>
    <mergeCell ref="T40:W40"/>
    <mergeCell ref="T63:W63"/>
    <mergeCell ref="T64:W64"/>
    <mergeCell ref="T65:W65"/>
    <mergeCell ref="C65:S65"/>
    <mergeCell ref="P63:Q63"/>
    <mergeCell ref="P64:Q64"/>
    <mergeCell ref="D63:G63"/>
    <mergeCell ref="D64:G64"/>
    <mergeCell ref="R63:S63"/>
    <mergeCell ref="R64:S64"/>
    <mergeCell ref="L63:M63"/>
    <mergeCell ref="L64:M64"/>
    <mergeCell ref="T68:W68"/>
    <mergeCell ref="T69:W69"/>
    <mergeCell ref="T70:W70"/>
    <mergeCell ref="T71:W71"/>
    <mergeCell ref="T72:W72"/>
    <mergeCell ref="T73:W73"/>
    <mergeCell ref="X65:AA65"/>
    <mergeCell ref="C74:S74"/>
    <mergeCell ref="D68:G68"/>
    <mergeCell ref="D69:G69"/>
    <mergeCell ref="D70:G70"/>
    <mergeCell ref="D71:G71"/>
    <mergeCell ref="D72:G72"/>
    <mergeCell ref="D73:G73"/>
    <mergeCell ref="H68:K68"/>
    <mergeCell ref="H69:K69"/>
    <mergeCell ref="H70:K70"/>
    <mergeCell ref="H71:K71"/>
    <mergeCell ref="H72:K72"/>
    <mergeCell ref="H73:K73"/>
    <mergeCell ref="L68:O68"/>
    <mergeCell ref="P68:S68"/>
    <mergeCell ref="L69:M69"/>
    <mergeCell ref="L70:M70"/>
    <mergeCell ref="R69:S69"/>
    <mergeCell ref="R70:S70"/>
    <mergeCell ref="R71:S71"/>
    <mergeCell ref="R72:S72"/>
    <mergeCell ref="R73:S73"/>
    <mergeCell ref="L71:M71"/>
    <mergeCell ref="L72:M72"/>
    <mergeCell ref="L73:M73"/>
    <mergeCell ref="N69:O69"/>
    <mergeCell ref="N70:O70"/>
    <mergeCell ref="N71:O71"/>
    <mergeCell ref="P69:Q69"/>
    <mergeCell ref="P70:Q70"/>
    <mergeCell ref="C95:AA95"/>
    <mergeCell ref="M16:W16"/>
    <mergeCell ref="X8:AA8"/>
    <mergeCell ref="X9:AA9"/>
    <mergeCell ref="X78:AA78"/>
    <mergeCell ref="X79:AA79"/>
    <mergeCell ref="T77:W77"/>
    <mergeCell ref="T78:W78"/>
    <mergeCell ref="T79:W79"/>
    <mergeCell ref="H77:K77"/>
    <mergeCell ref="H78:K78"/>
    <mergeCell ref="D78:G78"/>
    <mergeCell ref="L77:S77"/>
    <mergeCell ref="L78:S78"/>
    <mergeCell ref="C79:S79"/>
    <mergeCell ref="X68:AA68"/>
    <mergeCell ref="X69:AA69"/>
    <mergeCell ref="X70:AA70"/>
    <mergeCell ref="X71:AA71"/>
    <mergeCell ref="X72:AA72"/>
    <mergeCell ref="X73:AA73"/>
    <mergeCell ref="X74:AA74"/>
    <mergeCell ref="P71:Q71"/>
    <mergeCell ref="P72:Q72"/>
  </mergeCells>
  <phoneticPr fontId="12"/>
  <conditionalFormatting sqref="H23:H26 X87:X88 H87:H88 M9:M11 M13:M14 L63:L64 P63:P64 H63:H64 D63:D64">
    <cfRule type="containsBlanks" dxfId="85" priority="42">
      <formula>LEN(TRIM(D9))=0</formula>
    </cfRule>
  </conditionalFormatting>
  <conditionalFormatting sqref="N120:P127 S120:U120 S122:U127">
    <cfRule type="containsBlanks" dxfId="84" priority="41">
      <formula>LEN(TRIM(N120))=0</formula>
    </cfRule>
  </conditionalFormatting>
  <conditionalFormatting sqref="P30:Q32">
    <cfRule type="containsBlanks" dxfId="83" priority="23">
      <formula>LEN(TRIM(P30))=0</formula>
    </cfRule>
  </conditionalFormatting>
  <conditionalFormatting sqref="L47:L56 P47:P56">
    <cfRule type="containsBlanks" dxfId="82" priority="38">
      <formula>LEN(TRIM(L47))=0</formula>
    </cfRule>
  </conditionalFormatting>
  <conditionalFormatting sqref="L30:M33">
    <cfRule type="containsBlanks" dxfId="81" priority="20">
      <formula>LEN(TRIM(L30))=0</formula>
    </cfRule>
  </conditionalFormatting>
  <conditionalFormatting sqref="L23:M25">
    <cfRule type="containsBlanks" dxfId="80" priority="36">
      <formula>LEN(TRIM(L23))=0</formula>
    </cfRule>
  </conditionalFormatting>
  <conditionalFormatting sqref="L26:M26">
    <cfRule type="containsBlanks" dxfId="79" priority="35">
      <formula>LEN(TRIM(L26))=0</formula>
    </cfRule>
  </conditionalFormatting>
  <conditionalFormatting sqref="P33:Q33">
    <cfRule type="containsBlanks" dxfId="78" priority="22">
      <formula>LEN(TRIM(P33))=0</formula>
    </cfRule>
  </conditionalFormatting>
  <conditionalFormatting sqref="P23:Q25">
    <cfRule type="containsBlanks" dxfId="77" priority="33">
      <formula>LEN(TRIM(P23))=0</formula>
    </cfRule>
  </conditionalFormatting>
  <conditionalFormatting sqref="P26:Q26">
    <cfRule type="containsBlanks" dxfId="76" priority="32">
      <formula>LEN(TRIM(P26))=0</formula>
    </cfRule>
  </conditionalFormatting>
  <conditionalFormatting sqref="L73 P73">
    <cfRule type="containsBlanks" dxfId="75" priority="11">
      <formula>LEN(TRIM(L73))=0</formula>
    </cfRule>
  </conditionalFormatting>
  <conditionalFormatting sqref="P82">
    <cfRule type="containsBlanks" dxfId="74" priority="6">
      <formula>LEN(TRIM(P82))=0</formula>
    </cfRule>
  </conditionalFormatting>
  <conditionalFormatting sqref="H37:H40 D37:D40">
    <cfRule type="containsBlanks" dxfId="73" priority="31">
      <formula>LEN(TRIM(D37))=0</formula>
    </cfRule>
  </conditionalFormatting>
  <conditionalFormatting sqref="D23:E26">
    <cfRule type="containsBlanks" dxfId="72" priority="21">
      <formula>LEN(TRIM(D23))=0</formula>
    </cfRule>
  </conditionalFormatting>
  <conditionalFormatting sqref="L61:L62 P61:P62">
    <cfRule type="containsBlanks" dxfId="71" priority="17">
      <formula>LEN(TRIM(L61))=0</formula>
    </cfRule>
  </conditionalFormatting>
  <conditionalFormatting sqref="D30:D33 H30:H33">
    <cfRule type="containsBlanks" dxfId="70" priority="26">
      <formula>LEN(TRIM(D30))=0</formula>
    </cfRule>
  </conditionalFormatting>
  <conditionalFormatting sqref="L37:M40 P37:Q40">
    <cfRule type="containsBlanks" dxfId="69" priority="19">
      <formula>LEN(TRIM(L37))=0</formula>
    </cfRule>
  </conditionalFormatting>
  <conditionalFormatting sqref="H61:H62 D61:D62">
    <cfRule type="containsBlanks" dxfId="68" priority="18">
      <formula>LEN(TRIM(D61))=0</formula>
    </cfRule>
  </conditionalFormatting>
  <conditionalFormatting sqref="L69:L72 P69:P72">
    <cfRule type="containsBlanks" dxfId="67" priority="13">
      <formula>LEN(TRIM(L69))=0</formula>
    </cfRule>
  </conditionalFormatting>
  <conditionalFormatting sqref="H69:H72 D69:D72">
    <cfRule type="containsBlanks" dxfId="66" priority="14">
      <formula>LEN(TRIM(D69))=0</formula>
    </cfRule>
  </conditionalFormatting>
  <conditionalFormatting sqref="D73 H73">
    <cfRule type="containsBlanks" dxfId="65" priority="12">
      <formula>LEN(TRIM(D73))=0</formula>
    </cfRule>
  </conditionalFormatting>
  <conditionalFormatting sqref="L78">
    <cfRule type="containsBlanks" dxfId="64" priority="4">
      <formula>LEN(TRIM(L78))=0</formula>
    </cfRule>
  </conditionalFormatting>
  <conditionalFormatting sqref="X9:AA9">
    <cfRule type="cellIs" dxfId="63" priority="3" operator="between">
      <formula>0.5</formula>
      <formula>1</formula>
    </cfRule>
  </conditionalFormatting>
  <conditionalFormatting sqref="AA7">
    <cfRule type="expression" dxfId="62" priority="2">
      <formula>$X$9&lt;=50%</formula>
    </cfRule>
  </conditionalFormatting>
  <conditionalFormatting sqref="X23:AA26 X30:AA33 X47:AA56 X37:AA40 X61:AA64 X69:AA73 X78:AA78">
    <cfRule type="containsBlanks" dxfId="61" priority="1">
      <formula>LEN(TRIM(X23))=0</formula>
    </cfRule>
  </conditionalFormatting>
  <dataValidations count="1">
    <dataValidation type="list" allowBlank="1" showInputMessage="1" showErrorMessage="1" sqref="C5 G5">
      <formula1>"□,■"</formula1>
    </dataValidation>
  </dataValidations>
  <pageMargins left="0.7" right="0.7" top="0.75" bottom="0.75" header="0.3" footer="0.3"/>
  <pageSetup paperSize="9" scale="69" fitToWidth="0" fitToHeight="0" orientation="portrait" r:id="rId1"/>
  <rowBreaks count="3" manualBreakCount="3">
    <brk id="57" max="26" man="1"/>
    <brk id="96" max="25" man="1"/>
    <brk id="116"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zoomScaleNormal="100" zoomScaleSheetLayoutView="70" workbookViewId="0">
      <selection activeCell="A3" sqref="A3:X3"/>
    </sheetView>
  </sheetViews>
  <sheetFormatPr defaultColWidth="3.125" defaultRowHeight="13.5"/>
  <cols>
    <col min="1" max="19" width="3.125" style="47"/>
    <col min="20" max="20" width="3.875" style="47" bestFit="1" customWidth="1"/>
    <col min="21" max="21" width="3.125" style="47"/>
    <col min="22" max="22" width="3.125" style="47" customWidth="1"/>
    <col min="23" max="16384" width="3.125" style="47"/>
  </cols>
  <sheetData>
    <row r="1" spans="1:24">
      <c r="A1" s="91" t="s">
        <v>404</v>
      </c>
      <c r="B1" s="91"/>
      <c r="C1" s="91"/>
      <c r="D1" s="74"/>
      <c r="E1" s="74"/>
      <c r="F1" s="74"/>
      <c r="G1" s="74"/>
      <c r="H1" s="74"/>
      <c r="I1" s="74"/>
      <c r="J1" s="74"/>
      <c r="K1" s="74"/>
      <c r="L1" s="74"/>
      <c r="M1" s="74"/>
      <c r="N1" s="74"/>
      <c r="O1" s="74"/>
      <c r="P1" s="74"/>
      <c r="Q1" s="74"/>
      <c r="R1" s="74"/>
      <c r="S1" s="74"/>
      <c r="T1" s="74"/>
      <c r="U1" s="74"/>
      <c r="V1" s="74"/>
      <c r="W1" s="74"/>
      <c r="X1" s="2"/>
    </row>
    <row r="2" spans="1:24">
      <c r="A2" s="91"/>
      <c r="B2" s="91"/>
      <c r="C2" s="91"/>
      <c r="D2" s="74"/>
      <c r="E2" s="74"/>
      <c r="F2" s="74"/>
      <c r="G2" s="74"/>
      <c r="H2" s="74"/>
      <c r="I2" s="74"/>
      <c r="J2" s="74"/>
      <c r="K2" s="74"/>
      <c r="L2" s="74"/>
      <c r="M2" s="74"/>
      <c r="N2" s="74"/>
      <c r="O2" s="74"/>
      <c r="P2" s="74"/>
      <c r="Q2" s="74"/>
      <c r="R2" s="74"/>
      <c r="S2" s="74"/>
      <c r="T2" s="74"/>
      <c r="U2" s="74"/>
      <c r="V2" s="74"/>
      <c r="W2" s="74"/>
      <c r="X2" s="74"/>
    </row>
    <row r="3" spans="1:24" ht="54" customHeight="1">
      <c r="A3" s="92" t="s">
        <v>230</v>
      </c>
      <c r="B3" s="93"/>
      <c r="C3" s="93"/>
      <c r="D3" s="93"/>
      <c r="E3" s="93"/>
      <c r="F3" s="93"/>
      <c r="G3" s="93"/>
      <c r="H3" s="93"/>
      <c r="I3" s="93"/>
      <c r="J3" s="93"/>
      <c r="K3" s="93"/>
      <c r="L3" s="93"/>
      <c r="M3" s="93"/>
      <c r="N3" s="93"/>
      <c r="O3" s="93"/>
      <c r="P3" s="93"/>
      <c r="Q3" s="93"/>
      <c r="R3" s="93"/>
      <c r="S3" s="93"/>
      <c r="T3" s="93"/>
      <c r="U3" s="93"/>
      <c r="V3" s="93"/>
      <c r="W3" s="93"/>
      <c r="X3" s="93"/>
    </row>
    <row r="4" spans="1:24" ht="24.75" customHeight="1">
      <c r="A4" s="4" t="s">
        <v>0</v>
      </c>
      <c r="B4" s="74"/>
      <c r="C4" s="74"/>
      <c r="D4" s="74"/>
      <c r="E4" s="74"/>
      <c r="F4" s="74"/>
      <c r="G4" s="74"/>
      <c r="H4" s="74"/>
      <c r="I4" s="74"/>
      <c r="J4" s="74"/>
      <c r="K4" s="74"/>
      <c r="L4" s="74"/>
      <c r="M4" s="74"/>
      <c r="N4" s="74"/>
      <c r="O4" s="74"/>
      <c r="P4" s="74"/>
      <c r="Q4" s="74"/>
      <c r="R4" s="74"/>
      <c r="S4" s="74"/>
      <c r="T4" s="74"/>
      <c r="U4" s="74"/>
      <c r="V4" s="74"/>
      <c r="W4" s="74"/>
      <c r="X4" s="74"/>
    </row>
    <row r="5" spans="1:24">
      <c r="A5" s="94" t="s">
        <v>333</v>
      </c>
      <c r="B5" s="95"/>
      <c r="C5" s="95"/>
      <c r="D5" s="95"/>
      <c r="E5" s="95"/>
      <c r="F5" s="96"/>
      <c r="G5" s="553" t="s">
        <v>336</v>
      </c>
      <c r="H5" s="554"/>
      <c r="I5" s="554"/>
      <c r="J5" s="554"/>
      <c r="K5" s="554"/>
      <c r="L5" s="554"/>
      <c r="M5" s="554"/>
      <c r="N5" s="554"/>
      <c r="O5" s="554"/>
      <c r="P5" s="554"/>
      <c r="Q5" s="554"/>
      <c r="R5" s="554"/>
      <c r="S5" s="554"/>
      <c r="T5" s="554"/>
      <c r="U5" s="554"/>
      <c r="V5" s="554"/>
      <c r="W5" s="554"/>
      <c r="X5" s="555"/>
    </row>
    <row r="6" spans="1:24" ht="38.25" customHeight="1">
      <c r="A6" s="97" t="s">
        <v>335</v>
      </c>
      <c r="B6" s="98"/>
      <c r="C6" s="98"/>
      <c r="D6" s="98"/>
      <c r="E6" s="98"/>
      <c r="F6" s="99"/>
      <c r="G6" s="556" t="s">
        <v>334</v>
      </c>
      <c r="H6" s="557"/>
      <c r="I6" s="557"/>
      <c r="J6" s="557"/>
      <c r="K6" s="557"/>
      <c r="L6" s="557"/>
      <c r="M6" s="557"/>
      <c r="N6" s="557"/>
      <c r="O6" s="557"/>
      <c r="P6" s="557"/>
      <c r="Q6" s="557"/>
      <c r="R6" s="557"/>
      <c r="S6" s="557"/>
      <c r="T6" s="557"/>
      <c r="U6" s="557"/>
      <c r="V6" s="557"/>
      <c r="W6" s="557"/>
      <c r="X6" s="558"/>
    </row>
    <row r="7" spans="1:24">
      <c r="A7" s="94" t="s">
        <v>333</v>
      </c>
      <c r="B7" s="95"/>
      <c r="C7" s="95"/>
      <c r="D7" s="95"/>
      <c r="E7" s="95"/>
      <c r="F7" s="96"/>
      <c r="G7" s="553" t="s">
        <v>332</v>
      </c>
      <c r="H7" s="554"/>
      <c r="I7" s="554"/>
      <c r="J7" s="554"/>
      <c r="K7" s="554"/>
      <c r="L7" s="554"/>
      <c r="M7" s="554"/>
      <c r="N7" s="554"/>
      <c r="O7" s="554"/>
      <c r="P7" s="554"/>
      <c r="Q7" s="554"/>
      <c r="R7" s="554"/>
      <c r="S7" s="554"/>
      <c r="T7" s="554"/>
      <c r="U7" s="554"/>
      <c r="V7" s="554"/>
      <c r="W7" s="554"/>
      <c r="X7" s="555"/>
    </row>
    <row r="8" spans="1:24" ht="38.25" customHeight="1">
      <c r="A8" s="97" t="s">
        <v>51</v>
      </c>
      <c r="B8" s="98"/>
      <c r="C8" s="98"/>
      <c r="D8" s="98"/>
      <c r="E8" s="98"/>
      <c r="F8" s="99"/>
      <c r="G8" s="556" t="s">
        <v>331</v>
      </c>
      <c r="H8" s="557"/>
      <c r="I8" s="557"/>
      <c r="J8" s="557"/>
      <c r="K8" s="557"/>
      <c r="L8" s="557"/>
      <c r="M8" s="557"/>
      <c r="N8" s="557"/>
      <c r="O8" s="557"/>
      <c r="P8" s="557"/>
      <c r="Q8" s="557"/>
      <c r="R8" s="557"/>
      <c r="S8" s="557"/>
      <c r="T8" s="557"/>
      <c r="U8" s="557"/>
      <c r="V8" s="557"/>
      <c r="W8" s="557"/>
      <c r="X8" s="558"/>
    </row>
    <row r="9" spans="1:24">
      <c r="A9" s="100" t="s">
        <v>3</v>
      </c>
      <c r="B9" s="101"/>
      <c r="C9" s="101"/>
      <c r="D9" s="101"/>
      <c r="E9" s="101"/>
      <c r="F9" s="102"/>
      <c r="G9" s="81" t="s">
        <v>330</v>
      </c>
      <c r="H9" s="548" t="s">
        <v>329</v>
      </c>
      <c r="I9" s="548"/>
      <c r="J9" s="548"/>
      <c r="K9" s="548"/>
      <c r="L9" s="548"/>
      <c r="M9" s="548"/>
      <c r="N9" s="548"/>
      <c r="O9" s="548"/>
      <c r="P9" s="548"/>
      <c r="Q9" s="548"/>
      <c r="R9" s="548"/>
      <c r="S9" s="548"/>
      <c r="T9" s="548"/>
      <c r="U9" s="548"/>
      <c r="V9" s="548"/>
      <c r="W9" s="548"/>
      <c r="X9" s="559"/>
    </row>
    <row r="10" spans="1:24" ht="38.25" customHeight="1">
      <c r="A10" s="106"/>
      <c r="B10" s="107"/>
      <c r="C10" s="107"/>
      <c r="D10" s="107"/>
      <c r="E10" s="107"/>
      <c r="F10" s="108"/>
      <c r="G10" s="530" t="s">
        <v>328</v>
      </c>
      <c r="H10" s="531"/>
      <c r="I10" s="531"/>
      <c r="J10" s="531"/>
      <c r="K10" s="531"/>
      <c r="L10" s="531"/>
      <c r="M10" s="531"/>
      <c r="N10" s="531"/>
      <c r="O10" s="531"/>
      <c r="P10" s="531"/>
      <c r="Q10" s="531"/>
      <c r="R10" s="531"/>
      <c r="S10" s="531"/>
      <c r="T10" s="531"/>
      <c r="U10" s="531"/>
      <c r="V10" s="531"/>
      <c r="W10" s="531"/>
      <c r="X10" s="532"/>
    </row>
    <row r="11" spans="1:24" ht="26.25" customHeight="1">
      <c r="A11" s="133" t="s">
        <v>327</v>
      </c>
      <c r="B11" s="134"/>
      <c r="C11" s="134"/>
      <c r="D11" s="134"/>
      <c r="E11" s="134"/>
      <c r="F11" s="135"/>
      <c r="G11" s="526" t="s">
        <v>326</v>
      </c>
      <c r="H11" s="524"/>
      <c r="I11" s="524"/>
      <c r="J11" s="524"/>
      <c r="K11" s="524"/>
      <c r="L11" s="524"/>
      <c r="M11" s="524"/>
      <c r="N11" s="524"/>
      <c r="O11" s="524"/>
      <c r="P11" s="524"/>
      <c r="Q11" s="524"/>
      <c r="R11" s="524"/>
      <c r="S11" s="524"/>
      <c r="T11" s="524"/>
      <c r="U11" s="524"/>
      <c r="V11" s="524"/>
      <c r="W11" s="524"/>
      <c r="X11" s="525"/>
    </row>
    <row r="12" spans="1:24" ht="26.25" customHeight="1">
      <c r="A12" s="133" t="s">
        <v>6</v>
      </c>
      <c r="B12" s="134"/>
      <c r="C12" s="134"/>
      <c r="D12" s="134"/>
      <c r="E12" s="134"/>
      <c r="F12" s="135"/>
      <c r="G12" s="551">
        <v>1975</v>
      </c>
      <c r="H12" s="550"/>
      <c r="I12" s="550"/>
      <c r="J12" s="71" t="s">
        <v>8</v>
      </c>
      <c r="K12" s="550">
        <v>8</v>
      </c>
      <c r="L12" s="550"/>
      <c r="M12" s="550"/>
      <c r="N12" s="71" t="s">
        <v>9</v>
      </c>
      <c r="O12" s="550">
        <v>8</v>
      </c>
      <c r="P12" s="550"/>
      <c r="Q12" s="550"/>
      <c r="R12" s="72" t="s">
        <v>10</v>
      </c>
      <c r="S12" s="115"/>
      <c r="T12" s="116"/>
      <c r="U12" s="116"/>
      <c r="V12" s="116"/>
      <c r="W12" s="116"/>
      <c r="X12" s="117"/>
    </row>
    <row r="13" spans="1:24" ht="26.25" customHeight="1">
      <c r="A13" s="133" t="s">
        <v>7</v>
      </c>
      <c r="B13" s="134"/>
      <c r="C13" s="134"/>
      <c r="D13" s="134"/>
      <c r="E13" s="134"/>
      <c r="F13" s="135"/>
      <c r="G13" s="551">
        <v>1992</v>
      </c>
      <c r="H13" s="550"/>
      <c r="I13" s="550"/>
      <c r="J13" s="71" t="s">
        <v>8</v>
      </c>
      <c r="K13" s="550">
        <v>8</v>
      </c>
      <c r="L13" s="550"/>
      <c r="M13" s="550"/>
      <c r="N13" s="71" t="s">
        <v>9</v>
      </c>
      <c r="O13" s="550">
        <v>8</v>
      </c>
      <c r="P13" s="550"/>
      <c r="Q13" s="550"/>
      <c r="R13" s="72" t="s">
        <v>10</v>
      </c>
      <c r="S13" s="115"/>
      <c r="T13" s="116"/>
      <c r="U13" s="116"/>
      <c r="V13" s="116"/>
      <c r="W13" s="116"/>
      <c r="X13" s="117"/>
    </row>
    <row r="14" spans="1:24" ht="13.5" customHeight="1">
      <c r="A14" s="100" t="s">
        <v>325</v>
      </c>
      <c r="B14" s="101"/>
      <c r="C14" s="101"/>
      <c r="D14" s="101"/>
      <c r="E14" s="101"/>
      <c r="F14" s="102"/>
      <c r="G14" s="534" t="s">
        <v>324</v>
      </c>
      <c r="H14" s="544"/>
      <c r="I14" s="544"/>
      <c r="J14" s="544"/>
      <c r="K14" s="544"/>
      <c r="L14" s="544"/>
      <c r="M14" s="544"/>
      <c r="N14" s="544"/>
      <c r="O14" s="544"/>
      <c r="P14" s="544"/>
      <c r="Q14" s="544"/>
      <c r="R14" s="544"/>
      <c r="S14" s="544"/>
      <c r="T14" s="544"/>
      <c r="U14" s="544"/>
      <c r="V14" s="544"/>
      <c r="W14" s="544"/>
      <c r="X14" s="545"/>
    </row>
    <row r="15" spans="1:24">
      <c r="A15" s="103"/>
      <c r="B15" s="104"/>
      <c r="C15" s="104"/>
      <c r="D15" s="104"/>
      <c r="E15" s="104"/>
      <c r="F15" s="105"/>
      <c r="G15" s="546"/>
      <c r="H15" s="528"/>
      <c r="I15" s="528"/>
      <c r="J15" s="528"/>
      <c r="K15" s="528"/>
      <c r="L15" s="528"/>
      <c r="M15" s="528"/>
      <c r="N15" s="528"/>
      <c r="O15" s="528"/>
      <c r="P15" s="528"/>
      <c r="Q15" s="528"/>
      <c r="R15" s="528"/>
      <c r="S15" s="528"/>
      <c r="T15" s="528"/>
      <c r="U15" s="528"/>
      <c r="V15" s="528"/>
      <c r="W15" s="528"/>
      <c r="X15" s="529"/>
    </row>
    <row r="16" spans="1:24">
      <c r="A16" s="103"/>
      <c r="B16" s="104"/>
      <c r="C16" s="104"/>
      <c r="D16" s="104"/>
      <c r="E16" s="104"/>
      <c r="F16" s="105"/>
      <c r="G16" s="546"/>
      <c r="H16" s="528"/>
      <c r="I16" s="528"/>
      <c r="J16" s="528"/>
      <c r="K16" s="528"/>
      <c r="L16" s="528"/>
      <c r="M16" s="528"/>
      <c r="N16" s="528"/>
      <c r="O16" s="528"/>
      <c r="P16" s="528"/>
      <c r="Q16" s="528"/>
      <c r="R16" s="528"/>
      <c r="S16" s="528"/>
      <c r="T16" s="528"/>
      <c r="U16" s="528"/>
      <c r="V16" s="528"/>
      <c r="W16" s="528"/>
      <c r="X16" s="529"/>
    </row>
    <row r="17" spans="1:24">
      <c r="A17" s="103"/>
      <c r="B17" s="104"/>
      <c r="C17" s="104"/>
      <c r="D17" s="104"/>
      <c r="E17" s="104"/>
      <c r="F17" s="105"/>
      <c r="G17" s="546"/>
      <c r="H17" s="528"/>
      <c r="I17" s="528"/>
      <c r="J17" s="528"/>
      <c r="K17" s="528"/>
      <c r="L17" s="528"/>
      <c r="M17" s="528"/>
      <c r="N17" s="528"/>
      <c r="O17" s="528"/>
      <c r="P17" s="528"/>
      <c r="Q17" s="528"/>
      <c r="R17" s="528"/>
      <c r="S17" s="528"/>
      <c r="T17" s="528"/>
      <c r="U17" s="528"/>
      <c r="V17" s="528"/>
      <c r="W17" s="528"/>
      <c r="X17" s="529"/>
    </row>
    <row r="18" spans="1:24">
      <c r="A18" s="106"/>
      <c r="B18" s="107"/>
      <c r="C18" s="107"/>
      <c r="D18" s="107"/>
      <c r="E18" s="107"/>
      <c r="F18" s="108"/>
      <c r="G18" s="530"/>
      <c r="H18" s="531"/>
      <c r="I18" s="531"/>
      <c r="J18" s="531"/>
      <c r="K18" s="531"/>
      <c r="L18" s="531"/>
      <c r="M18" s="531"/>
      <c r="N18" s="531"/>
      <c r="O18" s="531"/>
      <c r="P18" s="531"/>
      <c r="Q18" s="531"/>
      <c r="R18" s="531"/>
      <c r="S18" s="531"/>
      <c r="T18" s="531"/>
      <c r="U18" s="531"/>
      <c r="V18" s="531"/>
      <c r="W18" s="531"/>
      <c r="X18" s="532"/>
    </row>
    <row r="19" spans="1:24">
      <c r="A19" s="132" t="s">
        <v>323</v>
      </c>
      <c r="B19" s="101"/>
      <c r="C19" s="101"/>
      <c r="D19" s="101"/>
      <c r="E19" s="101"/>
      <c r="F19" s="102"/>
      <c r="G19" s="136" t="s">
        <v>322</v>
      </c>
      <c r="H19" s="544" t="s">
        <v>321</v>
      </c>
      <c r="I19" s="544"/>
      <c r="J19" s="544"/>
      <c r="K19" s="544"/>
      <c r="L19" s="544"/>
      <c r="M19" s="544"/>
      <c r="N19" s="544"/>
      <c r="O19" s="544"/>
      <c r="P19" s="544"/>
      <c r="Q19" s="544"/>
      <c r="R19" s="544"/>
      <c r="S19" s="544"/>
      <c r="T19" s="544"/>
      <c r="U19" s="544"/>
      <c r="V19" s="544"/>
      <c r="W19" s="544"/>
      <c r="X19" s="545"/>
    </row>
    <row r="20" spans="1:24">
      <c r="A20" s="103"/>
      <c r="B20" s="104"/>
      <c r="C20" s="104"/>
      <c r="D20" s="104"/>
      <c r="E20" s="104"/>
      <c r="F20" s="105"/>
      <c r="G20" s="136"/>
      <c r="H20" s="531"/>
      <c r="I20" s="531"/>
      <c r="J20" s="531"/>
      <c r="K20" s="531"/>
      <c r="L20" s="531"/>
      <c r="M20" s="531"/>
      <c r="N20" s="531"/>
      <c r="O20" s="531"/>
      <c r="P20" s="531"/>
      <c r="Q20" s="531"/>
      <c r="R20" s="531"/>
      <c r="S20" s="531"/>
      <c r="T20" s="531"/>
      <c r="U20" s="531"/>
      <c r="V20" s="531"/>
      <c r="W20" s="531"/>
      <c r="X20" s="532"/>
    </row>
    <row r="21" spans="1:24">
      <c r="A21" s="103"/>
      <c r="B21" s="104"/>
      <c r="C21" s="104"/>
      <c r="D21" s="104"/>
      <c r="E21" s="104"/>
      <c r="F21" s="105"/>
      <c r="G21" s="136" t="s">
        <v>320</v>
      </c>
      <c r="H21" s="544" t="s">
        <v>319</v>
      </c>
      <c r="I21" s="544"/>
      <c r="J21" s="544"/>
      <c r="K21" s="544"/>
      <c r="L21" s="544"/>
      <c r="M21" s="544"/>
      <c r="N21" s="544"/>
      <c r="O21" s="544"/>
      <c r="P21" s="544"/>
      <c r="Q21" s="544"/>
      <c r="R21" s="544"/>
      <c r="S21" s="544"/>
      <c r="T21" s="544"/>
      <c r="U21" s="544"/>
      <c r="V21" s="544"/>
      <c r="W21" s="544"/>
      <c r="X21" s="545"/>
    </row>
    <row r="22" spans="1:24">
      <c r="A22" s="103"/>
      <c r="B22" s="104"/>
      <c r="C22" s="104"/>
      <c r="D22" s="104"/>
      <c r="E22" s="104"/>
      <c r="F22" s="105"/>
      <c r="G22" s="136"/>
      <c r="H22" s="531"/>
      <c r="I22" s="531"/>
      <c r="J22" s="531"/>
      <c r="K22" s="531"/>
      <c r="L22" s="531"/>
      <c r="M22" s="531"/>
      <c r="N22" s="531"/>
      <c r="O22" s="531"/>
      <c r="P22" s="531"/>
      <c r="Q22" s="531"/>
      <c r="R22" s="531"/>
      <c r="S22" s="531"/>
      <c r="T22" s="531"/>
      <c r="U22" s="531"/>
      <c r="V22" s="531"/>
      <c r="W22" s="531"/>
      <c r="X22" s="532"/>
    </row>
    <row r="23" spans="1:24">
      <c r="A23" s="103"/>
      <c r="B23" s="104"/>
      <c r="C23" s="104"/>
      <c r="D23" s="104"/>
      <c r="E23" s="104"/>
      <c r="F23" s="105"/>
      <c r="G23" s="136" t="s">
        <v>318</v>
      </c>
      <c r="H23" s="544" t="s">
        <v>317</v>
      </c>
      <c r="I23" s="544"/>
      <c r="J23" s="544"/>
      <c r="K23" s="544"/>
      <c r="L23" s="544"/>
      <c r="M23" s="544"/>
      <c r="N23" s="544"/>
      <c r="O23" s="544"/>
      <c r="P23" s="544"/>
      <c r="Q23" s="544"/>
      <c r="R23" s="544"/>
      <c r="S23" s="544"/>
      <c r="T23" s="544"/>
      <c r="U23" s="544"/>
      <c r="V23" s="544"/>
      <c r="W23" s="544"/>
      <c r="X23" s="545"/>
    </row>
    <row r="24" spans="1:24">
      <c r="A24" s="106"/>
      <c r="B24" s="107"/>
      <c r="C24" s="107"/>
      <c r="D24" s="107"/>
      <c r="E24" s="107"/>
      <c r="F24" s="108"/>
      <c r="G24" s="136"/>
      <c r="H24" s="531"/>
      <c r="I24" s="531"/>
      <c r="J24" s="531"/>
      <c r="K24" s="531"/>
      <c r="L24" s="531"/>
      <c r="M24" s="531"/>
      <c r="N24" s="531"/>
      <c r="O24" s="531"/>
      <c r="P24" s="531"/>
      <c r="Q24" s="531"/>
      <c r="R24" s="531"/>
      <c r="S24" s="531"/>
      <c r="T24" s="531"/>
      <c r="U24" s="531"/>
      <c r="V24" s="531"/>
      <c r="W24" s="531"/>
      <c r="X24" s="532"/>
    </row>
    <row r="25" spans="1:24" ht="26.25" customHeight="1">
      <c r="A25" s="100" t="s">
        <v>316</v>
      </c>
      <c r="B25" s="101"/>
      <c r="C25" s="101"/>
      <c r="D25" s="101"/>
      <c r="E25" s="101"/>
      <c r="F25" s="102"/>
      <c r="G25" s="137" t="s">
        <v>315</v>
      </c>
      <c r="H25" s="138"/>
      <c r="I25" s="138"/>
      <c r="J25" s="139"/>
      <c r="K25" s="524" t="s">
        <v>314</v>
      </c>
      <c r="L25" s="524"/>
      <c r="M25" s="524"/>
      <c r="N25" s="83" t="s">
        <v>21</v>
      </c>
      <c r="O25" s="84"/>
      <c r="P25" s="137" t="s">
        <v>313</v>
      </c>
      <c r="Q25" s="138"/>
      <c r="R25" s="138"/>
      <c r="S25" s="139"/>
      <c r="T25" s="524" t="s">
        <v>262</v>
      </c>
      <c r="U25" s="524"/>
      <c r="V25" s="524"/>
      <c r="W25" s="524"/>
      <c r="X25" s="525"/>
    </row>
    <row r="26" spans="1:24" ht="26.25" customHeight="1">
      <c r="A26" s="106"/>
      <c r="B26" s="107"/>
      <c r="C26" s="107"/>
      <c r="D26" s="107"/>
      <c r="E26" s="107"/>
      <c r="F26" s="108"/>
      <c r="G26" s="137" t="s">
        <v>312</v>
      </c>
      <c r="H26" s="138"/>
      <c r="I26" s="138"/>
      <c r="J26" s="139"/>
      <c r="K26" s="524" t="s">
        <v>311</v>
      </c>
      <c r="L26" s="524"/>
      <c r="M26" s="524"/>
      <c r="N26" s="83" t="s">
        <v>22</v>
      </c>
      <c r="O26" s="84"/>
      <c r="P26" s="137" t="s">
        <v>310</v>
      </c>
      <c r="Q26" s="138"/>
      <c r="R26" s="138"/>
      <c r="S26" s="139"/>
      <c r="T26" s="524" t="s">
        <v>309</v>
      </c>
      <c r="U26" s="524"/>
      <c r="V26" s="524"/>
      <c r="W26" s="524"/>
      <c r="X26" s="525"/>
    </row>
    <row r="27" spans="1:24" ht="17.25" customHeight="1">
      <c r="A27" s="132" t="s">
        <v>308</v>
      </c>
      <c r="B27" s="101"/>
      <c r="C27" s="101"/>
      <c r="D27" s="101"/>
      <c r="E27" s="101"/>
      <c r="F27" s="102"/>
      <c r="G27" s="534" t="s">
        <v>307</v>
      </c>
      <c r="H27" s="544"/>
      <c r="I27" s="544"/>
      <c r="J27" s="544"/>
      <c r="K27" s="544"/>
      <c r="L27" s="544"/>
      <c r="M27" s="544"/>
      <c r="N27" s="544"/>
      <c r="O27" s="544"/>
      <c r="P27" s="544"/>
      <c r="Q27" s="544"/>
      <c r="R27" s="544"/>
      <c r="S27" s="544"/>
      <c r="T27" s="544"/>
      <c r="U27" s="544"/>
      <c r="V27" s="544"/>
      <c r="W27" s="544"/>
      <c r="X27" s="545"/>
    </row>
    <row r="28" spans="1:24" ht="17.25" customHeight="1">
      <c r="A28" s="103"/>
      <c r="B28" s="104"/>
      <c r="C28" s="104"/>
      <c r="D28" s="104"/>
      <c r="E28" s="104"/>
      <c r="F28" s="105"/>
      <c r="G28" s="546"/>
      <c r="H28" s="528"/>
      <c r="I28" s="528"/>
      <c r="J28" s="528"/>
      <c r="K28" s="528"/>
      <c r="L28" s="528"/>
      <c r="M28" s="528"/>
      <c r="N28" s="528"/>
      <c r="O28" s="528"/>
      <c r="P28" s="528"/>
      <c r="Q28" s="528"/>
      <c r="R28" s="528"/>
      <c r="S28" s="528"/>
      <c r="T28" s="528"/>
      <c r="U28" s="528"/>
      <c r="V28" s="528"/>
      <c r="W28" s="528"/>
      <c r="X28" s="529"/>
    </row>
    <row r="29" spans="1:24" ht="17.25" customHeight="1">
      <c r="A29" s="103"/>
      <c r="B29" s="104"/>
      <c r="C29" s="104"/>
      <c r="D29" s="104"/>
      <c r="E29" s="104"/>
      <c r="F29" s="105"/>
      <c r="G29" s="546"/>
      <c r="H29" s="528"/>
      <c r="I29" s="528"/>
      <c r="J29" s="528"/>
      <c r="K29" s="528"/>
      <c r="L29" s="528"/>
      <c r="M29" s="528"/>
      <c r="N29" s="528"/>
      <c r="O29" s="528"/>
      <c r="P29" s="528"/>
      <c r="Q29" s="528"/>
      <c r="R29" s="528"/>
      <c r="S29" s="528"/>
      <c r="T29" s="528"/>
      <c r="U29" s="528"/>
      <c r="V29" s="528"/>
      <c r="W29" s="528"/>
      <c r="X29" s="529"/>
    </row>
    <row r="30" spans="1:24" ht="17.25" customHeight="1">
      <c r="A30" s="103"/>
      <c r="B30" s="104"/>
      <c r="C30" s="104"/>
      <c r="D30" s="104"/>
      <c r="E30" s="104"/>
      <c r="F30" s="105"/>
      <c r="G30" s="546"/>
      <c r="H30" s="528"/>
      <c r="I30" s="528"/>
      <c r="J30" s="528"/>
      <c r="K30" s="528"/>
      <c r="L30" s="528"/>
      <c r="M30" s="528"/>
      <c r="N30" s="528"/>
      <c r="O30" s="528"/>
      <c r="P30" s="528"/>
      <c r="Q30" s="528"/>
      <c r="R30" s="528"/>
      <c r="S30" s="528"/>
      <c r="T30" s="528"/>
      <c r="U30" s="528"/>
      <c r="V30" s="528"/>
      <c r="W30" s="528"/>
      <c r="X30" s="529"/>
    </row>
    <row r="31" spans="1:24" ht="17.25" customHeight="1">
      <c r="A31" s="106"/>
      <c r="B31" s="107"/>
      <c r="C31" s="107"/>
      <c r="D31" s="107"/>
      <c r="E31" s="107"/>
      <c r="F31" s="108"/>
      <c r="G31" s="530"/>
      <c r="H31" s="531"/>
      <c r="I31" s="531"/>
      <c r="J31" s="531"/>
      <c r="K31" s="531"/>
      <c r="L31" s="531"/>
      <c r="M31" s="531"/>
      <c r="N31" s="531"/>
      <c r="O31" s="531"/>
      <c r="P31" s="531"/>
      <c r="Q31" s="531"/>
      <c r="R31" s="531"/>
      <c r="S31" s="531"/>
      <c r="T31" s="531"/>
      <c r="U31" s="531"/>
      <c r="V31" s="531"/>
      <c r="W31" s="531"/>
      <c r="X31" s="532"/>
    </row>
    <row r="32" spans="1:24" ht="18" customHeight="1">
      <c r="A32" s="132" t="s">
        <v>306</v>
      </c>
      <c r="B32" s="148"/>
      <c r="C32" s="148"/>
      <c r="D32" s="148"/>
      <c r="E32" s="148"/>
      <c r="F32" s="149"/>
      <c r="G32" s="534" t="s">
        <v>305</v>
      </c>
      <c r="H32" s="544"/>
      <c r="I32" s="544"/>
      <c r="J32" s="544"/>
      <c r="K32" s="544"/>
      <c r="L32" s="544"/>
      <c r="M32" s="544"/>
      <c r="N32" s="544"/>
      <c r="O32" s="544"/>
      <c r="P32" s="544"/>
      <c r="Q32" s="544"/>
      <c r="R32" s="544"/>
      <c r="S32" s="544"/>
      <c r="T32" s="544"/>
      <c r="U32" s="544"/>
      <c r="V32" s="544"/>
      <c r="W32" s="544"/>
      <c r="X32" s="545"/>
    </row>
    <row r="33" spans="1:24" ht="18" customHeight="1">
      <c r="A33" s="150"/>
      <c r="B33" s="151"/>
      <c r="C33" s="151"/>
      <c r="D33" s="151"/>
      <c r="E33" s="151"/>
      <c r="F33" s="152"/>
      <c r="G33" s="546"/>
      <c r="H33" s="528"/>
      <c r="I33" s="528"/>
      <c r="J33" s="528"/>
      <c r="K33" s="528"/>
      <c r="L33" s="528"/>
      <c r="M33" s="528"/>
      <c r="N33" s="528"/>
      <c r="O33" s="528"/>
      <c r="P33" s="528"/>
      <c r="Q33" s="528"/>
      <c r="R33" s="528"/>
      <c r="S33" s="528"/>
      <c r="T33" s="528"/>
      <c r="U33" s="528"/>
      <c r="V33" s="528"/>
      <c r="W33" s="528"/>
      <c r="X33" s="529"/>
    </row>
    <row r="34" spans="1:24" ht="18" customHeight="1">
      <c r="A34" s="153"/>
      <c r="B34" s="154"/>
      <c r="C34" s="154"/>
      <c r="D34" s="154"/>
      <c r="E34" s="154"/>
      <c r="F34" s="155"/>
      <c r="G34" s="530"/>
      <c r="H34" s="531"/>
      <c r="I34" s="531"/>
      <c r="J34" s="531"/>
      <c r="K34" s="531"/>
      <c r="L34" s="531"/>
      <c r="M34" s="531"/>
      <c r="N34" s="531"/>
      <c r="O34" s="531"/>
      <c r="P34" s="531"/>
      <c r="Q34" s="531"/>
      <c r="R34" s="531"/>
      <c r="S34" s="531"/>
      <c r="T34" s="531"/>
      <c r="U34" s="531"/>
      <c r="V34" s="531"/>
      <c r="W34" s="531"/>
      <c r="X34" s="532"/>
    </row>
    <row r="35" spans="1:24" ht="38.25" customHeight="1">
      <c r="A35" s="100" t="s">
        <v>304</v>
      </c>
      <c r="B35" s="101"/>
      <c r="C35" s="101"/>
      <c r="D35" s="101"/>
      <c r="E35" s="101"/>
      <c r="F35" s="102"/>
      <c r="G35" s="137" t="s">
        <v>53</v>
      </c>
      <c r="H35" s="138"/>
      <c r="I35" s="138"/>
      <c r="J35" s="139"/>
      <c r="K35" s="524">
        <v>7</v>
      </c>
      <c r="L35" s="524"/>
      <c r="M35" s="524"/>
      <c r="N35" s="83" t="s">
        <v>25</v>
      </c>
      <c r="O35" s="84"/>
      <c r="P35" s="137" t="s">
        <v>54</v>
      </c>
      <c r="Q35" s="138"/>
      <c r="R35" s="138"/>
      <c r="S35" s="139"/>
      <c r="T35" s="524">
        <v>3</v>
      </c>
      <c r="U35" s="524"/>
      <c r="V35" s="524"/>
      <c r="W35" s="83" t="s">
        <v>25</v>
      </c>
      <c r="X35" s="84"/>
    </row>
    <row r="36" spans="1:24" ht="15.75" customHeight="1">
      <c r="A36" s="103"/>
      <c r="B36" s="104"/>
      <c r="C36" s="104"/>
      <c r="D36" s="104"/>
      <c r="E36" s="104"/>
      <c r="F36" s="105"/>
      <c r="G36" s="85" t="s">
        <v>55</v>
      </c>
      <c r="H36" s="86"/>
      <c r="I36" s="86"/>
      <c r="J36" s="86"/>
      <c r="K36" s="86"/>
      <c r="L36" s="86"/>
      <c r="M36" s="86"/>
      <c r="N36" s="86"/>
      <c r="O36" s="86"/>
      <c r="P36" s="86"/>
      <c r="Q36" s="86"/>
      <c r="R36" s="86"/>
      <c r="S36" s="86"/>
      <c r="T36" s="86"/>
      <c r="U36" s="86"/>
      <c r="V36" s="86"/>
      <c r="W36" s="86"/>
      <c r="X36" s="87"/>
    </row>
    <row r="37" spans="1:24" ht="38.25" customHeight="1">
      <c r="A37" s="103"/>
      <c r="B37" s="104"/>
      <c r="C37" s="104"/>
      <c r="D37" s="104"/>
      <c r="E37" s="104"/>
      <c r="F37" s="105"/>
      <c r="G37" s="527" t="s">
        <v>303</v>
      </c>
      <c r="H37" s="528"/>
      <c r="I37" s="528"/>
      <c r="J37" s="528"/>
      <c r="K37" s="528"/>
      <c r="L37" s="528"/>
      <c r="M37" s="528"/>
      <c r="N37" s="528"/>
      <c r="O37" s="528"/>
      <c r="P37" s="528"/>
      <c r="Q37" s="528"/>
      <c r="R37" s="528"/>
      <c r="S37" s="528"/>
      <c r="T37" s="528"/>
      <c r="U37" s="528"/>
      <c r="V37" s="528"/>
      <c r="W37" s="528"/>
      <c r="X37" s="529"/>
    </row>
    <row r="38" spans="1:24" ht="38.25" customHeight="1">
      <c r="A38" s="106"/>
      <c r="B38" s="107"/>
      <c r="C38" s="107"/>
      <c r="D38" s="107"/>
      <c r="E38" s="107"/>
      <c r="F38" s="108"/>
      <c r="G38" s="530"/>
      <c r="H38" s="531"/>
      <c r="I38" s="531"/>
      <c r="J38" s="531"/>
      <c r="K38" s="531"/>
      <c r="L38" s="531"/>
      <c r="M38" s="531"/>
      <c r="N38" s="531"/>
      <c r="O38" s="531"/>
      <c r="P38" s="531"/>
      <c r="Q38" s="531"/>
      <c r="R38" s="531"/>
      <c r="S38" s="531"/>
      <c r="T38" s="531"/>
      <c r="U38" s="531"/>
      <c r="V38" s="531"/>
      <c r="W38" s="531"/>
      <c r="X38" s="532"/>
    </row>
    <row r="39" spans="1:24" ht="38.25" customHeight="1">
      <c r="A39" s="133" t="s">
        <v>26</v>
      </c>
      <c r="B39" s="134"/>
      <c r="C39" s="134"/>
      <c r="D39" s="134"/>
      <c r="E39" s="134"/>
      <c r="F39" s="135"/>
      <c r="G39" s="533">
        <v>400</v>
      </c>
      <c r="H39" s="524"/>
      <c r="I39" s="524"/>
      <c r="J39" s="524"/>
      <c r="K39" s="524"/>
      <c r="L39" s="524"/>
      <c r="M39" s="524"/>
      <c r="N39" s="83" t="s">
        <v>25</v>
      </c>
      <c r="O39" s="84"/>
      <c r="P39" s="140" t="s">
        <v>27</v>
      </c>
      <c r="Q39" s="141"/>
      <c r="R39" s="141"/>
      <c r="S39" s="142"/>
      <c r="T39" s="524" t="s">
        <v>302</v>
      </c>
      <c r="U39" s="524"/>
      <c r="V39" s="524"/>
      <c r="W39" s="524"/>
      <c r="X39" s="525"/>
    </row>
    <row r="40" spans="1:24" ht="26.25" customHeight="1">
      <c r="A40" s="100" t="s">
        <v>301</v>
      </c>
      <c r="B40" s="101"/>
      <c r="C40" s="101"/>
      <c r="D40" s="101"/>
      <c r="E40" s="101"/>
      <c r="F40" s="102"/>
      <c r="G40" s="143" t="s">
        <v>300</v>
      </c>
      <c r="H40" s="144"/>
      <c r="I40" s="144"/>
      <c r="J40" s="144"/>
      <c r="K40" s="144"/>
      <c r="L40" s="145"/>
      <c r="M40" s="552">
        <v>17700000</v>
      </c>
      <c r="N40" s="524"/>
      <c r="O40" s="524"/>
      <c r="P40" s="524"/>
      <c r="Q40" s="524"/>
      <c r="R40" s="524"/>
      <c r="S40" s="524"/>
      <c r="T40" s="524"/>
      <c r="U40" s="524"/>
      <c r="V40" s="524"/>
      <c r="W40" s="83" t="s">
        <v>29</v>
      </c>
      <c r="X40" s="84"/>
    </row>
    <row r="41" spans="1:24" ht="26.25" customHeight="1">
      <c r="A41" s="103"/>
      <c r="B41" s="104"/>
      <c r="C41" s="104"/>
      <c r="D41" s="104"/>
      <c r="E41" s="104"/>
      <c r="F41" s="105"/>
      <c r="G41" s="143" t="s">
        <v>299</v>
      </c>
      <c r="H41" s="144"/>
      <c r="I41" s="144"/>
      <c r="J41" s="144"/>
      <c r="K41" s="144"/>
      <c r="L41" s="145"/>
      <c r="M41" s="552">
        <v>89567800</v>
      </c>
      <c r="N41" s="524"/>
      <c r="O41" s="524"/>
      <c r="P41" s="524"/>
      <c r="Q41" s="524"/>
      <c r="R41" s="524"/>
      <c r="S41" s="524"/>
      <c r="T41" s="524"/>
      <c r="U41" s="524"/>
      <c r="V41" s="524"/>
      <c r="W41" s="83" t="s">
        <v>29</v>
      </c>
      <c r="X41" s="84"/>
    </row>
    <row r="42" spans="1:24" ht="26.25" customHeight="1">
      <c r="A42" s="103"/>
      <c r="B42" s="104"/>
      <c r="C42" s="104"/>
      <c r="D42" s="104"/>
      <c r="E42" s="104"/>
      <c r="F42" s="105"/>
      <c r="G42" s="143" t="s">
        <v>298</v>
      </c>
      <c r="H42" s="144"/>
      <c r="I42" s="144"/>
      <c r="J42" s="144"/>
      <c r="K42" s="144"/>
      <c r="L42" s="145"/>
      <c r="M42" s="552">
        <v>15500000</v>
      </c>
      <c r="N42" s="524"/>
      <c r="O42" s="524"/>
      <c r="P42" s="524"/>
      <c r="Q42" s="524"/>
      <c r="R42" s="524"/>
      <c r="S42" s="524"/>
      <c r="T42" s="524"/>
      <c r="U42" s="524"/>
      <c r="V42" s="524"/>
      <c r="W42" s="83" t="s">
        <v>29</v>
      </c>
      <c r="X42" s="84"/>
    </row>
    <row r="43" spans="1:24" ht="26.25" customHeight="1">
      <c r="A43" s="106"/>
      <c r="B43" s="107"/>
      <c r="C43" s="107"/>
      <c r="D43" s="107"/>
      <c r="E43" s="107"/>
      <c r="F43" s="108"/>
      <c r="G43" s="143" t="s">
        <v>297</v>
      </c>
      <c r="H43" s="144"/>
      <c r="I43" s="144"/>
      <c r="J43" s="144"/>
      <c r="K43" s="144"/>
      <c r="L43" s="145"/>
      <c r="M43" s="552">
        <v>13333300</v>
      </c>
      <c r="N43" s="524"/>
      <c r="O43" s="524"/>
      <c r="P43" s="524"/>
      <c r="Q43" s="524"/>
      <c r="R43" s="524"/>
      <c r="S43" s="524"/>
      <c r="T43" s="524"/>
      <c r="U43" s="524"/>
      <c r="V43" s="524"/>
      <c r="W43" s="83" t="s">
        <v>29</v>
      </c>
      <c r="X43" s="84"/>
    </row>
    <row r="44" spans="1:24">
      <c r="A44" s="74"/>
      <c r="B44" s="74"/>
      <c r="C44" s="74"/>
      <c r="D44" s="74"/>
      <c r="E44" s="74"/>
      <c r="F44" s="74"/>
      <c r="G44" s="74"/>
      <c r="H44" s="74"/>
      <c r="I44" s="74"/>
      <c r="J44" s="74"/>
      <c r="K44" s="74"/>
      <c r="L44" s="74"/>
      <c r="M44" s="74"/>
      <c r="N44" s="74"/>
      <c r="O44" s="74"/>
      <c r="P44" s="74"/>
      <c r="Q44" s="74"/>
      <c r="R44" s="74"/>
      <c r="S44" s="74"/>
      <c r="T44" s="74"/>
      <c r="U44" s="74"/>
      <c r="V44" s="74"/>
      <c r="W44" s="74"/>
      <c r="X44" s="74"/>
    </row>
    <row r="45" spans="1:24" ht="24.75" customHeight="1">
      <c r="A45" s="4" t="s">
        <v>34</v>
      </c>
      <c r="B45" s="74"/>
      <c r="C45" s="74"/>
      <c r="D45" s="74"/>
      <c r="E45" s="74"/>
      <c r="F45" s="74"/>
      <c r="G45" s="74"/>
      <c r="H45" s="74"/>
      <c r="I45" s="74"/>
      <c r="J45" s="74"/>
      <c r="K45" s="74"/>
      <c r="L45" s="74"/>
      <c r="M45" s="74"/>
      <c r="N45" s="74"/>
      <c r="O45" s="74"/>
      <c r="P45" s="74"/>
      <c r="Q45" s="74"/>
      <c r="R45" s="74"/>
      <c r="S45" s="74"/>
      <c r="T45" s="74"/>
      <c r="U45" s="74"/>
      <c r="V45" s="74"/>
      <c r="W45" s="74"/>
      <c r="X45" s="74"/>
    </row>
    <row r="46" spans="1:24" ht="38.25" customHeight="1">
      <c r="A46" s="127" t="s">
        <v>216</v>
      </c>
      <c r="B46" s="134"/>
      <c r="C46" s="134"/>
      <c r="D46" s="134"/>
      <c r="E46" s="134"/>
      <c r="F46" s="135"/>
      <c r="G46" s="533" t="s">
        <v>296</v>
      </c>
      <c r="H46" s="524"/>
      <c r="I46" s="524"/>
      <c r="J46" s="524"/>
      <c r="K46" s="524"/>
      <c r="L46" s="524"/>
      <c r="M46" s="524"/>
      <c r="N46" s="524"/>
      <c r="O46" s="524"/>
      <c r="P46" s="524"/>
      <c r="Q46" s="524"/>
      <c r="R46" s="524"/>
      <c r="S46" s="524"/>
      <c r="T46" s="524"/>
      <c r="U46" s="524"/>
      <c r="V46" s="524"/>
      <c r="W46" s="524"/>
      <c r="X46" s="525"/>
    </row>
    <row r="47" spans="1:24" ht="17.25" customHeight="1">
      <c r="A47" s="100" t="s">
        <v>295</v>
      </c>
      <c r="B47" s="101"/>
      <c r="C47" s="101"/>
      <c r="D47" s="101"/>
      <c r="E47" s="101"/>
      <c r="F47" s="102"/>
      <c r="G47" s="534" t="s">
        <v>294</v>
      </c>
      <c r="H47" s="544"/>
      <c r="I47" s="544"/>
      <c r="J47" s="544"/>
      <c r="K47" s="544"/>
      <c r="L47" s="544"/>
      <c r="M47" s="544"/>
      <c r="N47" s="544"/>
      <c r="O47" s="544"/>
      <c r="P47" s="544"/>
      <c r="Q47" s="544"/>
      <c r="R47" s="544"/>
      <c r="S47" s="544"/>
      <c r="T47" s="544"/>
      <c r="U47" s="544"/>
      <c r="V47" s="544"/>
      <c r="W47" s="544"/>
      <c r="X47" s="545"/>
    </row>
    <row r="48" spans="1:24" ht="17.25" customHeight="1">
      <c r="A48" s="103"/>
      <c r="B48" s="104"/>
      <c r="C48" s="104"/>
      <c r="D48" s="104"/>
      <c r="E48" s="104"/>
      <c r="F48" s="105"/>
      <c r="G48" s="546"/>
      <c r="H48" s="528"/>
      <c r="I48" s="528"/>
      <c r="J48" s="528"/>
      <c r="K48" s="528"/>
      <c r="L48" s="528"/>
      <c r="M48" s="528"/>
      <c r="N48" s="528"/>
      <c r="O48" s="528"/>
      <c r="P48" s="528"/>
      <c r="Q48" s="528"/>
      <c r="R48" s="528"/>
      <c r="S48" s="528"/>
      <c r="T48" s="528"/>
      <c r="U48" s="528"/>
      <c r="V48" s="528"/>
      <c r="W48" s="528"/>
      <c r="X48" s="529"/>
    </row>
    <row r="49" spans="1:24" ht="17.25" customHeight="1">
      <c r="A49" s="103"/>
      <c r="B49" s="104"/>
      <c r="C49" s="104"/>
      <c r="D49" s="104"/>
      <c r="E49" s="104"/>
      <c r="F49" s="105"/>
      <c r="G49" s="546"/>
      <c r="H49" s="528"/>
      <c r="I49" s="528"/>
      <c r="J49" s="528"/>
      <c r="K49" s="528"/>
      <c r="L49" s="528"/>
      <c r="M49" s="528"/>
      <c r="N49" s="528"/>
      <c r="O49" s="528"/>
      <c r="P49" s="528"/>
      <c r="Q49" s="528"/>
      <c r="R49" s="528"/>
      <c r="S49" s="528"/>
      <c r="T49" s="528"/>
      <c r="U49" s="528"/>
      <c r="V49" s="528"/>
      <c r="W49" s="528"/>
      <c r="X49" s="529"/>
    </row>
    <row r="50" spans="1:24" ht="17.25" customHeight="1">
      <c r="A50" s="106"/>
      <c r="B50" s="107"/>
      <c r="C50" s="107"/>
      <c r="D50" s="107"/>
      <c r="E50" s="107"/>
      <c r="F50" s="108"/>
      <c r="G50" s="530"/>
      <c r="H50" s="531"/>
      <c r="I50" s="531"/>
      <c r="J50" s="531"/>
      <c r="K50" s="531"/>
      <c r="L50" s="531"/>
      <c r="M50" s="531"/>
      <c r="N50" s="531"/>
      <c r="O50" s="531"/>
      <c r="P50" s="531"/>
      <c r="Q50" s="531"/>
      <c r="R50" s="531"/>
      <c r="S50" s="531"/>
      <c r="T50" s="531"/>
      <c r="U50" s="531"/>
      <c r="V50" s="531"/>
      <c r="W50" s="531"/>
      <c r="X50" s="532"/>
    </row>
    <row r="51" spans="1:24" ht="15.75" customHeight="1">
      <c r="A51" s="132" t="s">
        <v>293</v>
      </c>
      <c r="B51" s="148"/>
      <c r="C51" s="148"/>
      <c r="D51" s="148"/>
      <c r="E51" s="148"/>
      <c r="F51" s="149"/>
      <c r="G51" s="85" t="s">
        <v>292</v>
      </c>
      <c r="H51" s="86"/>
      <c r="I51" s="86"/>
      <c r="J51" s="86"/>
      <c r="K51" s="86"/>
      <c r="L51" s="86"/>
      <c r="M51" s="86"/>
      <c r="N51" s="86"/>
      <c r="O51" s="86"/>
      <c r="P51" s="86"/>
      <c r="Q51" s="86"/>
      <c r="R51" s="86"/>
      <c r="S51" s="86"/>
      <c r="T51" s="86"/>
      <c r="U51" s="86"/>
      <c r="V51" s="86"/>
      <c r="W51" s="86"/>
      <c r="X51" s="87"/>
    </row>
    <row r="52" spans="1:24" ht="26.25" customHeight="1">
      <c r="A52" s="150"/>
      <c r="B52" s="151"/>
      <c r="C52" s="151"/>
      <c r="D52" s="151"/>
      <c r="E52" s="151"/>
      <c r="F52" s="152"/>
      <c r="G52" s="530" t="s">
        <v>291</v>
      </c>
      <c r="H52" s="531"/>
      <c r="I52" s="531"/>
      <c r="J52" s="531"/>
      <c r="K52" s="531"/>
      <c r="L52" s="531"/>
      <c r="M52" s="531"/>
      <c r="N52" s="531"/>
      <c r="O52" s="531"/>
      <c r="P52" s="531"/>
      <c r="Q52" s="531"/>
      <c r="R52" s="531"/>
      <c r="S52" s="531"/>
      <c r="T52" s="531"/>
      <c r="U52" s="531"/>
      <c r="V52" s="531"/>
      <c r="W52" s="531"/>
      <c r="X52" s="532"/>
    </row>
    <row r="53" spans="1:24" ht="15.75" customHeight="1">
      <c r="A53" s="150"/>
      <c r="B53" s="151"/>
      <c r="C53" s="151"/>
      <c r="D53" s="151"/>
      <c r="E53" s="151"/>
      <c r="F53" s="152"/>
      <c r="G53" s="85" t="s">
        <v>153</v>
      </c>
      <c r="H53" s="86"/>
      <c r="I53" s="86"/>
      <c r="J53" s="86"/>
      <c r="K53" s="86"/>
      <c r="L53" s="86"/>
      <c r="M53" s="86"/>
      <c r="N53" s="86"/>
      <c r="O53" s="86"/>
      <c r="P53" s="86"/>
      <c r="Q53" s="86"/>
      <c r="R53" s="86"/>
      <c r="S53" s="86"/>
      <c r="T53" s="86"/>
      <c r="U53" s="86"/>
      <c r="V53" s="86"/>
      <c r="W53" s="86"/>
      <c r="X53" s="87"/>
    </row>
    <row r="54" spans="1:24" ht="26.25" customHeight="1">
      <c r="A54" s="150"/>
      <c r="B54" s="151"/>
      <c r="C54" s="151"/>
      <c r="D54" s="151"/>
      <c r="E54" s="151"/>
      <c r="F54" s="152"/>
      <c r="G54" s="537" t="s">
        <v>290</v>
      </c>
      <c r="H54" s="531"/>
      <c r="I54" s="531"/>
      <c r="J54" s="531"/>
      <c r="K54" s="531"/>
      <c r="L54" s="531"/>
      <c r="M54" s="531"/>
      <c r="N54" s="531"/>
      <c r="O54" s="531"/>
      <c r="P54" s="531"/>
      <c r="Q54" s="531"/>
      <c r="R54" s="531"/>
      <c r="S54" s="531"/>
      <c r="T54" s="531"/>
      <c r="U54" s="531"/>
      <c r="V54" s="531"/>
      <c r="W54" s="531"/>
      <c r="X54" s="532"/>
    </row>
    <row r="55" spans="1:24" ht="15.75" customHeight="1">
      <c r="A55" s="150"/>
      <c r="B55" s="151"/>
      <c r="C55" s="151"/>
      <c r="D55" s="151"/>
      <c r="E55" s="151"/>
      <c r="F55" s="152"/>
      <c r="G55" s="85" t="s">
        <v>154</v>
      </c>
      <c r="H55" s="86"/>
      <c r="I55" s="86"/>
      <c r="J55" s="86"/>
      <c r="K55" s="86"/>
      <c r="L55" s="86"/>
      <c r="M55" s="86"/>
      <c r="N55" s="86"/>
      <c r="O55" s="86"/>
      <c r="P55" s="86"/>
      <c r="Q55" s="86"/>
      <c r="R55" s="86"/>
      <c r="S55" s="86"/>
      <c r="T55" s="86"/>
      <c r="U55" s="86"/>
      <c r="V55" s="86"/>
      <c r="W55" s="86"/>
      <c r="X55" s="87"/>
    </row>
    <row r="56" spans="1:24" ht="59.25" customHeight="1">
      <c r="A56" s="150"/>
      <c r="B56" s="151"/>
      <c r="C56" s="151"/>
      <c r="D56" s="151"/>
      <c r="E56" s="151"/>
      <c r="F56" s="152"/>
      <c r="G56" s="537" t="s">
        <v>289</v>
      </c>
      <c r="H56" s="538"/>
      <c r="I56" s="538"/>
      <c r="J56" s="538"/>
      <c r="K56" s="538"/>
      <c r="L56" s="538"/>
      <c r="M56" s="538"/>
      <c r="N56" s="538"/>
      <c r="O56" s="538"/>
      <c r="P56" s="538"/>
      <c r="Q56" s="538"/>
      <c r="R56" s="538"/>
      <c r="S56" s="538"/>
      <c r="T56" s="538"/>
      <c r="U56" s="538"/>
      <c r="V56" s="538"/>
      <c r="W56" s="538"/>
      <c r="X56" s="539"/>
    </row>
    <row r="57" spans="1:24" ht="15.75" customHeight="1">
      <c r="A57" s="150"/>
      <c r="B57" s="151"/>
      <c r="C57" s="151"/>
      <c r="D57" s="151"/>
      <c r="E57" s="151"/>
      <c r="F57" s="152"/>
      <c r="G57" s="85" t="s">
        <v>288</v>
      </c>
      <c r="H57" s="86"/>
      <c r="I57" s="86"/>
      <c r="J57" s="86"/>
      <c r="K57" s="86"/>
      <c r="L57" s="86"/>
      <c r="M57" s="86"/>
      <c r="N57" s="86"/>
      <c r="O57" s="86"/>
      <c r="P57" s="86"/>
      <c r="Q57" s="86"/>
      <c r="R57" s="86"/>
      <c r="S57" s="86"/>
      <c r="T57" s="86"/>
      <c r="U57" s="86"/>
      <c r="V57" s="86"/>
      <c r="W57" s="86"/>
      <c r="X57" s="87"/>
    </row>
    <row r="58" spans="1:24" ht="26.25" customHeight="1">
      <c r="A58" s="150"/>
      <c r="B58" s="151"/>
      <c r="C58" s="151"/>
      <c r="D58" s="151"/>
      <c r="E58" s="151"/>
      <c r="F58" s="152"/>
      <c r="G58" s="537" t="s">
        <v>287</v>
      </c>
      <c r="H58" s="531"/>
      <c r="I58" s="531"/>
      <c r="J58" s="531"/>
      <c r="K58" s="531"/>
      <c r="L58" s="531"/>
      <c r="M58" s="531"/>
      <c r="N58" s="531"/>
      <c r="O58" s="531"/>
      <c r="P58" s="531"/>
      <c r="Q58" s="531"/>
      <c r="R58" s="531"/>
      <c r="S58" s="531"/>
      <c r="T58" s="531"/>
      <c r="U58" s="531"/>
      <c r="V58" s="531"/>
      <c r="W58" s="531"/>
      <c r="X58" s="532"/>
    </row>
    <row r="59" spans="1:24" ht="15.75" customHeight="1">
      <c r="A59" s="150"/>
      <c r="B59" s="151"/>
      <c r="C59" s="151"/>
      <c r="D59" s="151"/>
      <c r="E59" s="151"/>
      <c r="F59" s="152"/>
      <c r="G59" s="85" t="s">
        <v>286</v>
      </c>
      <c r="H59" s="86"/>
      <c r="I59" s="86"/>
      <c r="J59" s="86"/>
      <c r="K59" s="86"/>
      <c r="L59" s="86"/>
      <c r="M59" s="86"/>
      <c r="N59" s="86"/>
      <c r="O59" s="86"/>
      <c r="P59" s="86"/>
      <c r="Q59" s="86"/>
      <c r="R59" s="86"/>
      <c r="S59" s="86"/>
      <c r="T59" s="86"/>
      <c r="U59" s="86"/>
      <c r="V59" s="86"/>
      <c r="W59" s="86"/>
      <c r="X59" s="87"/>
    </row>
    <row r="60" spans="1:24" ht="26.25" customHeight="1">
      <c r="A60" s="150"/>
      <c r="B60" s="151"/>
      <c r="C60" s="151"/>
      <c r="D60" s="151"/>
      <c r="E60" s="151"/>
      <c r="F60" s="152"/>
      <c r="G60" s="537" t="s">
        <v>285</v>
      </c>
      <c r="H60" s="531"/>
      <c r="I60" s="531"/>
      <c r="J60" s="531"/>
      <c r="K60" s="531"/>
      <c r="L60" s="531"/>
      <c r="M60" s="531"/>
      <c r="N60" s="531"/>
      <c r="O60" s="531"/>
      <c r="P60" s="531"/>
      <c r="Q60" s="531"/>
      <c r="R60" s="531"/>
      <c r="S60" s="531"/>
      <c r="T60" s="531"/>
      <c r="U60" s="531"/>
      <c r="V60" s="531"/>
      <c r="W60" s="531"/>
      <c r="X60" s="532"/>
    </row>
    <row r="61" spans="1:24" ht="15.75" customHeight="1">
      <c r="A61" s="150"/>
      <c r="B61" s="151"/>
      <c r="C61" s="151"/>
      <c r="D61" s="151"/>
      <c r="E61" s="151"/>
      <c r="F61" s="152"/>
      <c r="G61" s="85" t="s">
        <v>155</v>
      </c>
      <c r="H61" s="86"/>
      <c r="I61" s="86"/>
      <c r="J61" s="86"/>
      <c r="K61" s="86"/>
      <c r="L61" s="86"/>
      <c r="M61" s="86"/>
      <c r="N61" s="86"/>
      <c r="O61" s="86"/>
      <c r="P61" s="86"/>
      <c r="Q61" s="86"/>
      <c r="R61" s="86"/>
      <c r="S61" s="86"/>
      <c r="T61" s="86"/>
      <c r="U61" s="86"/>
      <c r="V61" s="86"/>
      <c r="W61" s="86"/>
      <c r="X61" s="87"/>
    </row>
    <row r="62" spans="1:24" ht="26.25" customHeight="1">
      <c r="A62" s="150"/>
      <c r="B62" s="151"/>
      <c r="C62" s="151"/>
      <c r="D62" s="151"/>
      <c r="E62" s="151"/>
      <c r="F62" s="152"/>
      <c r="G62" s="537" t="s">
        <v>284</v>
      </c>
      <c r="H62" s="538"/>
      <c r="I62" s="538"/>
      <c r="J62" s="538"/>
      <c r="K62" s="538"/>
      <c r="L62" s="538"/>
      <c r="M62" s="538"/>
      <c r="N62" s="538"/>
      <c r="O62" s="538"/>
      <c r="P62" s="538"/>
      <c r="Q62" s="538"/>
      <c r="R62" s="538"/>
      <c r="S62" s="538"/>
      <c r="T62" s="538"/>
      <c r="U62" s="538"/>
      <c r="V62" s="538"/>
      <c r="W62" s="538"/>
      <c r="X62" s="539"/>
    </row>
    <row r="63" spans="1:24" ht="15.75" customHeight="1">
      <c r="A63" s="150"/>
      <c r="B63" s="151"/>
      <c r="C63" s="151"/>
      <c r="D63" s="151"/>
      <c r="E63" s="151"/>
      <c r="F63" s="152"/>
      <c r="G63" s="85" t="s">
        <v>283</v>
      </c>
      <c r="H63" s="86"/>
      <c r="I63" s="86"/>
      <c r="J63" s="86"/>
      <c r="K63" s="86"/>
      <c r="L63" s="86"/>
      <c r="M63" s="86"/>
      <c r="N63" s="86"/>
      <c r="O63" s="86"/>
      <c r="P63" s="86"/>
      <c r="Q63" s="86"/>
      <c r="R63" s="86"/>
      <c r="S63" s="86"/>
      <c r="T63" s="86"/>
      <c r="U63" s="86"/>
      <c r="V63" s="86"/>
      <c r="W63" s="86"/>
      <c r="X63" s="87"/>
    </row>
    <row r="64" spans="1:24" ht="26.25" customHeight="1">
      <c r="A64" s="153"/>
      <c r="B64" s="154"/>
      <c r="C64" s="154"/>
      <c r="D64" s="154"/>
      <c r="E64" s="154"/>
      <c r="F64" s="155"/>
      <c r="G64" s="530" t="s">
        <v>282</v>
      </c>
      <c r="H64" s="531"/>
      <c r="I64" s="531"/>
      <c r="J64" s="531"/>
      <c r="K64" s="531"/>
      <c r="L64" s="531"/>
      <c r="M64" s="531"/>
      <c r="N64" s="531"/>
      <c r="O64" s="531"/>
      <c r="P64" s="531"/>
      <c r="Q64" s="531"/>
      <c r="R64" s="531"/>
      <c r="S64" s="531"/>
      <c r="T64" s="531"/>
      <c r="U64" s="531"/>
      <c r="V64" s="531"/>
      <c r="W64" s="531"/>
      <c r="X64" s="532"/>
    </row>
    <row r="65" spans="1:24" ht="17.25" customHeight="1">
      <c r="A65" s="132" t="s">
        <v>281</v>
      </c>
      <c r="B65" s="148"/>
      <c r="C65" s="148"/>
      <c r="D65" s="148"/>
      <c r="E65" s="148"/>
      <c r="F65" s="149"/>
      <c r="G65" s="534" t="s">
        <v>280</v>
      </c>
      <c r="H65" s="544"/>
      <c r="I65" s="544"/>
      <c r="J65" s="544"/>
      <c r="K65" s="544"/>
      <c r="L65" s="544"/>
      <c r="M65" s="544"/>
      <c r="N65" s="544"/>
      <c r="O65" s="544"/>
      <c r="P65" s="544"/>
      <c r="Q65" s="544"/>
      <c r="R65" s="544"/>
      <c r="S65" s="544"/>
      <c r="T65" s="544"/>
      <c r="U65" s="544"/>
      <c r="V65" s="544"/>
      <c r="W65" s="544"/>
      <c r="X65" s="545"/>
    </row>
    <row r="66" spans="1:24" ht="17.25" customHeight="1">
      <c r="A66" s="150"/>
      <c r="B66" s="151"/>
      <c r="C66" s="151"/>
      <c r="D66" s="151"/>
      <c r="E66" s="151"/>
      <c r="F66" s="152"/>
      <c r="G66" s="546"/>
      <c r="H66" s="528"/>
      <c r="I66" s="528"/>
      <c r="J66" s="528"/>
      <c r="K66" s="528"/>
      <c r="L66" s="528"/>
      <c r="M66" s="528"/>
      <c r="N66" s="528"/>
      <c r="O66" s="528"/>
      <c r="P66" s="528"/>
      <c r="Q66" s="528"/>
      <c r="R66" s="528"/>
      <c r="S66" s="528"/>
      <c r="T66" s="528"/>
      <c r="U66" s="528"/>
      <c r="V66" s="528"/>
      <c r="W66" s="528"/>
      <c r="X66" s="529"/>
    </row>
    <row r="67" spans="1:24" ht="17.25" customHeight="1">
      <c r="A67" s="150"/>
      <c r="B67" s="151"/>
      <c r="C67" s="151"/>
      <c r="D67" s="151"/>
      <c r="E67" s="151"/>
      <c r="F67" s="152"/>
      <c r="G67" s="546"/>
      <c r="H67" s="528"/>
      <c r="I67" s="528"/>
      <c r="J67" s="528"/>
      <c r="K67" s="528"/>
      <c r="L67" s="528"/>
      <c r="M67" s="528"/>
      <c r="N67" s="528"/>
      <c r="O67" s="528"/>
      <c r="P67" s="528"/>
      <c r="Q67" s="528"/>
      <c r="R67" s="528"/>
      <c r="S67" s="528"/>
      <c r="T67" s="528"/>
      <c r="U67" s="528"/>
      <c r="V67" s="528"/>
      <c r="W67" s="528"/>
      <c r="X67" s="529"/>
    </row>
    <row r="68" spans="1:24" ht="17.25" customHeight="1">
      <c r="A68" s="153"/>
      <c r="B68" s="154"/>
      <c r="C68" s="154"/>
      <c r="D68" s="154"/>
      <c r="E68" s="154"/>
      <c r="F68" s="155"/>
      <c r="G68" s="530"/>
      <c r="H68" s="531"/>
      <c r="I68" s="531"/>
      <c r="J68" s="531"/>
      <c r="K68" s="531"/>
      <c r="L68" s="531"/>
      <c r="M68" s="531"/>
      <c r="N68" s="531"/>
      <c r="O68" s="531"/>
      <c r="P68" s="531"/>
      <c r="Q68" s="531"/>
      <c r="R68" s="531"/>
      <c r="S68" s="531"/>
      <c r="T68" s="531"/>
      <c r="U68" s="531"/>
      <c r="V68" s="531"/>
      <c r="W68" s="531"/>
      <c r="X68" s="532"/>
    </row>
    <row r="69" spans="1:24" ht="26.25" customHeight="1">
      <c r="A69" s="156" t="s">
        <v>279</v>
      </c>
      <c r="B69" s="157"/>
      <c r="C69" s="157"/>
      <c r="D69" s="157"/>
      <c r="E69" s="157"/>
      <c r="F69" s="158"/>
      <c r="G69" s="533">
        <v>30</v>
      </c>
      <c r="H69" s="524"/>
      <c r="I69" s="524"/>
      <c r="J69" s="524"/>
      <c r="K69" s="524"/>
      <c r="L69" s="524"/>
      <c r="M69" s="524"/>
      <c r="N69" s="524"/>
      <c r="O69" s="524"/>
      <c r="P69" s="83" t="s">
        <v>44</v>
      </c>
      <c r="Q69" s="83"/>
      <c r="R69" s="83"/>
      <c r="S69" s="83"/>
      <c r="T69" s="83"/>
      <c r="U69" s="83"/>
      <c r="V69" s="83"/>
      <c r="W69" s="83"/>
      <c r="X69" s="84"/>
    </row>
    <row r="70" spans="1:24" ht="26.25" customHeight="1">
      <c r="A70" s="156" t="s">
        <v>278</v>
      </c>
      <c r="B70" s="157"/>
      <c r="C70" s="157"/>
      <c r="D70" s="157"/>
      <c r="E70" s="157"/>
      <c r="F70" s="158"/>
      <c r="G70" s="533" t="s">
        <v>277</v>
      </c>
      <c r="H70" s="524"/>
      <c r="I70" s="70" t="s">
        <v>8</v>
      </c>
      <c r="J70" s="80">
        <v>6</v>
      </c>
      <c r="K70" s="70" t="s">
        <v>9</v>
      </c>
      <c r="L70" s="80">
        <v>3</v>
      </c>
      <c r="M70" s="131" t="s">
        <v>39</v>
      </c>
      <c r="N70" s="131"/>
      <c r="O70" s="524" t="s">
        <v>276</v>
      </c>
      <c r="P70" s="524"/>
      <c r="Q70" s="70" t="s">
        <v>8</v>
      </c>
      <c r="R70" s="80">
        <v>2</v>
      </c>
      <c r="S70" s="70" t="s">
        <v>9</v>
      </c>
      <c r="T70" s="80">
        <v>28</v>
      </c>
      <c r="U70" s="7" t="s">
        <v>40</v>
      </c>
      <c r="V70" s="80">
        <v>270</v>
      </c>
      <c r="W70" s="83" t="s">
        <v>41</v>
      </c>
      <c r="X70" s="84"/>
    </row>
    <row r="71" spans="1:24" ht="26.25" customHeight="1">
      <c r="A71" s="164" t="s">
        <v>275</v>
      </c>
      <c r="B71" s="165"/>
      <c r="C71" s="165"/>
      <c r="D71" s="165"/>
      <c r="E71" s="165"/>
      <c r="F71" s="166"/>
      <c r="G71" s="170" t="s">
        <v>42</v>
      </c>
      <c r="H71" s="171"/>
      <c r="I71" s="171"/>
      <c r="J71" s="171"/>
      <c r="K71" s="171"/>
      <c r="L71" s="171"/>
      <c r="M71" s="548">
        <v>2</v>
      </c>
      <c r="N71" s="548"/>
      <c r="O71" s="548"/>
      <c r="P71" s="124" t="s">
        <v>25</v>
      </c>
      <c r="Q71" s="124"/>
      <c r="R71" s="124"/>
      <c r="S71" s="124"/>
      <c r="T71" s="124"/>
      <c r="U71" s="124"/>
      <c r="V71" s="124"/>
      <c r="W71" s="124"/>
      <c r="X71" s="125"/>
    </row>
    <row r="72" spans="1:24" ht="26.25" customHeight="1">
      <c r="A72" s="167"/>
      <c r="B72" s="168"/>
      <c r="C72" s="168"/>
      <c r="D72" s="168"/>
      <c r="E72" s="168"/>
      <c r="F72" s="169"/>
      <c r="G72" s="172" t="s">
        <v>43</v>
      </c>
      <c r="H72" s="173"/>
      <c r="I72" s="173"/>
      <c r="J72" s="173"/>
      <c r="K72" s="173"/>
      <c r="L72" s="173"/>
      <c r="M72" s="549">
        <v>5</v>
      </c>
      <c r="N72" s="549"/>
      <c r="O72" s="549"/>
      <c r="P72" s="174" t="s">
        <v>8</v>
      </c>
      <c r="Q72" s="174"/>
      <c r="R72" s="174"/>
      <c r="S72" s="174"/>
      <c r="T72" s="174"/>
      <c r="U72" s="174"/>
      <c r="V72" s="174"/>
      <c r="W72" s="174"/>
      <c r="X72" s="175"/>
    </row>
    <row r="73" spans="1:24" ht="17.25" customHeight="1">
      <c r="A73" s="132" t="s">
        <v>274</v>
      </c>
      <c r="B73" s="148"/>
      <c r="C73" s="148"/>
      <c r="D73" s="148"/>
      <c r="E73" s="148"/>
      <c r="F73" s="149"/>
      <c r="G73" s="534" t="s">
        <v>273</v>
      </c>
      <c r="H73" s="544"/>
      <c r="I73" s="544"/>
      <c r="J73" s="544"/>
      <c r="K73" s="544"/>
      <c r="L73" s="544"/>
      <c r="M73" s="544"/>
      <c r="N73" s="544"/>
      <c r="O73" s="544"/>
      <c r="P73" s="544"/>
      <c r="Q73" s="544"/>
      <c r="R73" s="544"/>
      <c r="S73" s="544"/>
      <c r="T73" s="544"/>
      <c r="U73" s="544"/>
      <c r="V73" s="544"/>
      <c r="W73" s="544"/>
      <c r="X73" s="545"/>
    </row>
    <row r="74" spans="1:24" ht="17.25" customHeight="1">
      <c r="A74" s="150"/>
      <c r="B74" s="151"/>
      <c r="C74" s="151"/>
      <c r="D74" s="151"/>
      <c r="E74" s="151"/>
      <c r="F74" s="152"/>
      <c r="G74" s="546"/>
      <c r="H74" s="528"/>
      <c r="I74" s="528"/>
      <c r="J74" s="528"/>
      <c r="K74" s="528"/>
      <c r="L74" s="528"/>
      <c r="M74" s="528"/>
      <c r="N74" s="528"/>
      <c r="O74" s="528"/>
      <c r="P74" s="528"/>
      <c r="Q74" s="528"/>
      <c r="R74" s="528"/>
      <c r="S74" s="528"/>
      <c r="T74" s="528"/>
      <c r="U74" s="528"/>
      <c r="V74" s="528"/>
      <c r="W74" s="528"/>
      <c r="X74" s="529"/>
    </row>
    <row r="75" spans="1:24" ht="17.25" customHeight="1">
      <c r="A75" s="150"/>
      <c r="B75" s="151"/>
      <c r="C75" s="151"/>
      <c r="D75" s="151"/>
      <c r="E75" s="151"/>
      <c r="F75" s="152"/>
      <c r="G75" s="546"/>
      <c r="H75" s="528"/>
      <c r="I75" s="528"/>
      <c r="J75" s="528"/>
      <c r="K75" s="528"/>
      <c r="L75" s="528"/>
      <c r="M75" s="528"/>
      <c r="N75" s="528"/>
      <c r="O75" s="528"/>
      <c r="P75" s="528"/>
      <c r="Q75" s="528"/>
      <c r="R75" s="528"/>
      <c r="S75" s="528"/>
      <c r="T75" s="528"/>
      <c r="U75" s="528"/>
      <c r="V75" s="528"/>
      <c r="W75" s="528"/>
      <c r="X75" s="529"/>
    </row>
    <row r="76" spans="1:24" ht="17.25" customHeight="1">
      <c r="A76" s="153"/>
      <c r="B76" s="154"/>
      <c r="C76" s="154"/>
      <c r="D76" s="154"/>
      <c r="E76" s="154"/>
      <c r="F76" s="155"/>
      <c r="G76" s="530"/>
      <c r="H76" s="531"/>
      <c r="I76" s="531"/>
      <c r="J76" s="531"/>
      <c r="K76" s="531"/>
      <c r="L76" s="531"/>
      <c r="M76" s="531"/>
      <c r="N76" s="531"/>
      <c r="O76" s="531"/>
      <c r="P76" s="531"/>
      <c r="Q76" s="531"/>
      <c r="R76" s="531"/>
      <c r="S76" s="531"/>
      <c r="T76" s="531"/>
      <c r="U76" s="531"/>
      <c r="V76" s="531"/>
      <c r="W76" s="531"/>
      <c r="X76" s="532"/>
    </row>
    <row r="77" spans="1:24" ht="17.25" customHeight="1">
      <c r="A77" s="132" t="s">
        <v>272</v>
      </c>
      <c r="B77" s="148"/>
      <c r="C77" s="148"/>
      <c r="D77" s="148"/>
      <c r="E77" s="148"/>
      <c r="F77" s="149"/>
      <c r="G77" s="534" t="s">
        <v>271</v>
      </c>
      <c r="H77" s="544"/>
      <c r="I77" s="544"/>
      <c r="J77" s="544"/>
      <c r="K77" s="544"/>
      <c r="L77" s="544"/>
      <c r="M77" s="544"/>
      <c r="N77" s="544"/>
      <c r="O77" s="544"/>
      <c r="P77" s="544"/>
      <c r="Q77" s="544"/>
      <c r="R77" s="544"/>
      <c r="S77" s="544"/>
      <c r="T77" s="544"/>
      <c r="U77" s="544"/>
      <c r="V77" s="544"/>
      <c r="W77" s="544"/>
      <c r="X77" s="545"/>
    </row>
    <row r="78" spans="1:24" ht="17.25" customHeight="1">
      <c r="A78" s="150"/>
      <c r="B78" s="151"/>
      <c r="C78" s="151"/>
      <c r="D78" s="151"/>
      <c r="E78" s="151"/>
      <c r="F78" s="152"/>
      <c r="G78" s="546"/>
      <c r="H78" s="528"/>
      <c r="I78" s="528"/>
      <c r="J78" s="528"/>
      <c r="K78" s="528"/>
      <c r="L78" s="528"/>
      <c r="M78" s="528"/>
      <c r="N78" s="528"/>
      <c r="O78" s="528"/>
      <c r="P78" s="528"/>
      <c r="Q78" s="528"/>
      <c r="R78" s="528"/>
      <c r="S78" s="528"/>
      <c r="T78" s="528"/>
      <c r="U78" s="528"/>
      <c r="V78" s="528"/>
      <c r="W78" s="528"/>
      <c r="X78" s="529"/>
    </row>
    <row r="79" spans="1:24" ht="17.25" customHeight="1">
      <c r="A79" s="150"/>
      <c r="B79" s="151"/>
      <c r="C79" s="151"/>
      <c r="D79" s="151"/>
      <c r="E79" s="151"/>
      <c r="F79" s="152"/>
      <c r="G79" s="546"/>
      <c r="H79" s="528"/>
      <c r="I79" s="528"/>
      <c r="J79" s="528"/>
      <c r="K79" s="528"/>
      <c r="L79" s="528"/>
      <c r="M79" s="528"/>
      <c r="N79" s="528"/>
      <c r="O79" s="528"/>
      <c r="P79" s="528"/>
      <c r="Q79" s="528"/>
      <c r="R79" s="528"/>
      <c r="S79" s="528"/>
      <c r="T79" s="528"/>
      <c r="U79" s="528"/>
      <c r="V79" s="528"/>
      <c r="W79" s="528"/>
      <c r="X79" s="529"/>
    </row>
    <row r="80" spans="1:24" ht="17.25" customHeight="1">
      <c r="A80" s="153"/>
      <c r="B80" s="154"/>
      <c r="C80" s="154"/>
      <c r="D80" s="154"/>
      <c r="E80" s="154"/>
      <c r="F80" s="155"/>
      <c r="G80" s="530"/>
      <c r="H80" s="531"/>
      <c r="I80" s="531"/>
      <c r="J80" s="531"/>
      <c r="K80" s="531"/>
      <c r="L80" s="531"/>
      <c r="M80" s="531"/>
      <c r="N80" s="531"/>
      <c r="O80" s="531"/>
      <c r="P80" s="531"/>
      <c r="Q80" s="531"/>
      <c r="R80" s="531"/>
      <c r="S80" s="531"/>
      <c r="T80" s="531"/>
      <c r="U80" s="531"/>
      <c r="V80" s="531"/>
      <c r="W80" s="531"/>
      <c r="X80" s="532"/>
    </row>
    <row r="81" spans="1:29">
      <c r="A81" s="8" t="s">
        <v>270</v>
      </c>
      <c r="B81" s="74"/>
      <c r="C81" s="74"/>
      <c r="D81" s="74"/>
      <c r="E81" s="74"/>
      <c r="F81" s="74"/>
      <c r="G81" s="74"/>
      <c r="H81" s="74"/>
      <c r="I81" s="74"/>
      <c r="J81" s="74"/>
      <c r="K81" s="74"/>
      <c r="L81" s="74"/>
      <c r="M81" s="74"/>
      <c r="N81" s="74"/>
      <c r="O81" s="74"/>
      <c r="P81" s="74"/>
      <c r="Q81" s="74"/>
      <c r="R81" s="74"/>
      <c r="S81" s="74"/>
      <c r="T81" s="74"/>
      <c r="U81" s="74"/>
      <c r="V81" s="74"/>
      <c r="W81" s="74"/>
      <c r="X81" s="74"/>
    </row>
    <row r="82" spans="1:29">
      <c r="A82" s="74"/>
      <c r="B82" s="74"/>
      <c r="C82" s="74"/>
      <c r="D82" s="74"/>
      <c r="E82" s="74"/>
      <c r="F82" s="74"/>
      <c r="G82" s="74"/>
      <c r="H82" s="74"/>
      <c r="I82" s="74"/>
      <c r="J82" s="74"/>
      <c r="K82" s="74"/>
      <c r="L82" s="74"/>
      <c r="M82" s="74"/>
      <c r="N82" s="74"/>
      <c r="O82" s="74"/>
      <c r="P82" s="74"/>
      <c r="Q82" s="74"/>
      <c r="R82" s="74"/>
      <c r="S82" s="74"/>
      <c r="T82" s="74"/>
      <c r="U82" s="74"/>
      <c r="V82" s="74"/>
      <c r="W82" s="74"/>
      <c r="X82" s="74"/>
    </row>
    <row r="83" spans="1:29" ht="24.75" customHeight="1">
      <c r="A83" s="4" t="s">
        <v>126</v>
      </c>
      <c r="B83" s="74"/>
      <c r="C83" s="74"/>
      <c r="D83" s="74"/>
      <c r="E83" s="74"/>
      <c r="F83" s="74"/>
      <c r="G83" s="74"/>
      <c r="H83" s="74"/>
      <c r="I83" s="74"/>
      <c r="J83" s="74"/>
      <c r="K83" s="74"/>
      <c r="L83" s="74"/>
      <c r="M83" s="74"/>
      <c r="N83" s="74"/>
      <c r="O83" s="74"/>
      <c r="P83" s="74"/>
      <c r="Q83" s="74"/>
      <c r="R83" s="74"/>
      <c r="S83" s="74"/>
      <c r="T83" s="74"/>
      <c r="U83" s="74"/>
      <c r="V83" s="74"/>
      <c r="W83" s="74"/>
      <c r="X83" s="74"/>
    </row>
    <row r="84" spans="1:29" ht="33.75" customHeight="1">
      <c r="A84" s="126" t="s">
        <v>217</v>
      </c>
      <c r="B84" s="126"/>
      <c r="C84" s="126"/>
      <c r="D84" s="126"/>
      <c r="E84" s="126"/>
      <c r="F84" s="126"/>
      <c r="G84" s="126"/>
      <c r="H84" s="126"/>
      <c r="I84" s="126"/>
      <c r="J84" s="126"/>
      <c r="K84" s="126"/>
      <c r="L84" s="126"/>
      <c r="M84" s="126"/>
      <c r="N84" s="126"/>
      <c r="O84" s="126"/>
      <c r="P84" s="126"/>
      <c r="Q84" s="126"/>
      <c r="R84" s="126"/>
      <c r="S84" s="126"/>
      <c r="T84" s="126"/>
      <c r="U84" s="126"/>
      <c r="V84" s="126"/>
      <c r="W84" s="126"/>
      <c r="X84" s="126"/>
    </row>
    <row r="85" spans="1:29" ht="18" customHeight="1">
      <c r="A85" s="126" t="s">
        <v>218</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row>
    <row r="86" spans="1:29" ht="18" customHeight="1" thickBot="1">
      <c r="A86" s="126" t="s">
        <v>214</v>
      </c>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47" t="s">
        <v>269</v>
      </c>
    </row>
    <row r="87" spans="1:29" ht="21.75" customHeight="1" thickTop="1">
      <c r="A87" s="197" t="s">
        <v>146</v>
      </c>
      <c r="B87" s="198"/>
      <c r="C87" s="198"/>
      <c r="D87" s="198"/>
      <c r="E87" s="198"/>
      <c r="F87" s="198"/>
      <c r="G87" s="198"/>
      <c r="H87" s="198"/>
      <c r="I87" s="198"/>
      <c r="J87" s="198"/>
      <c r="K87" s="198"/>
      <c r="L87" s="198"/>
      <c r="M87" s="198"/>
      <c r="N87" s="198"/>
      <c r="O87" s="198"/>
      <c r="P87" s="198"/>
      <c r="Q87" s="198"/>
      <c r="R87" s="198"/>
      <c r="S87" s="198"/>
      <c r="T87" s="198"/>
      <c r="U87" s="198"/>
      <c r="V87" s="198"/>
      <c r="W87" s="198"/>
      <c r="X87" s="199"/>
      <c r="Y87" s="48"/>
      <c r="Z87" s="48"/>
      <c r="AA87" s="48"/>
      <c r="AB87" s="48"/>
      <c r="AC87" s="48"/>
    </row>
    <row r="88" spans="1:29" ht="38.25" customHeight="1">
      <c r="A88" s="127" t="s">
        <v>128</v>
      </c>
      <c r="B88" s="128"/>
      <c r="C88" s="128"/>
      <c r="D88" s="128"/>
      <c r="E88" s="128"/>
      <c r="F88" s="129"/>
      <c r="G88" s="533" t="s">
        <v>268</v>
      </c>
      <c r="H88" s="524"/>
      <c r="I88" s="524"/>
      <c r="J88" s="524"/>
      <c r="K88" s="524"/>
      <c r="L88" s="524"/>
      <c r="M88" s="524"/>
      <c r="N88" s="524"/>
      <c r="O88" s="524"/>
      <c r="P88" s="524"/>
      <c r="Q88" s="524"/>
      <c r="R88" s="524"/>
      <c r="S88" s="43" t="s">
        <v>267</v>
      </c>
      <c r="T88" s="550" t="s">
        <v>266</v>
      </c>
      <c r="U88" s="550"/>
      <c r="V88" s="550"/>
      <c r="W88" s="550"/>
      <c r="X88" s="72" t="s">
        <v>265</v>
      </c>
    </row>
    <row r="89" spans="1:29" ht="38.25" customHeight="1">
      <c r="A89" s="127" t="s">
        <v>131</v>
      </c>
      <c r="B89" s="128"/>
      <c r="C89" s="128"/>
      <c r="D89" s="128"/>
      <c r="E89" s="128"/>
      <c r="F89" s="129"/>
      <c r="G89" s="140" t="s">
        <v>132</v>
      </c>
      <c r="H89" s="141"/>
      <c r="I89" s="524" t="s">
        <v>264</v>
      </c>
      <c r="J89" s="524"/>
      <c r="K89" s="524"/>
      <c r="L89" s="524"/>
      <c r="M89" s="540"/>
      <c r="N89" s="524">
        <v>1</v>
      </c>
      <c r="O89" s="524"/>
      <c r="P89" s="524"/>
      <c r="Q89" s="83" t="s">
        <v>133</v>
      </c>
      <c r="R89" s="83"/>
      <c r="S89" s="547">
        <v>30</v>
      </c>
      <c r="T89" s="524"/>
      <c r="U89" s="524"/>
      <c r="V89" s="524"/>
      <c r="W89" s="83" t="s">
        <v>134</v>
      </c>
      <c r="X89" s="84"/>
    </row>
    <row r="90" spans="1:29" ht="38.25" customHeight="1">
      <c r="A90" s="127" t="s">
        <v>135</v>
      </c>
      <c r="B90" s="128"/>
      <c r="C90" s="128"/>
      <c r="D90" s="128"/>
      <c r="E90" s="128"/>
      <c r="F90" s="129"/>
      <c r="G90" s="130" t="s">
        <v>136</v>
      </c>
      <c r="H90" s="83"/>
      <c r="I90" s="524">
        <v>1</v>
      </c>
      <c r="J90" s="524"/>
      <c r="K90" s="524"/>
      <c r="L90" s="524"/>
      <c r="M90" s="524"/>
      <c r="N90" s="131" t="s">
        <v>25</v>
      </c>
      <c r="O90" s="131"/>
      <c r="P90" s="196" t="s">
        <v>137</v>
      </c>
      <c r="Q90" s="83"/>
      <c r="R90" s="524" t="s">
        <v>263</v>
      </c>
      <c r="S90" s="524"/>
      <c r="T90" s="524"/>
      <c r="U90" s="524"/>
      <c r="V90" s="524"/>
      <c r="W90" s="131" t="s">
        <v>25</v>
      </c>
      <c r="X90" s="200"/>
    </row>
    <row r="91" spans="1:29" ht="38.25" customHeight="1">
      <c r="A91" s="127" t="s">
        <v>138</v>
      </c>
      <c r="B91" s="128"/>
      <c r="C91" s="128"/>
      <c r="D91" s="128"/>
      <c r="E91" s="128"/>
      <c r="F91" s="129"/>
      <c r="G91" s="130" t="s">
        <v>149</v>
      </c>
      <c r="H91" s="83"/>
      <c r="I91" s="524" t="s">
        <v>262</v>
      </c>
      <c r="J91" s="524"/>
      <c r="K91" s="524"/>
      <c r="L91" s="524"/>
      <c r="M91" s="524"/>
      <c r="N91" s="524"/>
      <c r="O91" s="524"/>
      <c r="P91" s="196" t="s">
        <v>150</v>
      </c>
      <c r="Q91" s="83"/>
      <c r="R91" s="524" t="s">
        <v>261</v>
      </c>
      <c r="S91" s="524"/>
      <c r="T91" s="524"/>
      <c r="U91" s="524"/>
      <c r="V91" s="524"/>
      <c r="W91" s="524"/>
      <c r="X91" s="525"/>
    </row>
    <row r="92" spans="1:29" ht="38.25" customHeight="1">
      <c r="A92" s="127" t="s">
        <v>139</v>
      </c>
      <c r="B92" s="128"/>
      <c r="C92" s="128"/>
      <c r="D92" s="128"/>
      <c r="E92" s="128"/>
      <c r="F92" s="129"/>
      <c r="G92" s="146" t="s">
        <v>152</v>
      </c>
      <c r="H92" s="131"/>
      <c r="I92" s="524">
        <v>2</v>
      </c>
      <c r="J92" s="524"/>
      <c r="K92" s="524"/>
      <c r="L92" s="524"/>
      <c r="M92" s="524"/>
      <c r="N92" s="524"/>
      <c r="O92" s="524"/>
      <c r="P92" s="83" t="s">
        <v>151</v>
      </c>
      <c r="Q92" s="83"/>
      <c r="R92" s="83"/>
      <c r="S92" s="83"/>
      <c r="T92" s="83"/>
      <c r="U92" s="83"/>
      <c r="V92" s="83"/>
      <c r="W92" s="83"/>
      <c r="X92" s="84"/>
    </row>
    <row r="93" spans="1:29" ht="38.25" customHeight="1">
      <c r="A93" s="177" t="s">
        <v>156</v>
      </c>
      <c r="B93" s="137" t="s">
        <v>140</v>
      </c>
      <c r="C93" s="138"/>
      <c r="D93" s="138"/>
      <c r="E93" s="138"/>
      <c r="F93" s="183"/>
      <c r="G93" s="541" t="s">
        <v>260</v>
      </c>
      <c r="H93" s="524"/>
      <c r="I93" s="524"/>
      <c r="J93" s="524"/>
      <c r="K93" s="524"/>
      <c r="L93" s="524"/>
      <c r="M93" s="524"/>
      <c r="N93" s="524"/>
      <c r="O93" s="524"/>
      <c r="P93" s="524"/>
      <c r="Q93" s="524"/>
      <c r="R93" s="524"/>
      <c r="S93" s="524"/>
      <c r="T93" s="524"/>
      <c r="U93" s="524"/>
      <c r="V93" s="524"/>
      <c r="W93" s="524"/>
      <c r="X93" s="525"/>
    </row>
    <row r="94" spans="1:29" ht="38.25" customHeight="1">
      <c r="A94" s="178"/>
      <c r="B94" s="137" t="s">
        <v>141</v>
      </c>
      <c r="C94" s="138"/>
      <c r="D94" s="138"/>
      <c r="E94" s="138"/>
      <c r="F94" s="183"/>
      <c r="G94" s="533" t="s">
        <v>259</v>
      </c>
      <c r="H94" s="524"/>
      <c r="I94" s="524"/>
      <c r="J94" s="524"/>
      <c r="K94" s="524"/>
      <c r="L94" s="524"/>
      <c r="M94" s="524"/>
      <c r="N94" s="524"/>
      <c r="O94" s="524"/>
      <c r="P94" s="524"/>
      <c r="Q94" s="524"/>
      <c r="R94" s="524"/>
      <c r="S94" s="524"/>
      <c r="T94" s="524"/>
      <c r="U94" s="524"/>
      <c r="V94" s="524"/>
      <c r="W94" s="524"/>
      <c r="X94" s="525"/>
    </row>
    <row r="95" spans="1:29" ht="52.5" customHeight="1">
      <c r="A95" s="178"/>
      <c r="B95" s="185" t="s">
        <v>142</v>
      </c>
      <c r="C95" s="186"/>
      <c r="D95" s="186"/>
      <c r="E95" s="186"/>
      <c r="F95" s="187"/>
      <c r="G95" s="534" t="s">
        <v>258</v>
      </c>
      <c r="H95" s="535"/>
      <c r="I95" s="535"/>
      <c r="J95" s="535"/>
      <c r="K95" s="535"/>
      <c r="L95" s="535"/>
      <c r="M95" s="535"/>
      <c r="N95" s="535"/>
      <c r="O95" s="535"/>
      <c r="P95" s="535"/>
      <c r="Q95" s="535"/>
      <c r="R95" s="535"/>
      <c r="S95" s="535"/>
      <c r="T95" s="535"/>
      <c r="U95" s="535"/>
      <c r="V95" s="535"/>
      <c r="W95" s="535"/>
      <c r="X95" s="536"/>
    </row>
    <row r="96" spans="1:29" ht="38.25" customHeight="1">
      <c r="A96" s="178"/>
      <c r="B96" s="188"/>
      <c r="C96" s="189"/>
      <c r="D96" s="189"/>
      <c r="E96" s="189"/>
      <c r="F96" s="190"/>
      <c r="G96" s="537"/>
      <c r="H96" s="538"/>
      <c r="I96" s="538"/>
      <c r="J96" s="538"/>
      <c r="K96" s="538"/>
      <c r="L96" s="538"/>
      <c r="M96" s="538"/>
      <c r="N96" s="538"/>
      <c r="O96" s="538"/>
      <c r="P96" s="538"/>
      <c r="Q96" s="538"/>
      <c r="R96" s="538"/>
      <c r="S96" s="538"/>
      <c r="T96" s="538"/>
      <c r="U96" s="538"/>
      <c r="V96" s="538"/>
      <c r="W96" s="538"/>
      <c r="X96" s="539"/>
    </row>
    <row r="97" spans="1:29" ht="80.25" customHeight="1">
      <c r="A97" s="178"/>
      <c r="B97" s="143" t="s">
        <v>143</v>
      </c>
      <c r="C97" s="144"/>
      <c r="D97" s="144"/>
      <c r="E97" s="144"/>
      <c r="F97" s="184"/>
      <c r="G97" s="541" t="s">
        <v>257</v>
      </c>
      <c r="H97" s="542"/>
      <c r="I97" s="542"/>
      <c r="J97" s="542"/>
      <c r="K97" s="542"/>
      <c r="L97" s="542"/>
      <c r="M97" s="542"/>
      <c r="N97" s="542"/>
      <c r="O97" s="542"/>
      <c r="P97" s="542"/>
      <c r="Q97" s="542"/>
      <c r="R97" s="542"/>
      <c r="S97" s="542"/>
      <c r="T97" s="542"/>
      <c r="U97" s="542"/>
      <c r="V97" s="542"/>
      <c r="W97" s="542"/>
      <c r="X97" s="543"/>
    </row>
    <row r="98" spans="1:29" ht="55.5" customHeight="1">
      <c r="A98" s="178"/>
      <c r="B98" s="143" t="s">
        <v>144</v>
      </c>
      <c r="C98" s="144"/>
      <c r="D98" s="144"/>
      <c r="E98" s="144"/>
      <c r="F98" s="184"/>
      <c r="G98" s="541" t="s">
        <v>256</v>
      </c>
      <c r="H98" s="542"/>
      <c r="I98" s="542"/>
      <c r="J98" s="542"/>
      <c r="K98" s="542"/>
      <c r="L98" s="542"/>
      <c r="M98" s="542"/>
      <c r="N98" s="542"/>
      <c r="O98" s="542"/>
      <c r="P98" s="542"/>
      <c r="Q98" s="542"/>
      <c r="R98" s="542"/>
      <c r="S98" s="542"/>
      <c r="T98" s="542"/>
      <c r="U98" s="542"/>
      <c r="V98" s="542"/>
      <c r="W98" s="542"/>
      <c r="X98" s="543"/>
    </row>
    <row r="99" spans="1:29" ht="48" customHeight="1" thickBot="1">
      <c r="A99" s="179"/>
      <c r="B99" s="143" t="s">
        <v>145</v>
      </c>
      <c r="C99" s="144"/>
      <c r="D99" s="144"/>
      <c r="E99" s="144"/>
      <c r="F99" s="184"/>
      <c r="G99" s="541" t="s">
        <v>255</v>
      </c>
      <c r="H99" s="542"/>
      <c r="I99" s="542"/>
      <c r="J99" s="542"/>
      <c r="K99" s="542"/>
      <c r="L99" s="542"/>
      <c r="M99" s="542"/>
      <c r="N99" s="542"/>
      <c r="O99" s="542"/>
      <c r="P99" s="542"/>
      <c r="Q99" s="542"/>
      <c r="R99" s="542"/>
      <c r="S99" s="542"/>
      <c r="T99" s="542"/>
      <c r="U99" s="542"/>
      <c r="V99" s="542"/>
      <c r="W99" s="542"/>
      <c r="X99" s="543"/>
      <c r="Y99" s="49"/>
      <c r="Z99" s="49"/>
      <c r="AA99" s="49"/>
      <c r="AB99" s="49"/>
      <c r="AC99" s="49"/>
    </row>
    <row r="100" spans="1:29" ht="15" thickTop="1">
      <c r="A100" s="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47" t="s">
        <v>147</v>
      </c>
    </row>
    <row r="101" spans="1:29" ht="24.75" customHeight="1">
      <c r="A101" s="4" t="s">
        <v>50</v>
      </c>
      <c r="B101" s="74"/>
      <c r="C101" s="74"/>
      <c r="D101" s="74"/>
      <c r="E101" s="74"/>
      <c r="F101" s="74"/>
      <c r="G101" s="74"/>
      <c r="H101" s="74"/>
      <c r="I101" s="74"/>
      <c r="J101" s="74"/>
      <c r="K101" s="74"/>
      <c r="L101" s="74"/>
      <c r="M101" s="74"/>
      <c r="N101" s="74"/>
      <c r="O101" s="74"/>
      <c r="P101" s="74"/>
      <c r="Q101" s="74"/>
      <c r="R101" s="74"/>
      <c r="S101" s="74"/>
      <c r="T101" s="74"/>
      <c r="U101" s="74"/>
      <c r="V101" s="74"/>
      <c r="W101" s="74"/>
      <c r="X101" s="74"/>
    </row>
    <row r="102" spans="1:29" ht="38.25" customHeight="1">
      <c r="A102" s="161" t="s">
        <v>254</v>
      </c>
      <c r="B102" s="162"/>
      <c r="C102" s="162"/>
      <c r="D102" s="162"/>
      <c r="E102" s="162"/>
      <c r="F102" s="163"/>
      <c r="G102" s="533" t="s">
        <v>253</v>
      </c>
      <c r="H102" s="524"/>
      <c r="I102" s="524"/>
      <c r="J102" s="524"/>
      <c r="K102" s="524"/>
      <c r="L102" s="524"/>
      <c r="M102" s="524"/>
      <c r="N102" s="524"/>
      <c r="O102" s="524"/>
      <c r="P102" s="524"/>
      <c r="Q102" s="524"/>
      <c r="R102" s="524"/>
      <c r="S102" s="524"/>
      <c r="T102" s="524"/>
      <c r="U102" s="524"/>
      <c r="V102" s="524"/>
      <c r="W102" s="524"/>
      <c r="X102" s="525"/>
    </row>
    <row r="103" spans="1:29" ht="38.25" customHeight="1">
      <c r="A103" s="161" t="s">
        <v>46</v>
      </c>
      <c r="B103" s="162"/>
      <c r="C103" s="162"/>
      <c r="D103" s="162"/>
      <c r="E103" s="162"/>
      <c r="F103" s="163"/>
      <c r="G103" s="533" t="s">
        <v>252</v>
      </c>
      <c r="H103" s="524"/>
      <c r="I103" s="524"/>
      <c r="J103" s="524"/>
      <c r="K103" s="524"/>
      <c r="L103" s="524"/>
      <c r="M103" s="524"/>
      <c r="N103" s="524"/>
      <c r="O103" s="524"/>
      <c r="P103" s="524"/>
      <c r="Q103" s="524"/>
      <c r="R103" s="524"/>
      <c r="S103" s="524"/>
      <c r="T103" s="524"/>
      <c r="U103" s="524"/>
      <c r="V103" s="524"/>
      <c r="W103" s="524"/>
      <c r="X103" s="525"/>
    </row>
    <row r="104" spans="1:29" ht="38.25" customHeight="1">
      <c r="A104" s="161" t="s">
        <v>251</v>
      </c>
      <c r="B104" s="162"/>
      <c r="C104" s="162"/>
      <c r="D104" s="162"/>
      <c r="E104" s="162"/>
      <c r="F104" s="163"/>
      <c r="G104" s="533" t="s">
        <v>250</v>
      </c>
      <c r="H104" s="524"/>
      <c r="I104" s="524"/>
      <c r="J104" s="524"/>
      <c r="K104" s="524"/>
      <c r="L104" s="524"/>
      <c r="M104" s="524"/>
      <c r="N104" s="524"/>
      <c r="O104" s="524"/>
      <c r="P104" s="524"/>
      <c r="Q104" s="524"/>
      <c r="R104" s="524"/>
      <c r="S104" s="524"/>
      <c r="T104" s="524"/>
      <c r="U104" s="524"/>
      <c r="V104" s="524"/>
      <c r="W104" s="524"/>
      <c r="X104" s="525"/>
    </row>
    <row r="105" spans="1:29" ht="38.25" customHeight="1">
      <c r="A105" s="161" t="s">
        <v>249</v>
      </c>
      <c r="B105" s="162"/>
      <c r="C105" s="162"/>
      <c r="D105" s="162"/>
      <c r="E105" s="162"/>
      <c r="F105" s="163"/>
      <c r="G105" s="526" t="s">
        <v>248</v>
      </c>
      <c r="H105" s="524"/>
      <c r="I105" s="524"/>
      <c r="J105" s="524"/>
      <c r="K105" s="524"/>
      <c r="L105" s="524"/>
      <c r="M105" s="524"/>
      <c r="N105" s="524"/>
      <c r="O105" s="524"/>
      <c r="P105" s="524"/>
      <c r="Q105" s="524"/>
      <c r="R105" s="524"/>
      <c r="S105" s="524"/>
      <c r="T105" s="524"/>
      <c r="U105" s="524"/>
      <c r="V105" s="524"/>
      <c r="W105" s="524"/>
      <c r="X105" s="525"/>
    </row>
    <row r="106" spans="1:29">
      <c r="A106" s="8" t="s">
        <v>219</v>
      </c>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sheetData>
  <mergeCells count="167">
    <mergeCell ref="G5:X5"/>
    <mergeCell ref="G6:X6"/>
    <mergeCell ref="G7:X7"/>
    <mergeCell ref="G8:X8"/>
    <mergeCell ref="A9:F10"/>
    <mergeCell ref="H9:X9"/>
    <mergeCell ref="G56:X56"/>
    <mergeCell ref="A1:C2"/>
    <mergeCell ref="A3:X3"/>
    <mergeCell ref="A5:F5"/>
    <mergeCell ref="A6:F6"/>
    <mergeCell ref="A7:F7"/>
    <mergeCell ref="A8:F8"/>
    <mergeCell ref="W42:X42"/>
    <mergeCell ref="W43:X43"/>
    <mergeCell ref="G40:L40"/>
    <mergeCell ref="W35:X35"/>
    <mergeCell ref="K35:M35"/>
    <mergeCell ref="T35:V35"/>
    <mergeCell ref="T39:X39"/>
    <mergeCell ref="G35:J35"/>
    <mergeCell ref="N35:O35"/>
    <mergeCell ref="P35:S35"/>
    <mergeCell ref="G39:M39"/>
    <mergeCell ref="N39:O39"/>
    <mergeCell ref="P39:S39"/>
    <mergeCell ref="A27:F31"/>
    <mergeCell ref="G10:X10"/>
    <mergeCell ref="A14:F18"/>
    <mergeCell ref="G14:X18"/>
    <mergeCell ref="G42:L42"/>
    <mergeCell ref="G43:L43"/>
    <mergeCell ref="M40:V40"/>
    <mergeCell ref="M41:V41"/>
    <mergeCell ref="M42:V42"/>
    <mergeCell ref="M43:V43"/>
    <mergeCell ref="W40:X40"/>
    <mergeCell ref="W41:X41"/>
    <mergeCell ref="G19:G20"/>
    <mergeCell ref="G21:G22"/>
    <mergeCell ref="G23:G24"/>
    <mergeCell ref="H19:X20"/>
    <mergeCell ref="H21:X22"/>
    <mergeCell ref="H23:X24"/>
    <mergeCell ref="A19:F24"/>
    <mergeCell ref="A25:F26"/>
    <mergeCell ref="A39:F39"/>
    <mergeCell ref="G11:X11"/>
    <mergeCell ref="G12:I12"/>
    <mergeCell ref="G13:I13"/>
    <mergeCell ref="K12:M12"/>
    <mergeCell ref="K13:M13"/>
    <mergeCell ref="O12:Q12"/>
    <mergeCell ref="O13:Q13"/>
    <mergeCell ref="A11:F11"/>
    <mergeCell ref="A12:F12"/>
    <mergeCell ref="A13:F13"/>
    <mergeCell ref="S12:X12"/>
    <mergeCell ref="S13:X13"/>
    <mergeCell ref="K26:M26"/>
    <mergeCell ref="G25:J25"/>
    <mergeCell ref="G26:J26"/>
    <mergeCell ref="P25:S25"/>
    <mergeCell ref="P26:S26"/>
    <mergeCell ref="A51:F64"/>
    <mergeCell ref="G51:X51"/>
    <mergeCell ref="G52:X52"/>
    <mergeCell ref="G57:X57"/>
    <mergeCell ref="G58:X58"/>
    <mergeCell ref="A46:F46"/>
    <mergeCell ref="A40:F43"/>
    <mergeCell ref="G27:X31"/>
    <mergeCell ref="A32:F34"/>
    <mergeCell ref="G32:X34"/>
    <mergeCell ref="T25:X25"/>
    <mergeCell ref="T26:X26"/>
    <mergeCell ref="N25:O25"/>
    <mergeCell ref="N26:O26"/>
    <mergeCell ref="K25:M25"/>
    <mergeCell ref="G63:X63"/>
    <mergeCell ref="G64:X64"/>
    <mergeCell ref="G59:X59"/>
    <mergeCell ref="G41:L41"/>
    <mergeCell ref="A65:F68"/>
    <mergeCell ref="A73:F76"/>
    <mergeCell ref="A69:F69"/>
    <mergeCell ref="A70:F70"/>
    <mergeCell ref="G60:X60"/>
    <mergeCell ref="G46:X46"/>
    <mergeCell ref="A47:F50"/>
    <mergeCell ref="G47:X50"/>
    <mergeCell ref="G65:X68"/>
    <mergeCell ref="G70:H70"/>
    <mergeCell ref="M70:N70"/>
    <mergeCell ref="O70:P70"/>
    <mergeCell ref="G61:X61"/>
    <mergeCell ref="G62:X62"/>
    <mergeCell ref="A71:F72"/>
    <mergeCell ref="G71:L71"/>
    <mergeCell ref="M71:O71"/>
    <mergeCell ref="G72:L72"/>
    <mergeCell ref="P71:X71"/>
    <mergeCell ref="P72:X72"/>
    <mergeCell ref="M72:O72"/>
    <mergeCell ref="G53:X53"/>
    <mergeCell ref="G54:X54"/>
    <mergeCell ref="G55:X55"/>
    <mergeCell ref="P69:X69"/>
    <mergeCell ref="A77:F80"/>
    <mergeCell ref="G77:X80"/>
    <mergeCell ref="W70:X70"/>
    <mergeCell ref="G93:X93"/>
    <mergeCell ref="G94:X94"/>
    <mergeCell ref="I90:M90"/>
    <mergeCell ref="A87:X87"/>
    <mergeCell ref="A91:F91"/>
    <mergeCell ref="A92:F92"/>
    <mergeCell ref="Q89:R89"/>
    <mergeCell ref="W89:X89"/>
    <mergeCell ref="N89:P89"/>
    <mergeCell ref="S89:V89"/>
    <mergeCell ref="A90:F90"/>
    <mergeCell ref="G90:H90"/>
    <mergeCell ref="A86:X86"/>
    <mergeCell ref="G91:H91"/>
    <mergeCell ref="A84:X84"/>
    <mergeCell ref="A88:F88"/>
    <mergeCell ref="G88:R88"/>
    <mergeCell ref="T88:W88"/>
    <mergeCell ref="A35:F38"/>
    <mergeCell ref="G36:X36"/>
    <mergeCell ref="G37:X38"/>
    <mergeCell ref="A102:F102"/>
    <mergeCell ref="G102:X102"/>
    <mergeCell ref="B94:F94"/>
    <mergeCell ref="B97:F97"/>
    <mergeCell ref="B98:F98"/>
    <mergeCell ref="B99:F99"/>
    <mergeCell ref="B95:F96"/>
    <mergeCell ref="G95:X96"/>
    <mergeCell ref="R90:V90"/>
    <mergeCell ref="P90:Q90"/>
    <mergeCell ref="A89:F89"/>
    <mergeCell ref="G89:H89"/>
    <mergeCell ref="I89:M89"/>
    <mergeCell ref="A93:A99"/>
    <mergeCell ref="G97:X97"/>
    <mergeCell ref="G98:X98"/>
    <mergeCell ref="G99:X99"/>
    <mergeCell ref="B93:F93"/>
    <mergeCell ref="A85:X85"/>
    <mergeCell ref="G73:X76"/>
    <mergeCell ref="G69:O69"/>
    <mergeCell ref="P91:Q91"/>
    <mergeCell ref="I91:O91"/>
    <mergeCell ref="R91:X91"/>
    <mergeCell ref="P92:X92"/>
    <mergeCell ref="G92:H92"/>
    <mergeCell ref="I92:O92"/>
    <mergeCell ref="W90:X90"/>
    <mergeCell ref="N90:O90"/>
    <mergeCell ref="A105:F105"/>
    <mergeCell ref="G105:X105"/>
    <mergeCell ref="A103:F103"/>
    <mergeCell ref="G103:X103"/>
    <mergeCell ref="A104:F104"/>
    <mergeCell ref="G104:X104"/>
  </mergeCells>
  <phoneticPr fontId="3"/>
  <conditionalFormatting sqref="G5:X7 H9:X9 G10:X10 G12:I13 K12:M13 O12:Q13 H19:X24 K25:M26 T25:X26 G27:X31 K35:M35 T35:V35 G37:X38 G39:M39 M40:V43">
    <cfRule type="containsBlanks" dxfId="60" priority="28">
      <formula>LEN(TRIM(G5))=0</formula>
    </cfRule>
  </conditionalFormatting>
  <conditionalFormatting sqref="G46:X46 G52:X52 G64:X64 G69:O69 G102:X103">
    <cfRule type="containsBlanks" dxfId="59" priority="27">
      <formula>LEN(TRIM(G46))=0</formula>
    </cfRule>
  </conditionalFormatting>
  <conditionalFormatting sqref="T39:X39">
    <cfRule type="containsBlanks" dxfId="58" priority="26">
      <formula>LEN(TRIM(T39))=0</formula>
    </cfRule>
  </conditionalFormatting>
  <conditionalFormatting sqref="G58:X58">
    <cfRule type="containsBlanks" dxfId="57" priority="18">
      <formula>LEN(TRIM(G58))=0</formula>
    </cfRule>
  </conditionalFormatting>
  <conditionalFormatting sqref="G11:X11">
    <cfRule type="containsBlanks" dxfId="56" priority="24">
      <formula>LEN(TRIM(G11))=0</formula>
    </cfRule>
  </conditionalFormatting>
  <conditionalFormatting sqref="G89 I89 N89 S89">
    <cfRule type="containsBlanks" dxfId="55" priority="7">
      <formula>LEN(TRIM(G89))=0</formula>
    </cfRule>
  </conditionalFormatting>
  <conditionalFormatting sqref="G8:X8">
    <cfRule type="containsBlanks" dxfId="54" priority="25">
      <formula>LEN(TRIM(G8))=0</formula>
    </cfRule>
  </conditionalFormatting>
  <conditionalFormatting sqref="G14:X18">
    <cfRule type="containsBlanks" dxfId="53" priority="23">
      <formula>LEN(TRIM(G14))=0</formula>
    </cfRule>
  </conditionalFormatting>
  <conditionalFormatting sqref="G32:X34">
    <cfRule type="containsBlanks" dxfId="52" priority="22">
      <formula>LEN(TRIM(G32))=0</formula>
    </cfRule>
  </conditionalFormatting>
  <conditionalFormatting sqref="G47:X50">
    <cfRule type="containsBlanks" dxfId="51" priority="21">
      <formula>LEN(TRIM(G47))=0</formula>
    </cfRule>
  </conditionalFormatting>
  <conditionalFormatting sqref="G54:X54">
    <cfRule type="containsBlanks" dxfId="50" priority="20">
      <formula>LEN(TRIM(G54))=0</formula>
    </cfRule>
  </conditionalFormatting>
  <conditionalFormatting sqref="G56:X56">
    <cfRule type="containsBlanks" dxfId="49" priority="19">
      <formula>LEN(TRIM(G56))=0</formula>
    </cfRule>
  </conditionalFormatting>
  <conditionalFormatting sqref="G60:X60">
    <cfRule type="containsBlanks" dxfId="48" priority="17">
      <formula>LEN(TRIM(G60))=0</formula>
    </cfRule>
  </conditionalFormatting>
  <conditionalFormatting sqref="G62:X62">
    <cfRule type="containsBlanks" dxfId="47" priority="16">
      <formula>LEN(TRIM(G62))=0</formula>
    </cfRule>
  </conditionalFormatting>
  <conditionalFormatting sqref="G65:X68">
    <cfRule type="containsBlanks" dxfId="46" priority="15">
      <formula>LEN(TRIM(G65))=0</formula>
    </cfRule>
  </conditionalFormatting>
  <conditionalFormatting sqref="G70:H70 J70 L70 O70:P70 R70 T70 V70">
    <cfRule type="containsBlanks" dxfId="45" priority="14">
      <formula>LEN(TRIM(G70))=0</formula>
    </cfRule>
  </conditionalFormatting>
  <conditionalFormatting sqref="M71:O72">
    <cfRule type="containsBlanks" dxfId="44" priority="13">
      <formula>LEN(TRIM(M71))=0</formula>
    </cfRule>
  </conditionalFormatting>
  <conditionalFormatting sqref="G73:X76">
    <cfRule type="containsBlanks" dxfId="43" priority="12">
      <formula>LEN(TRIM(G73))=0</formula>
    </cfRule>
  </conditionalFormatting>
  <conditionalFormatting sqref="G77:X80">
    <cfRule type="containsBlanks" dxfId="42" priority="11">
      <formula>LEN(TRIM(G77))=0</formula>
    </cfRule>
  </conditionalFormatting>
  <conditionalFormatting sqref="I90">
    <cfRule type="containsBlanks" dxfId="41" priority="10">
      <formula>LEN(TRIM(I90))=0</formula>
    </cfRule>
  </conditionalFormatting>
  <conditionalFormatting sqref="I91 R91">
    <cfRule type="containsBlanks" dxfId="40" priority="9">
      <formula>LEN(TRIM(I91))=0</formula>
    </cfRule>
  </conditionalFormatting>
  <conditionalFormatting sqref="G88 S88:T88 X88">
    <cfRule type="containsBlanks" dxfId="39" priority="8">
      <formula>LEN(TRIM(G88))=0</formula>
    </cfRule>
  </conditionalFormatting>
  <conditionalFormatting sqref="I92">
    <cfRule type="containsBlanks" dxfId="38" priority="3">
      <formula>LEN(TRIM(I92))=0</formula>
    </cfRule>
  </conditionalFormatting>
  <conditionalFormatting sqref="Q89">
    <cfRule type="containsBlanks" dxfId="37" priority="6">
      <formula>LEN(TRIM(Q89))=0</formula>
    </cfRule>
  </conditionalFormatting>
  <conditionalFormatting sqref="W89">
    <cfRule type="containsBlanks" dxfId="36" priority="5">
      <formula>LEN(TRIM(W89))=0</formula>
    </cfRule>
  </conditionalFormatting>
  <conditionalFormatting sqref="R90">
    <cfRule type="containsBlanks" dxfId="35" priority="4">
      <formula>LEN(TRIM(R90))=0</formula>
    </cfRule>
  </conditionalFormatting>
  <conditionalFormatting sqref="G93:X99">
    <cfRule type="containsBlanks" dxfId="34" priority="2">
      <formula>LEN(TRIM(G93))=0</formula>
    </cfRule>
  </conditionalFormatting>
  <conditionalFormatting sqref="G104:X105">
    <cfRule type="containsBlanks" dxfId="33" priority="1">
      <formula>LEN(TRIM(G104))=0</formula>
    </cfRule>
  </conditionalFormatting>
  <dataValidations count="4">
    <dataValidation allowBlank="1" showInputMessage="1" showErrorMessage="1" promptTitle="内容及び時間配分について" prompt="複数回の実施計画とする場合は、回ごとの内容を記入すること。_x000a_第1回目：○○_x000a_第2回目：○○　等" sqref="G95:X95"/>
    <dataValidation allowBlank="1" showInputMessage="1" showErrorMessage="1" promptTitle="学年について" prompt="「1」年生、「低学」年生、「1～6」年生等、想定する対象学年を任意の表記で記入すること。" sqref="N89:P89"/>
    <dataValidation type="list" allowBlank="1" showInputMessage="1" showErrorMessage="1" promptTitle="学校種について" prompt="プルダウンより想定の学校種を選択すること。複数の学校種を対象とする場合は、「小・中学校」等、任意の表記で記入すること。_x000a_なお、事業として想定されない学校種は対象とならないため留意すること。" sqref="I89:M89">
      <formula1>"小学校,中学校,高等学校,特別支援学校"</formula1>
    </dataValidation>
    <dataValidation type="list" allowBlank="1" showInputMessage="1" showErrorMessage="1" sqref="T39:X39">
      <formula1>"あり,なし"</formula1>
    </dataValidation>
  </dataValidations>
  <hyperlinks>
    <hyperlink ref="G11" r:id="rId1" display="http://www.bunkaxxxxxx.co.jp"/>
    <hyperlink ref="G105" r:id="rId2" display="su.bunka@geijyutsu.co.jp"/>
  </hyperlinks>
  <printOptions horizontalCentered="1"/>
  <pageMargins left="0.7" right="0.7" top="0.75" bottom="0.75" header="0.3" footer="0.3"/>
  <pageSetup paperSize="9" scale="95" fitToWidth="0" fitToHeight="0" orientation="portrait" r:id="rId3"/>
  <headerFooter>
    <oddFooter>&amp;C&amp;P</oddFooter>
  </headerFooter>
  <rowBreaks count="3" manualBreakCount="3">
    <brk id="34" max="23" man="1"/>
    <brk id="44" max="23" man="1"/>
    <brk id="82" max="2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2"/>
  <sheetViews>
    <sheetView view="pageBreakPreview" zoomScaleNormal="85" zoomScaleSheetLayoutView="100" workbookViewId="0">
      <selection activeCell="A3" sqref="A3"/>
    </sheetView>
  </sheetViews>
  <sheetFormatPr defaultColWidth="8" defaultRowHeight="13.5"/>
  <cols>
    <col min="1" max="1" width="2" style="15" customWidth="1"/>
    <col min="2" max="12" width="4.25" style="15" customWidth="1"/>
    <col min="13" max="15" width="4.25" style="19" customWidth="1"/>
    <col min="16" max="27" width="4.25" style="15" customWidth="1"/>
    <col min="28" max="28" width="3.625" style="15" customWidth="1"/>
    <col min="29" max="16384" width="8" style="15"/>
  </cols>
  <sheetData>
    <row r="1" spans="1:27" ht="18" customHeight="1">
      <c r="A1" s="91" t="s">
        <v>403</v>
      </c>
      <c r="B1" s="91"/>
      <c r="C1" s="91"/>
      <c r="D1" s="91"/>
      <c r="P1" s="24" t="s">
        <v>117</v>
      </c>
      <c r="Q1" s="611" t="str">
        <f>IF('No1実施申請書＜記入例＞'!G6="","",'No1実施申請書＜記入例＞'!G6)</f>
        <v>一般社団法人●●県文芸協会</v>
      </c>
      <c r="R1" s="611"/>
      <c r="S1" s="611"/>
      <c r="T1" s="611"/>
      <c r="U1" s="611"/>
      <c r="V1" s="611"/>
      <c r="W1" s="611"/>
      <c r="X1" s="611"/>
      <c r="Y1" s="611"/>
      <c r="Z1" s="611"/>
      <c r="AA1" s="611"/>
    </row>
    <row r="2" spans="1:27" ht="15" customHeight="1">
      <c r="A2" s="91"/>
      <c r="B2" s="91"/>
      <c r="C2" s="91"/>
      <c r="D2" s="91"/>
      <c r="E2" s="20"/>
    </row>
    <row r="3" spans="1:27" s="21" customFormat="1" ht="54.75" customHeight="1">
      <c r="B3" s="397" t="s">
        <v>236</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row>
    <row r="4" spans="1:27" s="21" customFormat="1" ht="21.75" customHeight="1">
      <c r="B4" s="39" t="s">
        <v>401</v>
      </c>
      <c r="C4" s="39"/>
      <c r="D4" s="22"/>
      <c r="E4" s="22"/>
      <c r="F4" s="22"/>
      <c r="G4" s="22"/>
      <c r="H4" s="22"/>
      <c r="I4" s="22"/>
      <c r="J4" s="22"/>
      <c r="K4" s="22"/>
      <c r="L4" s="22"/>
      <c r="M4" s="22"/>
      <c r="N4" s="22"/>
      <c r="O4" s="22"/>
      <c r="P4" s="22"/>
      <c r="Q4" s="22"/>
      <c r="R4" s="22"/>
      <c r="S4" s="22"/>
      <c r="T4" s="22"/>
      <c r="U4" s="22"/>
      <c r="V4" s="22"/>
      <c r="W4" s="22"/>
      <c r="X4" s="22"/>
      <c r="Y4" s="22"/>
      <c r="Z4" s="22"/>
      <c r="AA4" s="22"/>
    </row>
    <row r="5" spans="1:27" s="11" customFormat="1" ht="21.75" customHeight="1">
      <c r="B5" s="68" t="s">
        <v>400</v>
      </c>
      <c r="C5" s="82" t="s">
        <v>399</v>
      </c>
      <c r="D5" s="11" t="s">
        <v>233</v>
      </c>
      <c r="G5" s="69" t="s">
        <v>232</v>
      </c>
      <c r="H5" s="11" t="s">
        <v>234</v>
      </c>
      <c r="K5" s="11" t="s">
        <v>235</v>
      </c>
      <c r="Q5" s="12"/>
      <c r="R5" s="12"/>
    </row>
    <row r="6" spans="1:27" s="11" customFormat="1" ht="13.5" customHeight="1">
      <c r="Q6" s="12"/>
      <c r="R6" s="12"/>
    </row>
    <row r="7" spans="1:27" s="11" customFormat="1" ht="18.75" customHeight="1">
      <c r="B7" s="11" t="s">
        <v>56</v>
      </c>
      <c r="Q7" s="12"/>
      <c r="R7" s="12"/>
      <c r="S7" s="12"/>
      <c r="X7" s="22"/>
      <c r="Y7" s="22"/>
      <c r="Z7" s="22"/>
      <c r="AA7" s="61" t="s">
        <v>211</v>
      </c>
    </row>
    <row r="8" spans="1:27" ht="15" customHeight="1">
      <c r="B8" s="205" t="s">
        <v>57</v>
      </c>
      <c r="C8" s="206"/>
      <c r="D8" s="207"/>
      <c r="E8" s="349" t="s">
        <v>58</v>
      </c>
      <c r="F8" s="349"/>
      <c r="G8" s="349"/>
      <c r="H8" s="349"/>
      <c r="I8" s="349"/>
      <c r="J8" s="394" t="s">
        <v>59</v>
      </c>
      <c r="K8" s="395"/>
      <c r="L8" s="396"/>
      <c r="M8" s="384" t="s">
        <v>60</v>
      </c>
      <c r="N8" s="385"/>
      <c r="O8" s="385"/>
      <c r="P8" s="385"/>
      <c r="Q8" s="385"/>
      <c r="R8" s="385"/>
      <c r="S8" s="385"/>
      <c r="T8" s="385"/>
      <c r="U8" s="385"/>
      <c r="V8" s="385"/>
      <c r="W8" s="386"/>
      <c r="X8" s="205" t="s">
        <v>210</v>
      </c>
      <c r="Y8" s="206"/>
      <c r="Z8" s="206"/>
      <c r="AA8" s="207"/>
    </row>
    <row r="9" spans="1:27" ht="15" customHeight="1">
      <c r="B9" s="337" t="s">
        <v>61</v>
      </c>
      <c r="C9" s="338"/>
      <c r="D9" s="339"/>
      <c r="E9" s="390" t="s">
        <v>398</v>
      </c>
      <c r="F9" s="390"/>
      <c r="G9" s="390"/>
      <c r="H9" s="390"/>
      <c r="I9" s="390"/>
      <c r="J9" s="621">
        <f>T42</f>
        <v>1481000</v>
      </c>
      <c r="K9" s="622"/>
      <c r="L9" s="623"/>
      <c r="M9" s="280"/>
      <c r="N9" s="281"/>
      <c r="O9" s="281"/>
      <c r="P9" s="281"/>
      <c r="Q9" s="281"/>
      <c r="R9" s="281"/>
      <c r="S9" s="281"/>
      <c r="T9" s="281"/>
      <c r="U9" s="281"/>
      <c r="V9" s="281"/>
      <c r="W9" s="282"/>
      <c r="X9" s="668">
        <f>IFERROR(J9/J10,0)</f>
        <v>0.47585539907913466</v>
      </c>
      <c r="Y9" s="669"/>
      <c r="Z9" s="669"/>
      <c r="AA9" s="670"/>
    </row>
    <row r="10" spans="1:27" ht="15" customHeight="1">
      <c r="B10" s="358"/>
      <c r="C10" s="359"/>
      <c r="D10" s="360"/>
      <c r="E10" s="361" t="s">
        <v>62</v>
      </c>
      <c r="F10" s="361"/>
      <c r="G10" s="361"/>
      <c r="H10" s="361"/>
      <c r="I10" s="361"/>
      <c r="J10" s="624">
        <f>T80</f>
        <v>3112290</v>
      </c>
      <c r="K10" s="625"/>
      <c r="L10" s="626"/>
      <c r="M10" s="283"/>
      <c r="N10" s="284"/>
      <c r="O10" s="284"/>
      <c r="P10" s="284"/>
      <c r="Q10" s="284"/>
      <c r="R10" s="284"/>
      <c r="S10" s="284"/>
      <c r="T10" s="284"/>
      <c r="U10" s="284"/>
      <c r="V10" s="284"/>
      <c r="W10" s="285"/>
      <c r="X10" s="22"/>
      <c r="Y10" s="22"/>
      <c r="Z10" s="22"/>
      <c r="AA10" s="22"/>
    </row>
    <row r="11" spans="1:27" ht="15" customHeight="1" thickBot="1">
      <c r="B11" s="358"/>
      <c r="C11" s="359"/>
      <c r="D11" s="360"/>
      <c r="E11" s="361" t="s">
        <v>63</v>
      </c>
      <c r="F11" s="361"/>
      <c r="G11" s="361"/>
      <c r="H11" s="361"/>
      <c r="I11" s="361"/>
      <c r="J11" s="624">
        <f>T82</f>
        <v>459329</v>
      </c>
      <c r="K11" s="625"/>
      <c r="L11" s="626"/>
      <c r="M11" s="373"/>
      <c r="N11" s="374"/>
      <c r="O11" s="374"/>
      <c r="P11" s="374"/>
      <c r="Q11" s="374"/>
      <c r="R11" s="374"/>
      <c r="S11" s="374"/>
      <c r="T11" s="374"/>
      <c r="U11" s="374"/>
      <c r="V11" s="374"/>
      <c r="W11" s="375"/>
      <c r="X11" s="22"/>
      <c r="Y11" s="22"/>
      <c r="Z11" s="22"/>
      <c r="AA11" s="22"/>
    </row>
    <row r="12" spans="1:27" ht="15" customHeight="1" thickTop="1">
      <c r="B12" s="387"/>
      <c r="C12" s="388"/>
      <c r="D12" s="389"/>
      <c r="E12" s="380" t="s">
        <v>396</v>
      </c>
      <c r="F12" s="380"/>
      <c r="G12" s="380"/>
      <c r="H12" s="380"/>
      <c r="I12" s="380"/>
      <c r="J12" s="612">
        <f>SUM(J9:L11)</f>
        <v>5052619</v>
      </c>
      <c r="K12" s="613"/>
      <c r="L12" s="614"/>
      <c r="M12" s="202"/>
      <c r="N12" s="203"/>
      <c r="O12" s="203"/>
      <c r="P12" s="203"/>
      <c r="Q12" s="203"/>
      <c r="R12" s="203"/>
      <c r="S12" s="203"/>
      <c r="T12" s="203"/>
      <c r="U12" s="203"/>
      <c r="V12" s="203"/>
      <c r="W12" s="204"/>
      <c r="X12" s="22"/>
      <c r="Y12" s="22"/>
      <c r="Z12" s="22"/>
      <c r="AA12" s="22"/>
    </row>
    <row r="13" spans="1:27" ht="15" customHeight="1">
      <c r="B13" s="337" t="s">
        <v>397</v>
      </c>
      <c r="C13" s="338"/>
      <c r="D13" s="339"/>
      <c r="E13" s="361" t="s">
        <v>66</v>
      </c>
      <c r="F13" s="361"/>
      <c r="G13" s="361"/>
      <c r="H13" s="361"/>
      <c r="I13" s="361"/>
      <c r="J13" s="624">
        <f>T87</f>
        <v>0</v>
      </c>
      <c r="K13" s="625"/>
      <c r="L13" s="626"/>
      <c r="M13" s="280"/>
      <c r="N13" s="281"/>
      <c r="O13" s="281"/>
      <c r="P13" s="281"/>
      <c r="Q13" s="281"/>
      <c r="R13" s="281"/>
      <c r="S13" s="281"/>
      <c r="T13" s="281"/>
      <c r="U13" s="281"/>
      <c r="V13" s="281"/>
      <c r="W13" s="282"/>
      <c r="X13" s="22"/>
      <c r="Y13" s="22"/>
      <c r="Z13" s="22"/>
      <c r="AA13" s="22"/>
    </row>
    <row r="14" spans="1:27" ht="15" customHeight="1" thickBot="1">
      <c r="B14" s="358"/>
      <c r="C14" s="359"/>
      <c r="D14" s="360"/>
      <c r="E14" s="365" t="s">
        <v>67</v>
      </c>
      <c r="F14" s="365"/>
      <c r="G14" s="365"/>
      <c r="H14" s="365"/>
      <c r="I14" s="365"/>
      <c r="J14" s="634">
        <f>T88</f>
        <v>0</v>
      </c>
      <c r="K14" s="635"/>
      <c r="L14" s="636"/>
      <c r="M14" s="373"/>
      <c r="N14" s="374"/>
      <c r="O14" s="374"/>
      <c r="P14" s="374"/>
      <c r="Q14" s="374"/>
      <c r="R14" s="374"/>
      <c r="S14" s="374"/>
      <c r="T14" s="374"/>
      <c r="U14" s="374"/>
      <c r="V14" s="374"/>
      <c r="W14" s="375"/>
      <c r="X14" s="22"/>
      <c r="Y14" s="22"/>
      <c r="Z14" s="22"/>
      <c r="AA14" s="22"/>
    </row>
    <row r="15" spans="1:27" ht="15" customHeight="1" thickTop="1" thickBot="1">
      <c r="B15" s="358"/>
      <c r="C15" s="359"/>
      <c r="D15" s="360"/>
      <c r="E15" s="369" t="s">
        <v>396</v>
      </c>
      <c r="F15" s="369"/>
      <c r="G15" s="369"/>
      <c r="H15" s="369"/>
      <c r="I15" s="369"/>
      <c r="J15" s="637">
        <f>SUM(J13:L14)</f>
        <v>0</v>
      </c>
      <c r="K15" s="638"/>
      <c r="L15" s="639"/>
      <c r="M15" s="376"/>
      <c r="N15" s="377"/>
      <c r="O15" s="377"/>
      <c r="P15" s="377"/>
      <c r="Q15" s="377"/>
      <c r="R15" s="377"/>
      <c r="S15" s="377"/>
      <c r="T15" s="377"/>
      <c r="U15" s="377"/>
      <c r="V15" s="377"/>
      <c r="W15" s="378"/>
      <c r="X15" s="22"/>
      <c r="Y15" s="22"/>
      <c r="Z15" s="22"/>
      <c r="AA15" s="22"/>
    </row>
    <row r="16" spans="1:27" ht="15" customHeight="1" thickTop="1">
      <c r="B16" s="356" t="s">
        <v>79</v>
      </c>
      <c r="C16" s="356"/>
      <c r="D16" s="356"/>
      <c r="E16" s="356"/>
      <c r="F16" s="356"/>
      <c r="G16" s="356"/>
      <c r="H16" s="356"/>
      <c r="I16" s="356"/>
      <c r="J16" s="633">
        <f>J12-J15</f>
        <v>5052619</v>
      </c>
      <c r="K16" s="633"/>
      <c r="L16" s="633"/>
      <c r="M16" s="202"/>
      <c r="N16" s="203"/>
      <c r="O16" s="203"/>
      <c r="P16" s="203"/>
      <c r="Q16" s="203"/>
      <c r="R16" s="203"/>
      <c r="S16" s="203"/>
      <c r="T16" s="203"/>
      <c r="U16" s="203"/>
      <c r="V16" s="203"/>
      <c r="W16" s="204"/>
      <c r="X16" s="22"/>
      <c r="Y16" s="22"/>
      <c r="Z16" s="22"/>
      <c r="AA16" s="22"/>
    </row>
    <row r="17" spans="2:27" ht="15" customHeight="1">
      <c r="E17" s="23"/>
      <c r="X17" s="22"/>
      <c r="Y17" s="22"/>
      <c r="Z17" s="22"/>
      <c r="AA17" s="22"/>
    </row>
    <row r="18" spans="2:27" ht="15" customHeight="1">
      <c r="B18" s="13" t="s">
        <v>69</v>
      </c>
      <c r="C18" s="13"/>
    </row>
    <row r="19" spans="2:27" ht="15" customHeight="1" thickBot="1">
      <c r="B19" s="13" t="s">
        <v>70</v>
      </c>
      <c r="C19" s="13"/>
      <c r="AA19" s="24" t="s">
        <v>247</v>
      </c>
    </row>
    <row r="20" spans="2:27" ht="26.25" customHeight="1">
      <c r="B20" s="327" t="s">
        <v>181</v>
      </c>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9"/>
    </row>
    <row r="21" spans="2:27" ht="15" customHeight="1">
      <c r="B21" s="62"/>
      <c r="C21" s="75" t="s">
        <v>237</v>
      </c>
      <c r="D21" s="73"/>
      <c r="E21" s="73"/>
      <c r="F21" s="73"/>
      <c r="G21" s="73"/>
      <c r="H21" s="73"/>
      <c r="I21" s="73"/>
      <c r="J21" s="73"/>
      <c r="K21" s="73"/>
      <c r="L21" s="73"/>
      <c r="M21" s="73"/>
      <c r="N21" s="73"/>
      <c r="O21" s="73"/>
      <c r="P21" s="73"/>
      <c r="Q21" s="73"/>
      <c r="R21" s="73"/>
      <c r="S21" s="73"/>
      <c r="T21" s="73"/>
      <c r="U21" s="73"/>
      <c r="V21" s="73"/>
      <c r="W21" s="73"/>
      <c r="X21" s="73"/>
      <c r="Y21" s="73"/>
      <c r="Z21" s="73"/>
      <c r="AA21" s="56"/>
    </row>
    <row r="22" spans="2:27" ht="27" customHeight="1">
      <c r="B22" s="62"/>
      <c r="C22" s="30"/>
      <c r="D22" s="205" t="s">
        <v>395</v>
      </c>
      <c r="E22" s="206"/>
      <c r="F22" s="206"/>
      <c r="G22" s="207"/>
      <c r="H22" s="205" t="s">
        <v>160</v>
      </c>
      <c r="I22" s="206"/>
      <c r="J22" s="206"/>
      <c r="K22" s="207"/>
      <c r="L22" s="217" t="s">
        <v>177</v>
      </c>
      <c r="M22" s="218"/>
      <c r="N22" s="218"/>
      <c r="O22" s="219"/>
      <c r="P22" s="217" t="s">
        <v>389</v>
      </c>
      <c r="Q22" s="218"/>
      <c r="R22" s="218"/>
      <c r="S22" s="219"/>
      <c r="T22" s="217" t="s">
        <v>161</v>
      </c>
      <c r="U22" s="218"/>
      <c r="V22" s="218"/>
      <c r="W22" s="219"/>
      <c r="X22" s="217" t="s">
        <v>162</v>
      </c>
      <c r="Y22" s="218"/>
      <c r="Z22" s="218"/>
      <c r="AA22" s="235"/>
    </row>
    <row r="23" spans="2:27" ht="15" customHeight="1">
      <c r="B23" s="62"/>
      <c r="C23" s="30"/>
      <c r="D23" s="619">
        <v>1</v>
      </c>
      <c r="E23" s="620"/>
      <c r="F23" s="617" t="s">
        <v>25</v>
      </c>
      <c r="G23" s="618"/>
      <c r="H23" s="640">
        <v>1500</v>
      </c>
      <c r="I23" s="641"/>
      <c r="J23" s="641"/>
      <c r="K23" s="642"/>
      <c r="L23" s="619">
        <v>110</v>
      </c>
      <c r="M23" s="620"/>
      <c r="N23" s="617" t="s">
        <v>116</v>
      </c>
      <c r="O23" s="618"/>
      <c r="P23" s="619">
        <v>5</v>
      </c>
      <c r="Q23" s="620"/>
      <c r="R23" s="617" t="s">
        <v>175</v>
      </c>
      <c r="S23" s="618"/>
      <c r="T23" s="627">
        <f>D23*H23*L23*P23</f>
        <v>825000</v>
      </c>
      <c r="U23" s="628"/>
      <c r="V23" s="628"/>
      <c r="W23" s="629"/>
      <c r="X23" s="644" t="s">
        <v>394</v>
      </c>
      <c r="Y23" s="645"/>
      <c r="Z23" s="645"/>
      <c r="AA23" s="646"/>
    </row>
    <row r="24" spans="2:27" ht="15" customHeight="1">
      <c r="B24" s="62"/>
      <c r="C24" s="30"/>
      <c r="D24" s="619">
        <v>1</v>
      </c>
      <c r="E24" s="620"/>
      <c r="F24" s="617" t="s">
        <v>25</v>
      </c>
      <c r="G24" s="618"/>
      <c r="H24" s="640">
        <f>1500*5</f>
        <v>7500</v>
      </c>
      <c r="I24" s="641"/>
      <c r="J24" s="641"/>
      <c r="K24" s="642"/>
      <c r="L24" s="619">
        <v>10</v>
      </c>
      <c r="M24" s="620"/>
      <c r="N24" s="617" t="s">
        <v>393</v>
      </c>
      <c r="O24" s="618"/>
      <c r="P24" s="619">
        <v>7</v>
      </c>
      <c r="Q24" s="620"/>
      <c r="R24" s="617" t="s">
        <v>175</v>
      </c>
      <c r="S24" s="618"/>
      <c r="T24" s="627">
        <f>D24*H24*L24*P24</f>
        <v>525000</v>
      </c>
      <c r="U24" s="628"/>
      <c r="V24" s="628"/>
      <c r="W24" s="629"/>
      <c r="X24" s="644" t="s">
        <v>392</v>
      </c>
      <c r="Y24" s="645"/>
      <c r="Z24" s="645"/>
      <c r="AA24" s="646"/>
    </row>
    <row r="25" spans="2:27" ht="15" customHeight="1">
      <c r="B25" s="62"/>
      <c r="C25" s="30"/>
      <c r="D25" s="615"/>
      <c r="E25" s="616"/>
      <c r="F25" s="617" t="s">
        <v>25</v>
      </c>
      <c r="G25" s="618"/>
      <c r="H25" s="226"/>
      <c r="I25" s="227"/>
      <c r="J25" s="227"/>
      <c r="K25" s="228"/>
      <c r="L25" s="615"/>
      <c r="M25" s="616"/>
      <c r="N25" s="617" t="s">
        <v>116</v>
      </c>
      <c r="O25" s="618"/>
      <c r="P25" s="615"/>
      <c r="Q25" s="616"/>
      <c r="R25" s="617" t="s">
        <v>175</v>
      </c>
      <c r="S25" s="618"/>
      <c r="T25" s="627">
        <f>D25*H25*L25*P25</f>
        <v>0</v>
      </c>
      <c r="U25" s="628"/>
      <c r="V25" s="628"/>
      <c r="W25" s="629"/>
      <c r="X25" s="647" t="s">
        <v>391</v>
      </c>
      <c r="Y25" s="648"/>
      <c r="Z25" s="648"/>
      <c r="AA25" s="649"/>
    </row>
    <row r="26" spans="2:27" ht="15" customHeight="1">
      <c r="B26" s="62"/>
      <c r="C26" s="30"/>
      <c r="D26" s="593"/>
      <c r="E26" s="594"/>
      <c r="F26" s="617" t="s">
        <v>25</v>
      </c>
      <c r="G26" s="618"/>
      <c r="H26" s="226"/>
      <c r="I26" s="227"/>
      <c r="J26" s="227"/>
      <c r="K26" s="228"/>
      <c r="L26" s="593"/>
      <c r="M26" s="594"/>
      <c r="N26" s="617" t="s">
        <v>116</v>
      </c>
      <c r="O26" s="618"/>
      <c r="P26" s="593"/>
      <c r="Q26" s="594"/>
      <c r="R26" s="617" t="s">
        <v>175</v>
      </c>
      <c r="S26" s="618"/>
      <c r="T26" s="630">
        <f>D26*H26*L26*P26</f>
        <v>0</v>
      </c>
      <c r="U26" s="631"/>
      <c r="V26" s="631"/>
      <c r="W26" s="632"/>
      <c r="X26" s="211"/>
      <c r="Y26" s="212"/>
      <c r="Z26" s="212"/>
      <c r="AA26" s="213"/>
    </row>
    <row r="27" spans="2:27">
      <c r="B27" s="62"/>
      <c r="C27" s="31"/>
      <c r="D27" s="205" t="s">
        <v>72</v>
      </c>
      <c r="E27" s="206"/>
      <c r="F27" s="206"/>
      <c r="G27" s="206"/>
      <c r="H27" s="206"/>
      <c r="I27" s="206"/>
      <c r="J27" s="206"/>
      <c r="K27" s="206"/>
      <c r="L27" s="206"/>
      <c r="M27" s="206"/>
      <c r="N27" s="206"/>
      <c r="O27" s="206"/>
      <c r="P27" s="206"/>
      <c r="Q27" s="206"/>
      <c r="R27" s="206"/>
      <c r="S27" s="207"/>
      <c r="T27" s="630">
        <f>SUM(T23:W26)</f>
        <v>1350000</v>
      </c>
      <c r="U27" s="631"/>
      <c r="V27" s="631"/>
      <c r="W27" s="632"/>
      <c r="X27" s="297"/>
      <c r="Y27" s="298"/>
      <c r="Z27" s="298"/>
      <c r="AA27" s="299"/>
    </row>
    <row r="28" spans="2:27" ht="15" customHeight="1">
      <c r="B28" s="62"/>
      <c r="C28" s="75" t="s">
        <v>184</v>
      </c>
      <c r="D28" s="73"/>
      <c r="E28" s="73"/>
      <c r="F28" s="73"/>
      <c r="G28" s="73"/>
      <c r="H28" s="73"/>
      <c r="I28" s="73"/>
      <c r="J28" s="73"/>
      <c r="K28" s="73"/>
      <c r="L28" s="73"/>
      <c r="M28" s="73"/>
      <c r="N28" s="73"/>
      <c r="O28" s="73"/>
      <c r="P28" s="73"/>
      <c r="Q28" s="73"/>
      <c r="R28" s="73"/>
      <c r="S28" s="73"/>
      <c r="T28" s="73"/>
      <c r="U28" s="73"/>
      <c r="V28" s="73"/>
      <c r="W28" s="73"/>
      <c r="X28" s="73"/>
      <c r="Y28" s="73"/>
      <c r="Z28" s="73"/>
      <c r="AA28" s="56"/>
    </row>
    <row r="29" spans="2:27" ht="27" customHeight="1">
      <c r="B29" s="62"/>
      <c r="C29" s="30"/>
      <c r="D29" s="205" t="s">
        <v>179</v>
      </c>
      <c r="E29" s="206"/>
      <c r="F29" s="206"/>
      <c r="G29" s="207"/>
      <c r="H29" s="205" t="s">
        <v>160</v>
      </c>
      <c r="I29" s="206"/>
      <c r="J29" s="206"/>
      <c r="K29" s="207"/>
      <c r="L29" s="205" t="s">
        <v>390</v>
      </c>
      <c r="M29" s="206"/>
      <c r="N29" s="206"/>
      <c r="O29" s="207"/>
      <c r="P29" s="217" t="s">
        <v>389</v>
      </c>
      <c r="Q29" s="218"/>
      <c r="R29" s="218"/>
      <c r="S29" s="219"/>
      <c r="T29" s="217" t="s">
        <v>161</v>
      </c>
      <c r="U29" s="218"/>
      <c r="V29" s="218"/>
      <c r="W29" s="219"/>
      <c r="X29" s="217" t="s">
        <v>162</v>
      </c>
      <c r="Y29" s="218"/>
      <c r="Z29" s="218"/>
      <c r="AA29" s="235"/>
    </row>
    <row r="30" spans="2:27" ht="15" customHeight="1">
      <c r="B30" s="62"/>
      <c r="C30" s="30"/>
      <c r="D30" s="640" t="s">
        <v>388</v>
      </c>
      <c r="E30" s="641"/>
      <c r="F30" s="641"/>
      <c r="G30" s="642"/>
      <c r="H30" s="640">
        <v>9000</v>
      </c>
      <c r="I30" s="641"/>
      <c r="J30" s="641"/>
      <c r="K30" s="642"/>
      <c r="L30" s="619">
        <v>1</v>
      </c>
      <c r="M30" s="620"/>
      <c r="N30" s="617" t="s">
        <v>25</v>
      </c>
      <c r="O30" s="618"/>
      <c r="P30" s="619">
        <v>5</v>
      </c>
      <c r="Q30" s="620"/>
      <c r="R30" s="617" t="s">
        <v>175</v>
      </c>
      <c r="S30" s="618"/>
      <c r="T30" s="627">
        <f>H30*L30*P30</f>
        <v>45000</v>
      </c>
      <c r="U30" s="628"/>
      <c r="V30" s="628"/>
      <c r="W30" s="629"/>
      <c r="X30" s="211"/>
      <c r="Y30" s="212"/>
      <c r="Z30" s="212"/>
      <c r="AA30" s="213"/>
    </row>
    <row r="31" spans="2:27" ht="15" customHeight="1">
      <c r="B31" s="62"/>
      <c r="C31" s="30"/>
      <c r="D31" s="640" t="s">
        <v>388</v>
      </c>
      <c r="E31" s="641"/>
      <c r="F31" s="641"/>
      <c r="G31" s="642"/>
      <c r="H31" s="640">
        <v>4000</v>
      </c>
      <c r="I31" s="641"/>
      <c r="J31" s="641"/>
      <c r="K31" s="642"/>
      <c r="L31" s="619">
        <v>1</v>
      </c>
      <c r="M31" s="620"/>
      <c r="N31" s="617" t="s">
        <v>25</v>
      </c>
      <c r="O31" s="618"/>
      <c r="P31" s="619">
        <v>7</v>
      </c>
      <c r="Q31" s="620"/>
      <c r="R31" s="617" t="s">
        <v>175</v>
      </c>
      <c r="S31" s="618"/>
      <c r="T31" s="627">
        <f>H31*L31*P31</f>
        <v>28000</v>
      </c>
      <c r="U31" s="628"/>
      <c r="V31" s="628"/>
      <c r="W31" s="629"/>
      <c r="X31" s="211"/>
      <c r="Y31" s="212"/>
      <c r="Z31" s="212"/>
      <c r="AA31" s="213"/>
    </row>
    <row r="32" spans="2:27" ht="15" customHeight="1">
      <c r="B32" s="62"/>
      <c r="C32" s="30"/>
      <c r="D32" s="226"/>
      <c r="E32" s="227"/>
      <c r="F32" s="227"/>
      <c r="G32" s="228"/>
      <c r="H32" s="226"/>
      <c r="I32" s="227"/>
      <c r="J32" s="227"/>
      <c r="K32" s="228"/>
      <c r="L32" s="615"/>
      <c r="M32" s="616"/>
      <c r="N32" s="617" t="s">
        <v>25</v>
      </c>
      <c r="O32" s="618"/>
      <c r="P32" s="615"/>
      <c r="Q32" s="616"/>
      <c r="R32" s="617" t="s">
        <v>175</v>
      </c>
      <c r="S32" s="618"/>
      <c r="T32" s="627">
        <f>H32*L32*P32</f>
        <v>0</v>
      </c>
      <c r="U32" s="628"/>
      <c r="V32" s="628"/>
      <c r="W32" s="629"/>
      <c r="X32" s="211"/>
      <c r="Y32" s="212"/>
      <c r="Z32" s="212"/>
      <c r="AA32" s="213"/>
    </row>
    <row r="33" spans="2:27" ht="15" customHeight="1">
      <c r="B33" s="62"/>
      <c r="C33" s="30"/>
      <c r="D33" s="226"/>
      <c r="E33" s="227"/>
      <c r="F33" s="227"/>
      <c r="G33" s="228"/>
      <c r="H33" s="226"/>
      <c r="I33" s="227"/>
      <c r="J33" s="227"/>
      <c r="K33" s="228"/>
      <c r="L33" s="593"/>
      <c r="M33" s="594"/>
      <c r="N33" s="617" t="s">
        <v>25</v>
      </c>
      <c r="O33" s="618"/>
      <c r="P33" s="593"/>
      <c r="Q33" s="594"/>
      <c r="R33" s="617" t="s">
        <v>175</v>
      </c>
      <c r="S33" s="618"/>
      <c r="T33" s="630">
        <f>H33*L33*P33</f>
        <v>0</v>
      </c>
      <c r="U33" s="631"/>
      <c r="V33" s="631"/>
      <c r="W33" s="632"/>
      <c r="X33" s="211"/>
      <c r="Y33" s="212"/>
      <c r="Z33" s="212"/>
      <c r="AA33" s="213"/>
    </row>
    <row r="34" spans="2:27">
      <c r="B34" s="62"/>
      <c r="C34" s="30"/>
      <c r="D34" s="337" t="s">
        <v>72</v>
      </c>
      <c r="E34" s="338"/>
      <c r="F34" s="338"/>
      <c r="G34" s="338"/>
      <c r="H34" s="338"/>
      <c r="I34" s="338"/>
      <c r="J34" s="338"/>
      <c r="K34" s="338"/>
      <c r="L34" s="338"/>
      <c r="M34" s="338"/>
      <c r="N34" s="338"/>
      <c r="O34" s="338"/>
      <c r="P34" s="338"/>
      <c r="Q34" s="338"/>
      <c r="R34" s="338"/>
      <c r="S34" s="339"/>
      <c r="T34" s="653">
        <f>SUM(T30:W33)</f>
        <v>73000</v>
      </c>
      <c r="U34" s="654"/>
      <c r="V34" s="654"/>
      <c r="W34" s="655"/>
      <c r="X34" s="331"/>
      <c r="Y34" s="332"/>
      <c r="Z34" s="332"/>
      <c r="AA34" s="333"/>
    </row>
    <row r="35" spans="2:27" ht="15" customHeight="1">
      <c r="B35" s="62"/>
      <c r="C35" s="75" t="s">
        <v>387</v>
      </c>
      <c r="D35" s="73"/>
      <c r="E35" s="73"/>
      <c r="F35" s="73"/>
      <c r="G35" s="73"/>
      <c r="H35" s="73"/>
      <c r="I35" s="73"/>
      <c r="J35" s="73"/>
      <c r="K35" s="73"/>
      <c r="L35" s="73"/>
      <c r="M35" s="73"/>
      <c r="N35" s="73"/>
      <c r="O35" s="73"/>
      <c r="P35" s="73"/>
      <c r="Q35" s="73"/>
      <c r="R35" s="73"/>
      <c r="S35" s="73"/>
      <c r="T35" s="73"/>
      <c r="U35" s="73"/>
      <c r="V35" s="73"/>
      <c r="W35" s="73"/>
      <c r="X35" s="73"/>
      <c r="Y35" s="73"/>
      <c r="Z35" s="73"/>
      <c r="AA35" s="56"/>
    </row>
    <row r="36" spans="2:27" ht="24.75" customHeight="1">
      <c r="B36" s="62"/>
      <c r="C36" s="50"/>
      <c r="D36" s="205" t="s">
        <v>180</v>
      </c>
      <c r="E36" s="206"/>
      <c r="F36" s="206"/>
      <c r="G36" s="207"/>
      <c r="H36" s="349" t="s">
        <v>160</v>
      </c>
      <c r="I36" s="349"/>
      <c r="J36" s="349"/>
      <c r="K36" s="349"/>
      <c r="L36" s="349" t="s">
        <v>383</v>
      </c>
      <c r="M36" s="349"/>
      <c r="N36" s="349"/>
      <c r="O36" s="349"/>
      <c r="P36" s="349" t="s">
        <v>159</v>
      </c>
      <c r="Q36" s="349"/>
      <c r="R36" s="349"/>
      <c r="S36" s="349"/>
      <c r="T36" s="217" t="s">
        <v>161</v>
      </c>
      <c r="U36" s="218"/>
      <c r="V36" s="218"/>
      <c r="W36" s="219"/>
      <c r="X36" s="217" t="s">
        <v>162</v>
      </c>
      <c r="Y36" s="218"/>
      <c r="Z36" s="218"/>
      <c r="AA36" s="235"/>
    </row>
    <row r="37" spans="2:27" ht="15" customHeight="1">
      <c r="B37" s="62"/>
      <c r="C37" s="50"/>
      <c r="D37" s="640" t="s">
        <v>382</v>
      </c>
      <c r="E37" s="641"/>
      <c r="F37" s="641"/>
      <c r="G37" s="642"/>
      <c r="H37" s="643">
        <v>1500</v>
      </c>
      <c r="I37" s="643"/>
      <c r="J37" s="643"/>
      <c r="K37" s="643"/>
      <c r="L37" s="619">
        <v>1</v>
      </c>
      <c r="M37" s="620"/>
      <c r="N37" s="617" t="s">
        <v>25</v>
      </c>
      <c r="O37" s="618"/>
      <c r="P37" s="619">
        <v>10</v>
      </c>
      <c r="Q37" s="620"/>
      <c r="R37" s="617" t="s">
        <v>44</v>
      </c>
      <c r="S37" s="618"/>
      <c r="T37" s="627">
        <f>H37*L37*P37</f>
        <v>15000</v>
      </c>
      <c r="U37" s="628"/>
      <c r="V37" s="628"/>
      <c r="W37" s="629"/>
      <c r="X37" s="647" t="s">
        <v>386</v>
      </c>
      <c r="Y37" s="648"/>
      <c r="Z37" s="648"/>
      <c r="AA37" s="649"/>
    </row>
    <row r="38" spans="2:27" ht="15" customHeight="1">
      <c r="B38" s="62"/>
      <c r="C38" s="50"/>
      <c r="D38" s="640" t="s">
        <v>381</v>
      </c>
      <c r="E38" s="641"/>
      <c r="F38" s="641"/>
      <c r="G38" s="642"/>
      <c r="H38" s="643">
        <v>1000</v>
      </c>
      <c r="I38" s="643"/>
      <c r="J38" s="643"/>
      <c r="K38" s="643"/>
      <c r="L38" s="619">
        <v>1</v>
      </c>
      <c r="M38" s="620"/>
      <c r="N38" s="617" t="s">
        <v>25</v>
      </c>
      <c r="O38" s="618"/>
      <c r="P38" s="619">
        <v>5</v>
      </c>
      <c r="Q38" s="620"/>
      <c r="R38" s="617" t="s">
        <v>44</v>
      </c>
      <c r="S38" s="618"/>
      <c r="T38" s="627">
        <f>H38*L38*P38</f>
        <v>5000</v>
      </c>
      <c r="U38" s="628"/>
      <c r="V38" s="628"/>
      <c r="W38" s="629"/>
      <c r="X38" s="647" t="s">
        <v>386</v>
      </c>
      <c r="Y38" s="648"/>
      <c r="Z38" s="648"/>
      <c r="AA38" s="649"/>
    </row>
    <row r="39" spans="2:27" ht="15" customHeight="1">
      <c r="B39" s="62"/>
      <c r="C39" s="50"/>
      <c r="D39" s="640" t="s">
        <v>380</v>
      </c>
      <c r="E39" s="641"/>
      <c r="F39" s="641"/>
      <c r="G39" s="642"/>
      <c r="H39" s="643">
        <v>2000</v>
      </c>
      <c r="I39" s="643"/>
      <c r="J39" s="643"/>
      <c r="K39" s="643"/>
      <c r="L39" s="619">
        <v>1</v>
      </c>
      <c r="M39" s="620"/>
      <c r="N39" s="617" t="s">
        <v>25</v>
      </c>
      <c r="O39" s="618"/>
      <c r="P39" s="619">
        <v>7</v>
      </c>
      <c r="Q39" s="620"/>
      <c r="R39" s="617" t="s">
        <v>44</v>
      </c>
      <c r="S39" s="618"/>
      <c r="T39" s="627">
        <f>H39*L39*P39</f>
        <v>14000</v>
      </c>
      <c r="U39" s="628"/>
      <c r="V39" s="628"/>
      <c r="W39" s="629"/>
      <c r="X39" s="647" t="s">
        <v>386</v>
      </c>
      <c r="Y39" s="648"/>
      <c r="Z39" s="648"/>
      <c r="AA39" s="649"/>
    </row>
    <row r="40" spans="2:27" ht="15" customHeight="1">
      <c r="B40" s="62"/>
      <c r="C40" s="50"/>
      <c r="D40" s="640" t="s">
        <v>379</v>
      </c>
      <c r="E40" s="641"/>
      <c r="F40" s="641"/>
      <c r="G40" s="642"/>
      <c r="H40" s="643">
        <v>3000</v>
      </c>
      <c r="I40" s="643"/>
      <c r="J40" s="643"/>
      <c r="K40" s="643"/>
      <c r="L40" s="591">
        <v>1</v>
      </c>
      <c r="M40" s="592"/>
      <c r="N40" s="617" t="s">
        <v>25</v>
      </c>
      <c r="O40" s="618"/>
      <c r="P40" s="591">
        <v>8</v>
      </c>
      <c r="Q40" s="592"/>
      <c r="R40" s="617" t="s">
        <v>44</v>
      </c>
      <c r="S40" s="618"/>
      <c r="T40" s="630">
        <f>H40*L40*P40</f>
        <v>24000</v>
      </c>
      <c r="U40" s="631"/>
      <c r="V40" s="631"/>
      <c r="W40" s="632"/>
      <c r="X40" s="647" t="s">
        <v>386</v>
      </c>
      <c r="Y40" s="648"/>
      <c r="Z40" s="648"/>
      <c r="AA40" s="649"/>
    </row>
    <row r="41" spans="2:27" ht="15" customHeight="1" thickBot="1">
      <c r="B41" s="63"/>
      <c r="C41" s="53"/>
      <c r="D41" s="205" t="s">
        <v>72</v>
      </c>
      <c r="E41" s="206"/>
      <c r="F41" s="206"/>
      <c r="G41" s="206"/>
      <c r="H41" s="206"/>
      <c r="I41" s="206"/>
      <c r="J41" s="206"/>
      <c r="K41" s="206"/>
      <c r="L41" s="206"/>
      <c r="M41" s="206"/>
      <c r="N41" s="206"/>
      <c r="O41" s="206"/>
      <c r="P41" s="206"/>
      <c r="Q41" s="206"/>
      <c r="R41" s="206"/>
      <c r="S41" s="207"/>
      <c r="T41" s="630">
        <f>SUM(T37:W40)</f>
        <v>58000</v>
      </c>
      <c r="U41" s="631"/>
      <c r="V41" s="631"/>
      <c r="W41" s="632"/>
      <c r="X41" s="297"/>
      <c r="Y41" s="298"/>
      <c r="Z41" s="298"/>
      <c r="AA41" s="299"/>
    </row>
    <row r="42" spans="2:27" ht="21.75" customHeight="1" thickTop="1" thickBot="1">
      <c r="B42" s="353" t="s">
        <v>196</v>
      </c>
      <c r="C42" s="354"/>
      <c r="D42" s="354"/>
      <c r="E42" s="354"/>
      <c r="F42" s="354"/>
      <c r="G42" s="354"/>
      <c r="H42" s="354"/>
      <c r="I42" s="354"/>
      <c r="J42" s="354"/>
      <c r="K42" s="354"/>
      <c r="L42" s="354"/>
      <c r="M42" s="354"/>
      <c r="N42" s="354"/>
      <c r="O42" s="354"/>
      <c r="P42" s="354"/>
      <c r="Q42" s="354"/>
      <c r="R42" s="354"/>
      <c r="S42" s="355"/>
      <c r="T42" s="650">
        <f>SUM(T27,T34,T41)</f>
        <v>1481000</v>
      </c>
      <c r="U42" s="651"/>
      <c r="V42" s="651"/>
      <c r="W42" s="652"/>
      <c r="X42" s="334"/>
      <c r="Y42" s="335"/>
      <c r="Z42" s="335"/>
      <c r="AA42" s="336"/>
    </row>
    <row r="43" spans="2:27" ht="26.25" customHeight="1">
      <c r="B43" s="330" t="s">
        <v>182</v>
      </c>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9"/>
    </row>
    <row r="44" spans="2:27" ht="24" customHeight="1">
      <c r="B44" s="77" t="s">
        <v>189</v>
      </c>
      <c r="C44" s="55"/>
      <c r="D44" s="78"/>
      <c r="E44" s="78"/>
      <c r="F44" s="78"/>
      <c r="G44" s="78"/>
      <c r="H44" s="78"/>
      <c r="I44" s="78"/>
      <c r="J44" s="78"/>
      <c r="K44" s="78"/>
      <c r="L44" s="78"/>
      <c r="M44" s="78"/>
      <c r="N44" s="78"/>
      <c r="O44" s="78"/>
      <c r="P44" s="78"/>
      <c r="Q44" s="78"/>
      <c r="R44" s="78"/>
      <c r="S44" s="78"/>
      <c r="T44" s="78"/>
      <c r="U44" s="78"/>
      <c r="V44" s="78"/>
      <c r="W44" s="78"/>
      <c r="X44" s="78"/>
      <c r="Y44" s="78"/>
      <c r="Z44" s="78"/>
      <c r="AA44" s="79"/>
    </row>
    <row r="45" spans="2:27" ht="15" customHeight="1">
      <c r="B45" s="59"/>
      <c r="C45" s="76" t="s">
        <v>183</v>
      </c>
      <c r="D45" s="75"/>
      <c r="E45" s="73"/>
      <c r="F45" s="73"/>
      <c r="G45" s="73"/>
      <c r="H45" s="73"/>
      <c r="I45" s="73"/>
      <c r="J45" s="73"/>
      <c r="K45" s="73"/>
      <c r="L45" s="73"/>
      <c r="M45" s="73"/>
      <c r="N45" s="73"/>
      <c r="O45" s="73"/>
      <c r="P45" s="73"/>
      <c r="Q45" s="73"/>
      <c r="R45" s="73"/>
      <c r="S45" s="73"/>
      <c r="T45" s="73"/>
      <c r="U45" s="73"/>
      <c r="V45" s="73"/>
      <c r="W45" s="73"/>
      <c r="X45" s="73"/>
      <c r="Y45" s="73"/>
      <c r="Z45" s="73"/>
      <c r="AA45" s="56"/>
    </row>
    <row r="46" spans="2:27" ht="24.75" customHeight="1">
      <c r="B46" s="59"/>
      <c r="C46" s="52"/>
      <c r="D46" s="205" t="s">
        <v>157</v>
      </c>
      <c r="E46" s="206"/>
      <c r="F46" s="206"/>
      <c r="G46" s="207"/>
      <c r="H46" s="205" t="s">
        <v>160</v>
      </c>
      <c r="I46" s="206"/>
      <c r="J46" s="206"/>
      <c r="K46" s="207"/>
      <c r="L46" s="205" t="s">
        <v>383</v>
      </c>
      <c r="M46" s="206"/>
      <c r="N46" s="206"/>
      <c r="O46" s="207"/>
      <c r="P46" s="205" t="s">
        <v>159</v>
      </c>
      <c r="Q46" s="206"/>
      <c r="R46" s="206"/>
      <c r="S46" s="207"/>
      <c r="T46" s="217" t="s">
        <v>161</v>
      </c>
      <c r="U46" s="218"/>
      <c r="V46" s="218"/>
      <c r="W46" s="219"/>
      <c r="X46" s="217" t="s">
        <v>162</v>
      </c>
      <c r="Y46" s="218"/>
      <c r="Z46" s="218"/>
      <c r="AA46" s="235"/>
    </row>
    <row r="47" spans="2:27" ht="15" customHeight="1">
      <c r="B47" s="59"/>
      <c r="C47" s="52"/>
      <c r="D47" s="662" t="s">
        <v>163</v>
      </c>
      <c r="E47" s="663"/>
      <c r="F47" s="663"/>
      <c r="G47" s="664"/>
      <c r="H47" s="226">
        <v>35650</v>
      </c>
      <c r="I47" s="227"/>
      <c r="J47" s="227"/>
      <c r="K47" s="228"/>
      <c r="L47" s="619">
        <v>1</v>
      </c>
      <c r="M47" s="620"/>
      <c r="N47" s="617" t="s">
        <v>25</v>
      </c>
      <c r="O47" s="618"/>
      <c r="P47" s="619">
        <v>30</v>
      </c>
      <c r="Q47" s="620"/>
      <c r="R47" s="617" t="s">
        <v>44</v>
      </c>
      <c r="S47" s="618"/>
      <c r="T47" s="627">
        <f t="shared" ref="T47:T56" si="0">H47*L47*P47</f>
        <v>1069500</v>
      </c>
      <c r="U47" s="628"/>
      <c r="V47" s="628"/>
      <c r="W47" s="629"/>
      <c r="X47" s="211"/>
      <c r="Y47" s="212"/>
      <c r="Z47" s="212"/>
      <c r="AA47" s="213"/>
    </row>
    <row r="48" spans="2:27" ht="15" customHeight="1">
      <c r="B48" s="59"/>
      <c r="C48" s="52"/>
      <c r="D48" s="662" t="s">
        <v>164</v>
      </c>
      <c r="E48" s="663"/>
      <c r="F48" s="663"/>
      <c r="G48" s="664"/>
      <c r="H48" s="226">
        <f>6520*1</f>
        <v>6520</v>
      </c>
      <c r="I48" s="227"/>
      <c r="J48" s="227"/>
      <c r="K48" s="228"/>
      <c r="L48" s="619">
        <v>1</v>
      </c>
      <c r="M48" s="620"/>
      <c r="N48" s="617" t="s">
        <v>25</v>
      </c>
      <c r="O48" s="618"/>
      <c r="P48" s="619">
        <v>10</v>
      </c>
      <c r="Q48" s="620"/>
      <c r="R48" s="617" t="s">
        <v>44</v>
      </c>
      <c r="S48" s="618"/>
      <c r="T48" s="627">
        <f t="shared" si="0"/>
        <v>65200</v>
      </c>
      <c r="U48" s="628"/>
      <c r="V48" s="628"/>
      <c r="W48" s="629"/>
      <c r="X48" s="211"/>
      <c r="Y48" s="212"/>
      <c r="Z48" s="212"/>
      <c r="AA48" s="213"/>
    </row>
    <row r="49" spans="2:27" ht="15" customHeight="1">
      <c r="B49" s="59"/>
      <c r="C49" s="52"/>
      <c r="D49" s="662" t="s">
        <v>165</v>
      </c>
      <c r="E49" s="663"/>
      <c r="F49" s="663"/>
      <c r="G49" s="664"/>
      <c r="H49" s="226">
        <f>6520*2</f>
        <v>13040</v>
      </c>
      <c r="I49" s="227"/>
      <c r="J49" s="227"/>
      <c r="K49" s="228"/>
      <c r="L49" s="619">
        <v>5</v>
      </c>
      <c r="M49" s="620"/>
      <c r="N49" s="617" t="s">
        <v>25</v>
      </c>
      <c r="O49" s="618"/>
      <c r="P49" s="619">
        <v>5</v>
      </c>
      <c r="Q49" s="620"/>
      <c r="R49" s="617" t="s">
        <v>44</v>
      </c>
      <c r="S49" s="618"/>
      <c r="T49" s="627">
        <f t="shared" si="0"/>
        <v>326000</v>
      </c>
      <c r="U49" s="628"/>
      <c r="V49" s="628"/>
      <c r="W49" s="629"/>
      <c r="X49" s="211"/>
      <c r="Y49" s="212"/>
      <c r="Z49" s="212"/>
      <c r="AA49" s="213"/>
    </row>
    <row r="50" spans="2:27" ht="15" customHeight="1">
      <c r="B50" s="59"/>
      <c r="C50" s="52"/>
      <c r="D50" s="659" t="s">
        <v>166</v>
      </c>
      <c r="E50" s="660"/>
      <c r="F50" s="660"/>
      <c r="G50" s="661"/>
      <c r="H50" s="226">
        <f>6520*3</f>
        <v>19560</v>
      </c>
      <c r="I50" s="227"/>
      <c r="J50" s="227"/>
      <c r="K50" s="228"/>
      <c r="L50" s="591">
        <v>5</v>
      </c>
      <c r="M50" s="592"/>
      <c r="N50" s="617" t="s">
        <v>25</v>
      </c>
      <c r="O50" s="618"/>
      <c r="P50" s="591">
        <v>3</v>
      </c>
      <c r="Q50" s="592"/>
      <c r="R50" s="617" t="s">
        <v>44</v>
      </c>
      <c r="S50" s="618"/>
      <c r="T50" s="630">
        <f t="shared" si="0"/>
        <v>293400</v>
      </c>
      <c r="U50" s="631"/>
      <c r="V50" s="631"/>
      <c r="W50" s="632"/>
      <c r="X50" s="656"/>
      <c r="Y50" s="657"/>
      <c r="Z50" s="657"/>
      <c r="AA50" s="658"/>
    </row>
    <row r="51" spans="2:27" ht="15" customHeight="1">
      <c r="B51" s="59"/>
      <c r="C51" s="52"/>
      <c r="D51" s="662" t="s">
        <v>167</v>
      </c>
      <c r="E51" s="663"/>
      <c r="F51" s="663"/>
      <c r="G51" s="664"/>
      <c r="H51" s="226">
        <f>5200*1</f>
        <v>5200</v>
      </c>
      <c r="I51" s="227"/>
      <c r="J51" s="227"/>
      <c r="K51" s="228"/>
      <c r="L51" s="591">
        <v>3</v>
      </c>
      <c r="M51" s="592"/>
      <c r="N51" s="617" t="s">
        <v>25</v>
      </c>
      <c r="O51" s="618"/>
      <c r="P51" s="591">
        <v>2</v>
      </c>
      <c r="Q51" s="592"/>
      <c r="R51" s="617" t="s">
        <v>44</v>
      </c>
      <c r="S51" s="618"/>
      <c r="T51" s="630">
        <f t="shared" si="0"/>
        <v>31200</v>
      </c>
      <c r="U51" s="631"/>
      <c r="V51" s="631"/>
      <c r="W51" s="632"/>
      <c r="X51" s="656"/>
      <c r="Y51" s="657"/>
      <c r="Z51" s="657"/>
      <c r="AA51" s="658"/>
    </row>
    <row r="52" spans="2:27" ht="15" customHeight="1">
      <c r="B52" s="59"/>
      <c r="C52" s="52"/>
      <c r="D52" s="662" t="s">
        <v>168</v>
      </c>
      <c r="E52" s="663"/>
      <c r="F52" s="663"/>
      <c r="G52" s="664"/>
      <c r="H52" s="226">
        <f>5200*2</f>
        <v>10400</v>
      </c>
      <c r="I52" s="227"/>
      <c r="J52" s="227"/>
      <c r="K52" s="228"/>
      <c r="L52" s="591">
        <v>2</v>
      </c>
      <c r="M52" s="592"/>
      <c r="N52" s="617" t="s">
        <v>25</v>
      </c>
      <c r="O52" s="618"/>
      <c r="P52" s="591">
        <v>8</v>
      </c>
      <c r="Q52" s="592"/>
      <c r="R52" s="617" t="s">
        <v>44</v>
      </c>
      <c r="S52" s="618"/>
      <c r="T52" s="630">
        <f t="shared" si="0"/>
        <v>166400</v>
      </c>
      <c r="U52" s="631"/>
      <c r="V52" s="631"/>
      <c r="W52" s="632"/>
      <c r="X52" s="656"/>
      <c r="Y52" s="657"/>
      <c r="Z52" s="657"/>
      <c r="AA52" s="658"/>
    </row>
    <row r="53" spans="2:27" ht="15" customHeight="1">
      <c r="B53" s="59"/>
      <c r="C53" s="52"/>
      <c r="D53" s="659" t="s">
        <v>169</v>
      </c>
      <c r="E53" s="660"/>
      <c r="F53" s="660"/>
      <c r="G53" s="661"/>
      <c r="H53" s="226">
        <f>5200*3</f>
        <v>15600</v>
      </c>
      <c r="I53" s="227"/>
      <c r="J53" s="227"/>
      <c r="K53" s="228"/>
      <c r="L53" s="591">
        <v>1</v>
      </c>
      <c r="M53" s="592"/>
      <c r="N53" s="617" t="s">
        <v>25</v>
      </c>
      <c r="O53" s="618"/>
      <c r="P53" s="591">
        <v>2</v>
      </c>
      <c r="Q53" s="592"/>
      <c r="R53" s="617" t="s">
        <v>44</v>
      </c>
      <c r="S53" s="618"/>
      <c r="T53" s="630">
        <f t="shared" si="0"/>
        <v>31200</v>
      </c>
      <c r="U53" s="631"/>
      <c r="V53" s="631"/>
      <c r="W53" s="632"/>
      <c r="X53" s="656"/>
      <c r="Y53" s="657"/>
      <c r="Z53" s="657"/>
      <c r="AA53" s="658"/>
    </row>
    <row r="54" spans="2:27" ht="15" customHeight="1">
      <c r="B54" s="59"/>
      <c r="C54" s="52"/>
      <c r="D54" s="662" t="s">
        <v>170</v>
      </c>
      <c r="E54" s="663"/>
      <c r="F54" s="663"/>
      <c r="G54" s="664"/>
      <c r="H54" s="226">
        <f>1210*1</f>
        <v>1210</v>
      </c>
      <c r="I54" s="227"/>
      <c r="J54" s="227"/>
      <c r="K54" s="228"/>
      <c r="L54" s="593"/>
      <c r="M54" s="594"/>
      <c r="N54" s="617" t="s">
        <v>25</v>
      </c>
      <c r="O54" s="618"/>
      <c r="P54" s="593"/>
      <c r="Q54" s="594"/>
      <c r="R54" s="617" t="s">
        <v>44</v>
      </c>
      <c r="S54" s="618"/>
      <c r="T54" s="630">
        <f t="shared" si="0"/>
        <v>0</v>
      </c>
      <c r="U54" s="631"/>
      <c r="V54" s="631"/>
      <c r="W54" s="632"/>
      <c r="X54" s="656"/>
      <c r="Y54" s="657"/>
      <c r="Z54" s="657"/>
      <c r="AA54" s="658"/>
    </row>
    <row r="55" spans="2:27" ht="15" customHeight="1">
      <c r="B55" s="59"/>
      <c r="C55" s="52"/>
      <c r="D55" s="662" t="s">
        <v>171</v>
      </c>
      <c r="E55" s="663"/>
      <c r="F55" s="663"/>
      <c r="G55" s="664"/>
      <c r="H55" s="226">
        <f>1210*2</f>
        <v>2420</v>
      </c>
      <c r="I55" s="227"/>
      <c r="J55" s="227"/>
      <c r="K55" s="228"/>
      <c r="L55" s="593"/>
      <c r="M55" s="594"/>
      <c r="N55" s="617" t="s">
        <v>25</v>
      </c>
      <c r="O55" s="618"/>
      <c r="P55" s="593"/>
      <c r="Q55" s="594"/>
      <c r="R55" s="617" t="s">
        <v>44</v>
      </c>
      <c r="S55" s="618"/>
      <c r="T55" s="630">
        <f t="shared" si="0"/>
        <v>0</v>
      </c>
      <c r="U55" s="631"/>
      <c r="V55" s="631"/>
      <c r="W55" s="632"/>
      <c r="X55" s="656"/>
      <c r="Y55" s="657"/>
      <c r="Z55" s="657"/>
      <c r="AA55" s="658"/>
    </row>
    <row r="56" spans="2:27" ht="15" customHeight="1">
      <c r="B56" s="59"/>
      <c r="C56" s="52"/>
      <c r="D56" s="659" t="s">
        <v>172</v>
      </c>
      <c r="E56" s="660"/>
      <c r="F56" s="660"/>
      <c r="G56" s="661"/>
      <c r="H56" s="595">
        <f>1210*3</f>
        <v>3630</v>
      </c>
      <c r="I56" s="451"/>
      <c r="J56" s="451"/>
      <c r="K56" s="452"/>
      <c r="L56" s="591">
        <v>1</v>
      </c>
      <c r="M56" s="592"/>
      <c r="N56" s="617" t="s">
        <v>25</v>
      </c>
      <c r="O56" s="618"/>
      <c r="P56" s="591">
        <v>3</v>
      </c>
      <c r="Q56" s="592"/>
      <c r="R56" s="617" t="s">
        <v>44</v>
      </c>
      <c r="S56" s="618"/>
      <c r="T56" s="630">
        <f t="shared" si="0"/>
        <v>10890</v>
      </c>
      <c r="U56" s="631"/>
      <c r="V56" s="631"/>
      <c r="W56" s="632"/>
      <c r="X56" s="656"/>
      <c r="Y56" s="657"/>
      <c r="Z56" s="657"/>
      <c r="AA56" s="658"/>
    </row>
    <row r="57" spans="2:27" ht="21.75" customHeight="1">
      <c r="B57" s="60"/>
      <c r="C57" s="277" t="s">
        <v>195</v>
      </c>
      <c r="D57" s="278"/>
      <c r="E57" s="278"/>
      <c r="F57" s="278"/>
      <c r="G57" s="278"/>
      <c r="H57" s="278"/>
      <c r="I57" s="278"/>
      <c r="J57" s="278"/>
      <c r="K57" s="278"/>
      <c r="L57" s="278"/>
      <c r="M57" s="278"/>
      <c r="N57" s="278"/>
      <c r="O57" s="278"/>
      <c r="P57" s="278"/>
      <c r="Q57" s="278"/>
      <c r="R57" s="278"/>
      <c r="S57" s="279"/>
      <c r="T57" s="665">
        <f>SUM(T47:W56)</f>
        <v>1993790</v>
      </c>
      <c r="U57" s="666"/>
      <c r="V57" s="666"/>
      <c r="W57" s="667"/>
      <c r="X57" s="324"/>
      <c r="Y57" s="325"/>
      <c r="Z57" s="325"/>
      <c r="AA57" s="326"/>
    </row>
    <row r="58" spans="2:27" ht="24" customHeight="1">
      <c r="B58" s="343" t="s">
        <v>385</v>
      </c>
      <c r="C58" s="344"/>
      <c r="D58" s="344"/>
      <c r="E58" s="344"/>
      <c r="F58" s="344"/>
      <c r="G58" s="344"/>
      <c r="H58" s="344"/>
      <c r="I58" s="344"/>
      <c r="J58" s="344"/>
      <c r="K58" s="344"/>
      <c r="L58" s="344"/>
      <c r="M58" s="344"/>
      <c r="N58" s="344"/>
      <c r="O58" s="344"/>
      <c r="P58" s="344"/>
      <c r="Q58" s="344"/>
      <c r="R58" s="344"/>
      <c r="S58" s="344"/>
      <c r="T58" s="344"/>
      <c r="U58" s="344"/>
      <c r="V58" s="344"/>
      <c r="W58" s="344"/>
      <c r="X58" s="344"/>
      <c r="Y58" s="344"/>
      <c r="Z58" s="344"/>
      <c r="AA58" s="345"/>
    </row>
    <row r="59" spans="2:27" ht="15" customHeight="1">
      <c r="B59" s="59"/>
      <c r="C59" s="76" t="s">
        <v>384</v>
      </c>
      <c r="D59" s="73"/>
      <c r="E59" s="73"/>
      <c r="F59" s="73"/>
      <c r="G59" s="73"/>
      <c r="H59" s="73"/>
      <c r="I59" s="73"/>
      <c r="J59" s="73"/>
      <c r="K59" s="73"/>
      <c r="L59" s="73"/>
      <c r="M59" s="73"/>
      <c r="N59" s="73"/>
      <c r="O59" s="73"/>
      <c r="P59" s="73"/>
      <c r="Q59" s="73"/>
      <c r="R59" s="73"/>
      <c r="S59" s="73"/>
      <c r="T59" s="73"/>
      <c r="U59" s="73"/>
      <c r="V59" s="73"/>
      <c r="W59" s="73"/>
      <c r="X59" s="73"/>
      <c r="Y59" s="73"/>
      <c r="Z59" s="73"/>
      <c r="AA59" s="56"/>
    </row>
    <row r="60" spans="2:27" ht="24.75" customHeight="1">
      <c r="B60" s="59"/>
      <c r="C60" s="52"/>
      <c r="D60" s="205" t="s">
        <v>180</v>
      </c>
      <c r="E60" s="206"/>
      <c r="F60" s="206"/>
      <c r="G60" s="207"/>
      <c r="H60" s="205" t="s">
        <v>160</v>
      </c>
      <c r="I60" s="206"/>
      <c r="J60" s="206"/>
      <c r="K60" s="207"/>
      <c r="L60" s="205" t="s">
        <v>383</v>
      </c>
      <c r="M60" s="206"/>
      <c r="N60" s="206"/>
      <c r="O60" s="207"/>
      <c r="P60" s="205" t="s">
        <v>159</v>
      </c>
      <c r="Q60" s="206"/>
      <c r="R60" s="206"/>
      <c r="S60" s="207"/>
      <c r="T60" s="217" t="s">
        <v>161</v>
      </c>
      <c r="U60" s="218"/>
      <c r="V60" s="218"/>
      <c r="W60" s="219"/>
      <c r="X60" s="217" t="s">
        <v>162</v>
      </c>
      <c r="Y60" s="218"/>
      <c r="Z60" s="218"/>
      <c r="AA60" s="235"/>
    </row>
    <row r="61" spans="2:27" ht="15" customHeight="1">
      <c r="B61" s="59"/>
      <c r="C61" s="50"/>
      <c r="D61" s="640" t="s">
        <v>382</v>
      </c>
      <c r="E61" s="641"/>
      <c r="F61" s="641"/>
      <c r="G61" s="642"/>
      <c r="H61" s="640">
        <v>2000</v>
      </c>
      <c r="I61" s="641"/>
      <c r="J61" s="641"/>
      <c r="K61" s="642"/>
      <c r="L61" s="619">
        <v>2</v>
      </c>
      <c r="M61" s="620"/>
      <c r="N61" s="617" t="s">
        <v>25</v>
      </c>
      <c r="O61" s="618"/>
      <c r="P61" s="619">
        <v>10</v>
      </c>
      <c r="Q61" s="620"/>
      <c r="R61" s="617" t="s">
        <v>44</v>
      </c>
      <c r="S61" s="618"/>
      <c r="T61" s="627">
        <f>H61*L61*P61</f>
        <v>40000</v>
      </c>
      <c r="U61" s="628"/>
      <c r="V61" s="628"/>
      <c r="W61" s="629"/>
      <c r="X61" s="211"/>
      <c r="Y61" s="212"/>
      <c r="Z61" s="212"/>
      <c r="AA61" s="213"/>
    </row>
    <row r="62" spans="2:27" ht="15" customHeight="1">
      <c r="B62" s="59"/>
      <c r="C62" s="50"/>
      <c r="D62" s="640" t="s">
        <v>381</v>
      </c>
      <c r="E62" s="641"/>
      <c r="F62" s="641"/>
      <c r="G62" s="642"/>
      <c r="H62" s="640">
        <v>1000</v>
      </c>
      <c r="I62" s="641"/>
      <c r="J62" s="641"/>
      <c r="K62" s="642"/>
      <c r="L62" s="619">
        <v>9</v>
      </c>
      <c r="M62" s="620"/>
      <c r="N62" s="617" t="s">
        <v>25</v>
      </c>
      <c r="O62" s="618"/>
      <c r="P62" s="619">
        <v>5</v>
      </c>
      <c r="Q62" s="620"/>
      <c r="R62" s="617" t="s">
        <v>44</v>
      </c>
      <c r="S62" s="618"/>
      <c r="T62" s="627">
        <f>H62*L62*P62</f>
        <v>45000</v>
      </c>
      <c r="U62" s="628"/>
      <c r="V62" s="628"/>
      <c r="W62" s="629"/>
      <c r="X62" s="211"/>
      <c r="Y62" s="212"/>
      <c r="Z62" s="212"/>
      <c r="AA62" s="213"/>
    </row>
    <row r="63" spans="2:27" ht="15" customHeight="1">
      <c r="B63" s="59"/>
      <c r="C63" s="30"/>
      <c r="D63" s="640" t="s">
        <v>380</v>
      </c>
      <c r="E63" s="641"/>
      <c r="F63" s="641"/>
      <c r="G63" s="642"/>
      <c r="H63" s="640">
        <v>2500</v>
      </c>
      <c r="I63" s="641"/>
      <c r="J63" s="641"/>
      <c r="K63" s="642"/>
      <c r="L63" s="619">
        <v>8</v>
      </c>
      <c r="M63" s="620"/>
      <c r="N63" s="617" t="s">
        <v>25</v>
      </c>
      <c r="O63" s="618"/>
      <c r="P63" s="619">
        <v>7</v>
      </c>
      <c r="Q63" s="620"/>
      <c r="R63" s="617" t="s">
        <v>44</v>
      </c>
      <c r="S63" s="618"/>
      <c r="T63" s="627">
        <f>H63*L63*P63</f>
        <v>140000</v>
      </c>
      <c r="U63" s="628"/>
      <c r="V63" s="628"/>
      <c r="W63" s="629"/>
      <c r="X63" s="211"/>
      <c r="Y63" s="212"/>
      <c r="Z63" s="212"/>
      <c r="AA63" s="213"/>
    </row>
    <row r="64" spans="2:27" ht="15" customHeight="1">
      <c r="B64" s="59"/>
      <c r="C64" s="50"/>
      <c r="D64" s="640" t="s">
        <v>379</v>
      </c>
      <c r="E64" s="641"/>
      <c r="F64" s="641"/>
      <c r="G64" s="642"/>
      <c r="H64" s="640">
        <v>5000</v>
      </c>
      <c r="I64" s="641"/>
      <c r="J64" s="641"/>
      <c r="K64" s="642"/>
      <c r="L64" s="591">
        <v>3</v>
      </c>
      <c r="M64" s="592"/>
      <c r="N64" s="617" t="s">
        <v>25</v>
      </c>
      <c r="O64" s="618"/>
      <c r="P64" s="591">
        <v>8</v>
      </c>
      <c r="Q64" s="592"/>
      <c r="R64" s="617" t="s">
        <v>44</v>
      </c>
      <c r="S64" s="618"/>
      <c r="T64" s="630">
        <f>H64*L64*P64</f>
        <v>120000</v>
      </c>
      <c r="U64" s="631"/>
      <c r="V64" s="631"/>
      <c r="W64" s="632"/>
      <c r="X64" s="211"/>
      <c r="Y64" s="212"/>
      <c r="Z64" s="212"/>
      <c r="AA64" s="213"/>
    </row>
    <row r="65" spans="2:27" ht="21.75" customHeight="1">
      <c r="B65" s="59"/>
      <c r="C65" s="277" t="s">
        <v>197</v>
      </c>
      <c r="D65" s="278"/>
      <c r="E65" s="278"/>
      <c r="F65" s="278"/>
      <c r="G65" s="278"/>
      <c r="H65" s="278"/>
      <c r="I65" s="278"/>
      <c r="J65" s="278"/>
      <c r="K65" s="278"/>
      <c r="L65" s="278"/>
      <c r="M65" s="278"/>
      <c r="N65" s="278"/>
      <c r="O65" s="278"/>
      <c r="P65" s="278"/>
      <c r="Q65" s="278"/>
      <c r="R65" s="278"/>
      <c r="S65" s="279"/>
      <c r="T65" s="665">
        <f>SUM(T61:W64)</f>
        <v>345000</v>
      </c>
      <c r="U65" s="666"/>
      <c r="V65" s="666"/>
      <c r="W65" s="667"/>
      <c r="X65" s="274"/>
      <c r="Y65" s="275"/>
      <c r="Z65" s="275"/>
      <c r="AA65" s="276"/>
    </row>
    <row r="66" spans="2:27" ht="24" customHeight="1">
      <c r="B66" s="77" t="s">
        <v>378</v>
      </c>
      <c r="C66" s="78"/>
      <c r="D66" s="78"/>
      <c r="E66" s="78"/>
      <c r="F66" s="78"/>
      <c r="G66" s="78"/>
      <c r="H66" s="78"/>
      <c r="I66" s="78"/>
      <c r="J66" s="78"/>
      <c r="K66" s="78"/>
      <c r="L66" s="78"/>
      <c r="M66" s="78"/>
      <c r="N66" s="78"/>
      <c r="O66" s="78"/>
      <c r="P66" s="78"/>
      <c r="Q66" s="78"/>
      <c r="R66" s="78"/>
      <c r="S66" s="78"/>
      <c r="T66" s="78"/>
      <c r="U66" s="78"/>
      <c r="V66" s="78"/>
      <c r="W66" s="78"/>
      <c r="X66" s="78"/>
      <c r="Y66" s="78"/>
      <c r="Z66" s="78"/>
      <c r="AA66" s="79"/>
    </row>
    <row r="67" spans="2:27" ht="15" customHeight="1">
      <c r="B67" s="59"/>
      <c r="C67" s="75" t="s">
        <v>203</v>
      </c>
      <c r="D67" s="73"/>
      <c r="E67" s="73"/>
      <c r="F67" s="73"/>
      <c r="G67" s="73"/>
      <c r="H67" s="73"/>
      <c r="I67" s="73"/>
      <c r="J67" s="73"/>
      <c r="K67" s="73"/>
      <c r="L67" s="73"/>
      <c r="M67" s="73"/>
      <c r="N67" s="73"/>
      <c r="O67" s="73"/>
      <c r="P67" s="73"/>
      <c r="Q67" s="73"/>
      <c r="R67" s="73"/>
      <c r="S67" s="73"/>
      <c r="T67" s="73"/>
      <c r="U67" s="73"/>
      <c r="V67" s="73"/>
      <c r="W67" s="73"/>
      <c r="X67" s="73"/>
      <c r="Y67" s="73"/>
      <c r="Z67" s="73"/>
      <c r="AA67" s="56"/>
    </row>
    <row r="68" spans="2:27" ht="24.75" customHeight="1">
      <c r="B68" s="59"/>
      <c r="C68" s="50"/>
      <c r="D68" s="205" t="s">
        <v>187</v>
      </c>
      <c r="E68" s="206"/>
      <c r="F68" s="206"/>
      <c r="G68" s="207"/>
      <c r="H68" s="205" t="s">
        <v>160</v>
      </c>
      <c r="I68" s="206"/>
      <c r="J68" s="206"/>
      <c r="K68" s="207"/>
      <c r="L68" s="205" t="s">
        <v>188</v>
      </c>
      <c r="M68" s="206"/>
      <c r="N68" s="206"/>
      <c r="O68" s="207"/>
      <c r="P68" s="205" t="s">
        <v>159</v>
      </c>
      <c r="Q68" s="206"/>
      <c r="R68" s="206"/>
      <c r="S68" s="207"/>
      <c r="T68" s="217" t="s">
        <v>161</v>
      </c>
      <c r="U68" s="218"/>
      <c r="V68" s="218"/>
      <c r="W68" s="219"/>
      <c r="X68" s="217" t="s">
        <v>162</v>
      </c>
      <c r="Y68" s="218"/>
      <c r="Z68" s="218"/>
      <c r="AA68" s="235"/>
    </row>
    <row r="69" spans="2:27" ht="15" customHeight="1">
      <c r="B69" s="59"/>
      <c r="C69" s="50"/>
      <c r="D69" s="640" t="s">
        <v>377</v>
      </c>
      <c r="E69" s="641"/>
      <c r="F69" s="641"/>
      <c r="G69" s="642"/>
      <c r="H69" s="640">
        <v>30000</v>
      </c>
      <c r="I69" s="641"/>
      <c r="J69" s="641"/>
      <c r="K69" s="642"/>
      <c r="L69" s="619">
        <v>1</v>
      </c>
      <c r="M69" s="620"/>
      <c r="N69" s="571" t="s">
        <v>372</v>
      </c>
      <c r="O69" s="572"/>
      <c r="P69" s="619">
        <v>10</v>
      </c>
      <c r="Q69" s="620"/>
      <c r="R69" s="617" t="s">
        <v>44</v>
      </c>
      <c r="S69" s="618"/>
      <c r="T69" s="627">
        <f>H69*L69*P69</f>
        <v>300000</v>
      </c>
      <c r="U69" s="628"/>
      <c r="V69" s="628"/>
      <c r="W69" s="629"/>
      <c r="X69" s="211"/>
      <c r="Y69" s="212"/>
      <c r="Z69" s="212"/>
      <c r="AA69" s="213"/>
    </row>
    <row r="70" spans="2:27" ht="15" customHeight="1">
      <c r="B70" s="59"/>
      <c r="C70" s="50"/>
      <c r="D70" s="640" t="s">
        <v>376</v>
      </c>
      <c r="E70" s="641"/>
      <c r="F70" s="641"/>
      <c r="G70" s="642"/>
      <c r="H70" s="640">
        <v>550</v>
      </c>
      <c r="I70" s="641"/>
      <c r="J70" s="641"/>
      <c r="K70" s="642"/>
      <c r="L70" s="619">
        <v>1</v>
      </c>
      <c r="M70" s="620"/>
      <c r="N70" s="571" t="s">
        <v>372</v>
      </c>
      <c r="O70" s="572"/>
      <c r="P70" s="619">
        <v>18</v>
      </c>
      <c r="Q70" s="620"/>
      <c r="R70" s="617" t="s">
        <v>44</v>
      </c>
      <c r="S70" s="618"/>
      <c r="T70" s="627">
        <f>H70*L70*P70</f>
        <v>9900</v>
      </c>
      <c r="U70" s="628"/>
      <c r="V70" s="628"/>
      <c r="W70" s="629"/>
      <c r="X70" s="211"/>
      <c r="Y70" s="212"/>
      <c r="Z70" s="212"/>
      <c r="AA70" s="213"/>
    </row>
    <row r="71" spans="2:27" ht="15" customHeight="1">
      <c r="B71" s="59"/>
      <c r="C71" s="50"/>
      <c r="D71" s="640" t="s">
        <v>375</v>
      </c>
      <c r="E71" s="641"/>
      <c r="F71" s="641"/>
      <c r="G71" s="642"/>
      <c r="H71" s="640">
        <v>500</v>
      </c>
      <c r="I71" s="641"/>
      <c r="J71" s="641"/>
      <c r="K71" s="642"/>
      <c r="L71" s="619">
        <v>30</v>
      </c>
      <c r="M71" s="620"/>
      <c r="N71" s="571" t="s">
        <v>374</v>
      </c>
      <c r="O71" s="572"/>
      <c r="P71" s="619">
        <v>5</v>
      </c>
      <c r="Q71" s="620"/>
      <c r="R71" s="617" t="s">
        <v>44</v>
      </c>
      <c r="S71" s="618"/>
      <c r="T71" s="627">
        <f>H71*L71*P71</f>
        <v>75000</v>
      </c>
      <c r="U71" s="628"/>
      <c r="V71" s="628"/>
      <c r="W71" s="629"/>
      <c r="X71" s="211"/>
      <c r="Y71" s="212"/>
      <c r="Z71" s="212"/>
      <c r="AA71" s="213"/>
    </row>
    <row r="72" spans="2:27" ht="15" customHeight="1">
      <c r="B72" s="59"/>
      <c r="C72" s="50"/>
      <c r="D72" s="640" t="s">
        <v>373</v>
      </c>
      <c r="E72" s="641"/>
      <c r="F72" s="641"/>
      <c r="G72" s="642"/>
      <c r="H72" s="640">
        <v>1000</v>
      </c>
      <c r="I72" s="641"/>
      <c r="J72" s="641"/>
      <c r="K72" s="642"/>
      <c r="L72" s="591">
        <v>50</v>
      </c>
      <c r="M72" s="592"/>
      <c r="N72" s="571" t="s">
        <v>372</v>
      </c>
      <c r="O72" s="572"/>
      <c r="P72" s="591">
        <v>5</v>
      </c>
      <c r="Q72" s="592"/>
      <c r="R72" s="617" t="s">
        <v>44</v>
      </c>
      <c r="S72" s="618"/>
      <c r="T72" s="630">
        <f>H72*L72*P72</f>
        <v>250000</v>
      </c>
      <c r="U72" s="631"/>
      <c r="V72" s="631"/>
      <c r="W72" s="632"/>
      <c r="X72" s="211"/>
      <c r="Y72" s="212"/>
      <c r="Z72" s="212"/>
      <c r="AA72" s="213"/>
    </row>
    <row r="73" spans="2:27" ht="15" customHeight="1">
      <c r="B73" s="59"/>
      <c r="C73" s="50"/>
      <c r="D73" s="640" t="s">
        <v>371</v>
      </c>
      <c r="E73" s="641"/>
      <c r="F73" s="641"/>
      <c r="G73" s="642"/>
      <c r="H73" s="640">
        <v>1800</v>
      </c>
      <c r="I73" s="641"/>
      <c r="J73" s="641"/>
      <c r="K73" s="642"/>
      <c r="L73" s="619">
        <v>1</v>
      </c>
      <c r="M73" s="620"/>
      <c r="N73" s="571" t="s">
        <v>370</v>
      </c>
      <c r="O73" s="572"/>
      <c r="P73" s="619">
        <v>2</v>
      </c>
      <c r="Q73" s="620"/>
      <c r="R73" s="617" t="s">
        <v>44</v>
      </c>
      <c r="S73" s="618"/>
      <c r="T73" s="627">
        <f>H73*L73*P73</f>
        <v>3600</v>
      </c>
      <c r="U73" s="628"/>
      <c r="V73" s="628"/>
      <c r="W73" s="629"/>
      <c r="X73" s="211"/>
      <c r="Y73" s="212"/>
      <c r="Z73" s="212"/>
      <c r="AA73" s="213"/>
    </row>
    <row r="74" spans="2:27" ht="21.75" customHeight="1">
      <c r="B74" s="59"/>
      <c r="C74" s="277" t="s">
        <v>206</v>
      </c>
      <c r="D74" s="278" t="s">
        <v>198</v>
      </c>
      <c r="E74" s="278"/>
      <c r="F74" s="278"/>
      <c r="G74" s="278"/>
      <c r="H74" s="278"/>
      <c r="I74" s="278"/>
      <c r="J74" s="278"/>
      <c r="K74" s="278"/>
      <c r="L74" s="278"/>
      <c r="M74" s="278"/>
      <c r="N74" s="278"/>
      <c r="O74" s="278"/>
      <c r="P74" s="278"/>
      <c r="Q74" s="278"/>
      <c r="R74" s="278"/>
      <c r="S74" s="279"/>
      <c r="T74" s="573">
        <f>SUM(T69:W73)</f>
        <v>638500</v>
      </c>
      <c r="U74" s="574"/>
      <c r="V74" s="574"/>
      <c r="W74" s="575"/>
      <c r="X74" s="245"/>
      <c r="Y74" s="246"/>
      <c r="Z74" s="246"/>
      <c r="AA74" s="247"/>
    </row>
    <row r="75" spans="2:27" ht="24" customHeight="1">
      <c r="B75" s="77" t="s">
        <v>369</v>
      </c>
      <c r="C75" s="78"/>
      <c r="D75" s="78"/>
      <c r="E75" s="78"/>
      <c r="F75" s="78"/>
      <c r="G75" s="78"/>
      <c r="H75" s="78"/>
      <c r="I75" s="78"/>
      <c r="J75" s="78"/>
      <c r="K75" s="78"/>
      <c r="L75" s="78"/>
      <c r="M75" s="78"/>
      <c r="N75" s="78"/>
      <c r="O75" s="78"/>
      <c r="P75" s="78"/>
      <c r="Q75" s="78"/>
      <c r="R75" s="78"/>
      <c r="S75" s="78"/>
      <c r="T75" s="78"/>
      <c r="U75" s="78"/>
      <c r="V75" s="78"/>
      <c r="W75" s="78"/>
      <c r="X75" s="78"/>
      <c r="Y75" s="78"/>
      <c r="Z75" s="78"/>
      <c r="AA75" s="79"/>
    </row>
    <row r="76" spans="2:27" ht="15" customHeight="1">
      <c r="B76" s="59"/>
      <c r="C76" s="75" t="s">
        <v>238</v>
      </c>
      <c r="D76" s="73"/>
      <c r="E76" s="73"/>
      <c r="F76" s="73"/>
      <c r="G76" s="73"/>
      <c r="H76" s="73"/>
      <c r="I76" s="73"/>
      <c r="J76" s="73"/>
      <c r="K76" s="73"/>
      <c r="L76" s="73"/>
      <c r="M76" s="73"/>
      <c r="N76" s="73"/>
      <c r="O76" s="73"/>
      <c r="P76" s="73"/>
      <c r="Q76" s="73"/>
      <c r="R76" s="73"/>
      <c r="S76" s="73"/>
      <c r="T76" s="73"/>
      <c r="U76" s="73"/>
      <c r="V76" s="73"/>
      <c r="W76" s="73"/>
      <c r="X76" s="73"/>
      <c r="Y76" s="73"/>
      <c r="Z76" s="73"/>
      <c r="AA76" s="56"/>
    </row>
    <row r="77" spans="2:27" ht="24.75" customHeight="1">
      <c r="B77" s="59"/>
      <c r="C77" s="50"/>
      <c r="D77" s="205" t="s">
        <v>187</v>
      </c>
      <c r="E77" s="206"/>
      <c r="F77" s="206"/>
      <c r="G77" s="207"/>
      <c r="H77" s="205" t="s">
        <v>368</v>
      </c>
      <c r="I77" s="206"/>
      <c r="J77" s="206"/>
      <c r="K77" s="207"/>
      <c r="L77" s="205" t="s">
        <v>194</v>
      </c>
      <c r="M77" s="206"/>
      <c r="N77" s="206"/>
      <c r="O77" s="206"/>
      <c r="P77" s="206"/>
      <c r="Q77" s="206"/>
      <c r="R77" s="206"/>
      <c r="S77" s="207"/>
      <c r="T77" s="217" t="s">
        <v>161</v>
      </c>
      <c r="U77" s="218"/>
      <c r="V77" s="218"/>
      <c r="W77" s="219"/>
      <c r="X77" s="217" t="s">
        <v>162</v>
      </c>
      <c r="Y77" s="218"/>
      <c r="Z77" s="218"/>
      <c r="AA77" s="235"/>
    </row>
    <row r="78" spans="2:27" ht="15" customHeight="1">
      <c r="B78" s="59"/>
      <c r="C78" s="50"/>
      <c r="D78" s="226" t="s">
        <v>204</v>
      </c>
      <c r="E78" s="227"/>
      <c r="F78" s="227"/>
      <c r="G78" s="228"/>
      <c r="H78" s="627">
        <f>IF(AND(C5="□",G5="■"),0,T27)</f>
        <v>1350000</v>
      </c>
      <c r="I78" s="628"/>
      <c r="J78" s="628"/>
      <c r="K78" s="629"/>
      <c r="L78" s="229">
        <v>0.1</v>
      </c>
      <c r="M78" s="230"/>
      <c r="N78" s="230"/>
      <c r="O78" s="230"/>
      <c r="P78" s="230"/>
      <c r="Q78" s="230"/>
      <c r="R78" s="230"/>
      <c r="S78" s="231"/>
      <c r="T78" s="627">
        <f>ROUNDDOWN(H78*10%,0)</f>
        <v>135000</v>
      </c>
      <c r="U78" s="628"/>
      <c r="V78" s="628"/>
      <c r="W78" s="629"/>
      <c r="X78" s="211"/>
      <c r="Y78" s="212"/>
      <c r="Z78" s="212"/>
      <c r="AA78" s="213"/>
    </row>
    <row r="79" spans="2:27" ht="21.75" customHeight="1" thickBot="1">
      <c r="B79" s="59"/>
      <c r="C79" s="232" t="s">
        <v>367</v>
      </c>
      <c r="D79" s="233" t="s">
        <v>198</v>
      </c>
      <c r="E79" s="233"/>
      <c r="F79" s="233"/>
      <c r="G79" s="233"/>
      <c r="H79" s="233"/>
      <c r="I79" s="233"/>
      <c r="J79" s="233"/>
      <c r="K79" s="233"/>
      <c r="L79" s="233"/>
      <c r="M79" s="233"/>
      <c r="N79" s="233"/>
      <c r="O79" s="233"/>
      <c r="P79" s="233"/>
      <c r="Q79" s="233"/>
      <c r="R79" s="233"/>
      <c r="S79" s="234"/>
      <c r="T79" s="671">
        <f>T78</f>
        <v>135000</v>
      </c>
      <c r="U79" s="672"/>
      <c r="V79" s="672"/>
      <c r="W79" s="673"/>
      <c r="X79" s="214"/>
      <c r="Y79" s="215"/>
      <c r="Z79" s="215"/>
      <c r="AA79" s="216"/>
    </row>
    <row r="80" spans="2:27" ht="21" customHeight="1" thickTop="1" thickBot="1">
      <c r="B80" s="353" t="s">
        <v>207</v>
      </c>
      <c r="C80" s="354"/>
      <c r="D80" s="354"/>
      <c r="E80" s="354"/>
      <c r="F80" s="354"/>
      <c r="G80" s="354"/>
      <c r="H80" s="354"/>
      <c r="I80" s="354"/>
      <c r="J80" s="354"/>
      <c r="K80" s="354"/>
      <c r="L80" s="354"/>
      <c r="M80" s="354"/>
      <c r="N80" s="354"/>
      <c r="O80" s="354"/>
      <c r="P80" s="354"/>
      <c r="Q80" s="354"/>
      <c r="R80" s="354"/>
      <c r="S80" s="355"/>
      <c r="T80" s="568">
        <f>T57+T65+T74+T79</f>
        <v>3112290</v>
      </c>
      <c r="U80" s="569"/>
      <c r="V80" s="569"/>
      <c r="W80" s="570"/>
      <c r="X80" s="334"/>
      <c r="Y80" s="335"/>
      <c r="Z80" s="335"/>
      <c r="AA80" s="336"/>
    </row>
    <row r="81" spans="2:28" ht="21" customHeight="1">
      <c r="B81" s="462" t="s">
        <v>200</v>
      </c>
      <c r="C81" s="463"/>
      <c r="D81" s="463"/>
      <c r="E81" s="463"/>
      <c r="F81" s="463"/>
      <c r="G81" s="463"/>
      <c r="H81" s="463"/>
      <c r="I81" s="463"/>
      <c r="J81" s="463"/>
      <c r="K81" s="463"/>
      <c r="L81" s="463"/>
      <c r="M81" s="463"/>
      <c r="N81" s="463"/>
      <c r="O81" s="463"/>
      <c r="P81" s="463"/>
      <c r="Q81" s="463"/>
      <c r="R81" s="463"/>
      <c r="S81" s="464"/>
      <c r="T81" s="585">
        <f>T42+T80</f>
        <v>4593290</v>
      </c>
      <c r="U81" s="586"/>
      <c r="V81" s="586"/>
      <c r="W81" s="587"/>
      <c r="X81" s="346"/>
      <c r="Y81" s="347"/>
      <c r="Z81" s="347"/>
      <c r="AA81" s="348"/>
    </row>
    <row r="82" spans="2:28" ht="21" customHeight="1" thickBot="1">
      <c r="B82" s="446" t="s">
        <v>366</v>
      </c>
      <c r="C82" s="447"/>
      <c r="D82" s="447"/>
      <c r="E82" s="447"/>
      <c r="F82" s="447"/>
      <c r="G82" s="447"/>
      <c r="H82" s="447"/>
      <c r="I82" s="447"/>
      <c r="J82" s="447"/>
      <c r="K82" s="448"/>
      <c r="L82" s="337" t="s">
        <v>199</v>
      </c>
      <c r="M82" s="338"/>
      <c r="N82" s="338"/>
      <c r="O82" s="449"/>
      <c r="P82" s="576">
        <v>10</v>
      </c>
      <c r="Q82" s="576"/>
      <c r="R82" s="451" t="s">
        <v>365</v>
      </c>
      <c r="S82" s="452"/>
      <c r="T82" s="588">
        <f>ROUNDDOWN(T81*P82%,0)</f>
        <v>459329</v>
      </c>
      <c r="U82" s="589"/>
      <c r="V82" s="589"/>
      <c r="W82" s="590"/>
      <c r="X82" s="459"/>
      <c r="Y82" s="460"/>
      <c r="Z82" s="460"/>
      <c r="AA82" s="461"/>
    </row>
    <row r="83" spans="2:28" ht="21" customHeight="1" thickTop="1" thickBot="1">
      <c r="B83" s="421" t="s">
        <v>202</v>
      </c>
      <c r="C83" s="422"/>
      <c r="D83" s="422"/>
      <c r="E83" s="422"/>
      <c r="F83" s="422"/>
      <c r="G83" s="422"/>
      <c r="H83" s="422"/>
      <c r="I83" s="422"/>
      <c r="J83" s="422"/>
      <c r="K83" s="422"/>
      <c r="L83" s="422"/>
      <c r="M83" s="422"/>
      <c r="N83" s="422"/>
      <c r="O83" s="422"/>
      <c r="P83" s="422"/>
      <c r="Q83" s="422"/>
      <c r="R83" s="422"/>
      <c r="S83" s="423"/>
      <c r="T83" s="568">
        <f>T81+T82</f>
        <v>5052619</v>
      </c>
      <c r="U83" s="569"/>
      <c r="V83" s="569"/>
      <c r="W83" s="570"/>
      <c r="X83" s="418"/>
      <c r="Y83" s="419"/>
      <c r="Z83" s="419"/>
      <c r="AA83" s="420"/>
    </row>
    <row r="84" spans="2:28" ht="15" customHeight="1">
      <c r="B84" s="27"/>
      <c r="C84" s="27"/>
      <c r="D84" s="27"/>
      <c r="E84" s="27"/>
      <c r="F84" s="27"/>
      <c r="G84" s="27"/>
      <c r="H84" s="27"/>
      <c r="I84" s="27"/>
      <c r="J84" s="27"/>
      <c r="K84" s="27"/>
      <c r="L84" s="27"/>
      <c r="M84" s="28"/>
      <c r="N84" s="28"/>
      <c r="O84" s="28"/>
      <c r="P84" s="29"/>
      <c r="Q84" s="29"/>
      <c r="R84" s="29"/>
      <c r="S84" s="30"/>
      <c r="T84" s="30"/>
      <c r="U84" s="30"/>
      <c r="V84" s="30"/>
      <c r="W84" s="30"/>
      <c r="X84" s="30"/>
      <c r="Y84" s="30"/>
      <c r="Z84" s="30"/>
      <c r="AA84" s="30"/>
    </row>
    <row r="85" spans="2:28" ht="15" customHeight="1" thickBot="1">
      <c r="B85" s="51" t="s">
        <v>73</v>
      </c>
      <c r="C85" s="51"/>
      <c r="D85" s="30"/>
      <c r="E85" s="30"/>
      <c r="F85" s="30"/>
      <c r="G85" s="30"/>
      <c r="H85" s="30"/>
      <c r="I85" s="30"/>
      <c r="J85" s="30"/>
      <c r="K85" s="30"/>
      <c r="L85" s="30"/>
      <c r="M85" s="28"/>
      <c r="N85" s="28"/>
      <c r="O85" s="28"/>
      <c r="P85" s="30"/>
      <c r="Q85" s="30"/>
      <c r="R85" s="30"/>
      <c r="S85" s="30"/>
      <c r="T85" s="30"/>
      <c r="U85" s="30"/>
      <c r="V85" s="30"/>
      <c r="W85" s="30"/>
      <c r="X85" s="30"/>
      <c r="Y85" s="30"/>
      <c r="Z85" s="30"/>
      <c r="AA85" s="30"/>
    </row>
    <row r="86" spans="2:28" ht="15" customHeight="1">
      <c r="B86" s="437" t="s">
        <v>74</v>
      </c>
      <c r="C86" s="409"/>
      <c r="D86" s="409"/>
      <c r="E86" s="409"/>
      <c r="F86" s="409"/>
      <c r="G86" s="410"/>
      <c r="H86" s="408" t="s">
        <v>364</v>
      </c>
      <c r="I86" s="409"/>
      <c r="J86" s="409"/>
      <c r="K86" s="409"/>
      <c r="L86" s="409"/>
      <c r="M86" s="409"/>
      <c r="N86" s="409"/>
      <c r="O86" s="409"/>
      <c r="P86" s="409"/>
      <c r="Q86" s="409"/>
      <c r="R86" s="409"/>
      <c r="S86" s="410"/>
      <c r="T86" s="399" t="s">
        <v>208</v>
      </c>
      <c r="U86" s="400"/>
      <c r="V86" s="400"/>
      <c r="W86" s="438"/>
      <c r="X86" s="399" t="s">
        <v>363</v>
      </c>
      <c r="Y86" s="400"/>
      <c r="Z86" s="400"/>
      <c r="AA86" s="401"/>
    </row>
    <row r="87" spans="2:28" ht="15" customHeight="1">
      <c r="B87" s="596" t="s">
        <v>76</v>
      </c>
      <c r="C87" s="230"/>
      <c r="D87" s="230"/>
      <c r="E87" s="230"/>
      <c r="F87" s="230"/>
      <c r="G87" s="231"/>
      <c r="H87" s="468"/>
      <c r="I87" s="230"/>
      <c r="J87" s="230"/>
      <c r="K87" s="230"/>
      <c r="L87" s="230"/>
      <c r="M87" s="230"/>
      <c r="N87" s="230"/>
      <c r="O87" s="230"/>
      <c r="P87" s="230"/>
      <c r="Q87" s="230"/>
      <c r="R87" s="230"/>
      <c r="S87" s="231"/>
      <c r="T87" s="220">
        <v>0</v>
      </c>
      <c r="U87" s="221"/>
      <c r="V87" s="221"/>
      <c r="W87" s="222"/>
      <c r="X87" s="577"/>
      <c r="Y87" s="578"/>
      <c r="Z87" s="578"/>
      <c r="AA87" s="579"/>
    </row>
    <row r="88" spans="2:28" ht="15" customHeight="1" thickBot="1">
      <c r="B88" s="597" t="s">
        <v>77</v>
      </c>
      <c r="C88" s="450"/>
      <c r="D88" s="450"/>
      <c r="E88" s="450"/>
      <c r="F88" s="450"/>
      <c r="G88" s="584"/>
      <c r="H88" s="583"/>
      <c r="I88" s="450"/>
      <c r="J88" s="450"/>
      <c r="K88" s="450"/>
      <c r="L88" s="450"/>
      <c r="M88" s="450"/>
      <c r="N88" s="450"/>
      <c r="O88" s="450"/>
      <c r="P88" s="450"/>
      <c r="Q88" s="450"/>
      <c r="R88" s="450"/>
      <c r="S88" s="584"/>
      <c r="T88" s="598">
        <v>0</v>
      </c>
      <c r="U88" s="599"/>
      <c r="V88" s="599"/>
      <c r="W88" s="600"/>
      <c r="X88" s="580"/>
      <c r="Y88" s="581"/>
      <c r="Z88" s="581"/>
      <c r="AA88" s="582"/>
    </row>
    <row r="89" spans="2:28" ht="15" customHeight="1" thickTop="1" thickBot="1">
      <c r="B89" s="601" t="s">
        <v>362</v>
      </c>
      <c r="C89" s="602"/>
      <c r="D89" s="602"/>
      <c r="E89" s="602"/>
      <c r="F89" s="602"/>
      <c r="G89" s="603"/>
      <c r="H89" s="610"/>
      <c r="I89" s="602"/>
      <c r="J89" s="602"/>
      <c r="K89" s="602"/>
      <c r="L89" s="602"/>
      <c r="M89" s="602"/>
      <c r="N89" s="602"/>
      <c r="O89" s="602"/>
      <c r="P89" s="602"/>
      <c r="Q89" s="602"/>
      <c r="R89" s="602"/>
      <c r="S89" s="603"/>
      <c r="T89" s="604">
        <f>SUM(T87:W88)</f>
        <v>0</v>
      </c>
      <c r="U89" s="605"/>
      <c r="V89" s="605"/>
      <c r="W89" s="606"/>
      <c r="X89" s="607"/>
      <c r="Y89" s="608"/>
      <c r="Z89" s="608"/>
      <c r="AA89" s="609"/>
    </row>
    <row r="90" spans="2:28" ht="8.25" customHeight="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2:28" s="11" customFormat="1" ht="27">
      <c r="B91" s="14" t="s">
        <v>361</v>
      </c>
      <c r="C91" s="434" t="s">
        <v>360</v>
      </c>
      <c r="D91" s="434"/>
      <c r="E91" s="434"/>
      <c r="F91" s="434"/>
      <c r="G91" s="434"/>
      <c r="H91" s="434"/>
      <c r="I91" s="434"/>
      <c r="J91" s="434"/>
      <c r="K91" s="434"/>
      <c r="L91" s="434"/>
      <c r="M91" s="434"/>
      <c r="N91" s="434"/>
      <c r="O91" s="434"/>
      <c r="P91" s="434"/>
      <c r="Q91" s="434"/>
      <c r="R91" s="434"/>
      <c r="S91" s="434"/>
      <c r="T91" s="434"/>
      <c r="U91" s="434"/>
      <c r="V91" s="434"/>
      <c r="W91" s="434"/>
      <c r="X91" s="434"/>
      <c r="Y91" s="434"/>
      <c r="Z91" s="434"/>
      <c r="AA91" s="434"/>
      <c r="AB91" s="64" t="s">
        <v>359</v>
      </c>
    </row>
    <row r="92" spans="2:28" s="11" customFormat="1">
      <c r="B92" s="14" t="s">
        <v>358</v>
      </c>
      <c r="C92" s="434" t="s">
        <v>221</v>
      </c>
      <c r="D92" s="434"/>
      <c r="E92" s="434"/>
      <c r="F92" s="434"/>
      <c r="G92" s="434"/>
      <c r="H92" s="434"/>
      <c r="I92" s="434"/>
      <c r="J92" s="434"/>
      <c r="K92" s="434"/>
      <c r="L92" s="434"/>
      <c r="M92" s="434"/>
      <c r="N92" s="434"/>
      <c r="O92" s="434"/>
      <c r="P92" s="434"/>
      <c r="Q92" s="434"/>
      <c r="R92" s="434"/>
      <c r="S92" s="434"/>
      <c r="T92" s="434"/>
      <c r="U92" s="434"/>
      <c r="V92" s="434"/>
      <c r="W92" s="434"/>
      <c r="X92" s="434"/>
      <c r="Y92" s="434"/>
      <c r="Z92" s="434"/>
      <c r="AA92" s="434"/>
    </row>
    <row r="93" spans="2:28" s="11" customFormat="1">
      <c r="B93" s="14" t="s">
        <v>357</v>
      </c>
      <c r="C93" s="434" t="s">
        <v>222</v>
      </c>
      <c r="D93" s="434"/>
      <c r="E93" s="434"/>
      <c r="F93" s="434"/>
      <c r="G93" s="434"/>
      <c r="H93" s="434"/>
      <c r="I93" s="434"/>
      <c r="J93" s="434"/>
      <c r="K93" s="434"/>
      <c r="L93" s="434"/>
      <c r="M93" s="434"/>
      <c r="N93" s="434"/>
      <c r="O93" s="434"/>
      <c r="P93" s="434"/>
      <c r="Q93" s="434"/>
      <c r="R93" s="434"/>
      <c r="S93" s="434"/>
      <c r="T93" s="434"/>
      <c r="U93" s="434"/>
      <c r="V93" s="434"/>
      <c r="W93" s="434"/>
      <c r="X93" s="434"/>
      <c r="Y93" s="434"/>
      <c r="Z93" s="434"/>
      <c r="AA93" s="434"/>
    </row>
    <row r="94" spans="2:28" s="11" customFormat="1">
      <c r="B94" s="14" t="s">
        <v>356</v>
      </c>
      <c r="C94" s="442" t="s">
        <v>355</v>
      </c>
      <c r="D94" s="442"/>
      <c r="E94" s="442"/>
      <c r="F94" s="442"/>
      <c r="G94" s="442"/>
      <c r="H94" s="442"/>
      <c r="I94" s="442"/>
      <c r="J94" s="442"/>
      <c r="K94" s="442"/>
      <c r="L94" s="442"/>
      <c r="M94" s="442"/>
      <c r="N94" s="442"/>
      <c r="O94" s="442"/>
      <c r="P94" s="442"/>
      <c r="Q94" s="442"/>
      <c r="R94" s="442"/>
      <c r="S94" s="442"/>
      <c r="T94" s="442"/>
      <c r="U94" s="442"/>
      <c r="V94" s="442"/>
      <c r="W94" s="442"/>
      <c r="X94" s="442"/>
      <c r="Y94" s="442"/>
      <c r="Z94" s="442"/>
      <c r="AA94" s="442"/>
    </row>
    <row r="95" spans="2:28" s="11" customFormat="1" ht="27">
      <c r="B95" s="14" t="s">
        <v>354</v>
      </c>
      <c r="C95" s="201" t="s">
        <v>224</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64" t="s">
        <v>353</v>
      </c>
    </row>
    <row r="97" spans="2:27" s="21" customFormat="1" ht="21.75" customHeight="1">
      <c r="B97" s="39" t="s">
        <v>352</v>
      </c>
      <c r="C97" s="39"/>
      <c r="D97" s="22"/>
      <c r="E97" s="22"/>
      <c r="F97" s="22"/>
      <c r="G97" s="22"/>
      <c r="H97" s="22"/>
      <c r="I97" s="22"/>
      <c r="J97" s="22"/>
      <c r="K97" s="22"/>
      <c r="L97" s="22"/>
      <c r="M97" s="22"/>
      <c r="N97" s="22"/>
      <c r="O97" s="22"/>
      <c r="P97" s="22"/>
      <c r="Q97" s="22"/>
      <c r="R97" s="22"/>
      <c r="S97" s="22"/>
      <c r="T97" s="22"/>
      <c r="U97" s="22"/>
      <c r="V97" s="22"/>
      <c r="W97" s="22"/>
      <c r="X97" s="22"/>
      <c r="Y97" s="22"/>
      <c r="Z97" s="22"/>
      <c r="AA97" s="22"/>
    </row>
    <row r="98" spans="2:27" ht="16.5" customHeight="1">
      <c r="B98" s="15" t="s">
        <v>351</v>
      </c>
    </row>
    <row r="100" spans="2:27">
      <c r="B100" s="16" t="s">
        <v>86</v>
      </c>
      <c r="C100" s="16"/>
      <c r="D100" s="16"/>
      <c r="E100" s="16"/>
      <c r="F100" s="16"/>
      <c r="G100" s="16"/>
      <c r="H100" s="16"/>
      <c r="I100" s="16"/>
      <c r="J100" s="16"/>
      <c r="K100" s="16"/>
      <c r="L100" s="16"/>
      <c r="M100" s="16"/>
      <c r="N100" s="16"/>
      <c r="O100" s="16"/>
      <c r="P100" s="16"/>
      <c r="Q100" s="16"/>
      <c r="R100" s="16"/>
    </row>
    <row r="101" spans="2:27" ht="35.25" customHeight="1">
      <c r="B101" s="465" t="s">
        <v>87</v>
      </c>
      <c r="C101" s="466"/>
      <c r="D101" s="466"/>
      <c r="E101" s="466"/>
      <c r="F101" s="466"/>
      <c r="G101" s="466"/>
      <c r="H101" s="466"/>
      <c r="I101" s="466"/>
      <c r="J101" s="467"/>
      <c r="K101" s="130"/>
      <c r="L101" s="83"/>
      <c r="M101" s="83"/>
      <c r="N101" s="83"/>
      <c r="O101" s="83"/>
      <c r="P101" s="83"/>
      <c r="Q101" s="83"/>
      <c r="R101" s="83"/>
      <c r="S101" s="83"/>
      <c r="T101" s="83"/>
      <c r="U101" s="83"/>
      <c r="V101" s="83"/>
      <c r="W101" s="83"/>
      <c r="X101" s="83"/>
      <c r="Y101" s="83"/>
      <c r="Z101" s="83"/>
      <c r="AA101" s="84"/>
    </row>
    <row r="102" spans="2:27" ht="35.25" customHeight="1">
      <c r="B102" s="161" t="s">
        <v>88</v>
      </c>
      <c r="C102" s="162"/>
      <c r="D102" s="162"/>
      <c r="E102" s="162"/>
      <c r="F102" s="162"/>
      <c r="G102" s="162"/>
      <c r="H102" s="162"/>
      <c r="I102" s="162"/>
      <c r="J102" s="163"/>
      <c r="K102" s="468"/>
      <c r="L102" s="230"/>
      <c r="M102" s="230"/>
      <c r="N102" s="230"/>
      <c r="O102" s="230"/>
      <c r="P102" s="230"/>
      <c r="Q102" s="230"/>
      <c r="R102" s="230"/>
      <c r="S102" s="230"/>
      <c r="T102" s="230"/>
      <c r="U102" s="230"/>
      <c r="V102" s="230"/>
      <c r="W102" s="230"/>
      <c r="X102" s="230"/>
      <c r="Y102" s="230"/>
      <c r="Z102" s="230"/>
      <c r="AA102" s="231"/>
    </row>
    <row r="103" spans="2:27" ht="35.25" customHeight="1">
      <c r="B103" s="465" t="s">
        <v>350</v>
      </c>
      <c r="C103" s="466"/>
      <c r="D103" s="466"/>
      <c r="E103" s="466"/>
      <c r="F103" s="466"/>
      <c r="G103" s="466"/>
      <c r="H103" s="466"/>
      <c r="I103" s="466"/>
      <c r="J103" s="467"/>
      <c r="K103" s="468"/>
      <c r="L103" s="230"/>
      <c r="M103" s="230"/>
      <c r="N103" s="230"/>
      <c r="O103" s="230"/>
      <c r="P103" s="230"/>
      <c r="Q103" s="230"/>
      <c r="R103" s="230"/>
      <c r="S103" s="230"/>
      <c r="T103" s="230"/>
      <c r="U103" s="230"/>
      <c r="V103" s="230"/>
      <c r="W103" s="230"/>
      <c r="X103" s="230"/>
      <c r="Y103" s="230"/>
      <c r="Z103" s="230"/>
      <c r="AA103" s="231"/>
    </row>
    <row r="104" spans="2:27" ht="35.25" customHeight="1">
      <c r="B104" s="465" t="s">
        <v>90</v>
      </c>
      <c r="C104" s="466"/>
      <c r="D104" s="466"/>
      <c r="E104" s="466"/>
      <c r="F104" s="466"/>
      <c r="G104" s="466"/>
      <c r="H104" s="466"/>
      <c r="I104" s="466"/>
      <c r="J104" s="467"/>
      <c r="K104" s="468"/>
      <c r="L104" s="230"/>
      <c r="M104" s="230"/>
      <c r="N104" s="230"/>
      <c r="O104" s="230"/>
      <c r="P104" s="230"/>
      <c r="Q104" s="230"/>
      <c r="R104" s="230"/>
      <c r="S104" s="230"/>
      <c r="T104" s="230"/>
      <c r="U104" s="230"/>
      <c r="V104" s="230"/>
      <c r="W104" s="230"/>
      <c r="X104" s="230"/>
      <c r="Y104" s="230"/>
      <c r="Z104" s="230"/>
      <c r="AA104" s="231"/>
    </row>
    <row r="105" spans="2:27" ht="9" customHeight="1">
      <c r="B105" s="17"/>
      <c r="C105" s="17"/>
      <c r="D105" s="17"/>
      <c r="E105" s="17"/>
      <c r="F105" s="17"/>
      <c r="G105" s="17"/>
      <c r="H105" s="17"/>
      <c r="I105" s="17"/>
      <c r="J105" s="17"/>
      <c r="K105" s="30"/>
      <c r="L105" s="30"/>
      <c r="M105" s="30"/>
      <c r="N105" s="30"/>
      <c r="O105" s="30"/>
      <c r="P105" s="30"/>
      <c r="Q105" s="30"/>
      <c r="R105" s="30"/>
      <c r="S105" s="30"/>
      <c r="T105" s="30"/>
      <c r="U105" s="30"/>
      <c r="V105" s="30"/>
      <c r="W105" s="30"/>
      <c r="X105" s="30"/>
      <c r="Y105" s="30"/>
      <c r="Z105" s="30"/>
      <c r="AA105" s="30"/>
    </row>
    <row r="106" spans="2:27" ht="21" customHeight="1">
      <c r="B106" s="74" t="s">
        <v>349</v>
      </c>
      <c r="C106" s="74"/>
      <c r="D106" s="74"/>
      <c r="E106" s="74"/>
      <c r="F106" s="74"/>
      <c r="G106" s="74"/>
      <c r="H106" s="74"/>
      <c r="I106" s="74"/>
      <c r="J106" s="74"/>
      <c r="L106" s="18"/>
      <c r="M106" s="18"/>
      <c r="N106" s="18"/>
      <c r="O106" s="18"/>
      <c r="P106" s="18"/>
      <c r="Q106" s="18"/>
      <c r="R106" s="18"/>
      <c r="AA106" s="24" t="s">
        <v>247</v>
      </c>
    </row>
    <row r="107" spans="2:27" ht="21" customHeight="1">
      <c r="B107" s="469" t="s">
        <v>91</v>
      </c>
      <c r="C107" s="469"/>
      <c r="D107" s="469"/>
      <c r="E107" s="469"/>
      <c r="F107" s="469"/>
      <c r="G107" s="469"/>
      <c r="H107" s="133" t="s">
        <v>348</v>
      </c>
      <c r="I107" s="134"/>
      <c r="J107" s="134"/>
      <c r="K107" s="134"/>
      <c r="L107" s="134"/>
      <c r="M107" s="134"/>
      <c r="N107" s="134"/>
      <c r="O107" s="134"/>
      <c r="P107" s="134"/>
      <c r="Q107" s="134"/>
      <c r="R107" s="134"/>
      <c r="S107" s="134"/>
      <c r="T107" s="134"/>
      <c r="U107" s="134"/>
      <c r="V107" s="134"/>
      <c r="W107" s="135"/>
      <c r="X107" s="469" t="s">
        <v>93</v>
      </c>
      <c r="Y107" s="469"/>
      <c r="Z107" s="469"/>
      <c r="AA107" s="469"/>
    </row>
    <row r="108" spans="2:27" ht="21" customHeight="1">
      <c r="B108" s="469"/>
      <c r="C108" s="469"/>
      <c r="D108" s="469"/>
      <c r="E108" s="469"/>
      <c r="F108" s="469"/>
      <c r="G108" s="469"/>
      <c r="H108" s="417"/>
      <c r="I108" s="417"/>
      <c r="J108" s="417"/>
      <c r="K108" s="417"/>
      <c r="L108" s="417"/>
      <c r="M108" s="417"/>
      <c r="N108" s="137"/>
      <c r="O108" s="138"/>
      <c r="P108" s="138"/>
      <c r="Q108" s="183"/>
      <c r="R108" s="136" t="s">
        <v>96</v>
      </c>
      <c r="S108" s="487"/>
      <c r="T108" s="33" t="s">
        <v>97</v>
      </c>
      <c r="U108" s="136" t="s">
        <v>96</v>
      </c>
      <c r="V108" s="487"/>
      <c r="W108" s="33" t="s">
        <v>97</v>
      </c>
      <c r="X108" s="469"/>
      <c r="Y108" s="469"/>
      <c r="Z108" s="469"/>
      <c r="AA108" s="469"/>
    </row>
    <row r="109" spans="2:27" ht="21" customHeight="1">
      <c r="B109" s="473" t="s">
        <v>98</v>
      </c>
      <c r="C109" s="473"/>
      <c r="D109" s="473"/>
      <c r="E109" s="472" t="s">
        <v>99</v>
      </c>
      <c r="F109" s="472"/>
      <c r="G109" s="472"/>
      <c r="H109" s="483"/>
      <c r="I109" s="483"/>
      <c r="J109" s="483"/>
      <c r="K109" s="483"/>
      <c r="L109" s="483"/>
      <c r="M109" s="483"/>
      <c r="N109" s="490"/>
      <c r="O109" s="491"/>
      <c r="P109" s="491"/>
      <c r="Q109" s="492"/>
      <c r="R109" s="488"/>
      <c r="S109" s="489"/>
      <c r="T109" s="34"/>
      <c r="U109" s="488"/>
      <c r="V109" s="489"/>
      <c r="W109" s="37"/>
      <c r="X109" s="475">
        <f t="shared" ref="X109:X114" si="1">N109*R109*U109</f>
        <v>0</v>
      </c>
      <c r="Y109" s="475"/>
      <c r="Z109" s="475"/>
      <c r="AA109" s="475"/>
    </row>
    <row r="110" spans="2:27" ht="21" customHeight="1">
      <c r="B110" s="471" t="s">
        <v>347</v>
      </c>
      <c r="C110" s="471"/>
      <c r="D110" s="471"/>
      <c r="E110" s="472" t="s">
        <v>100</v>
      </c>
      <c r="F110" s="472"/>
      <c r="G110" s="472"/>
      <c r="H110" s="483"/>
      <c r="I110" s="483"/>
      <c r="J110" s="483"/>
      <c r="K110" s="483"/>
      <c r="L110" s="483"/>
      <c r="M110" s="483"/>
      <c r="N110" s="490"/>
      <c r="O110" s="491"/>
      <c r="P110" s="491"/>
      <c r="Q110" s="492"/>
      <c r="R110" s="488"/>
      <c r="S110" s="489"/>
      <c r="T110" s="34"/>
      <c r="U110" s="488"/>
      <c r="V110" s="489"/>
      <c r="W110" s="37"/>
      <c r="X110" s="475">
        <f t="shared" si="1"/>
        <v>0</v>
      </c>
      <c r="Y110" s="475"/>
      <c r="Z110" s="475"/>
      <c r="AA110" s="475"/>
    </row>
    <row r="111" spans="2:27" ht="21" customHeight="1">
      <c r="B111" s="471"/>
      <c r="C111" s="471"/>
      <c r="D111" s="471"/>
      <c r="E111" s="472" t="s">
        <v>101</v>
      </c>
      <c r="F111" s="472"/>
      <c r="G111" s="472"/>
      <c r="H111" s="483"/>
      <c r="I111" s="483"/>
      <c r="J111" s="483"/>
      <c r="K111" s="483"/>
      <c r="L111" s="483"/>
      <c r="M111" s="483"/>
      <c r="N111" s="490"/>
      <c r="O111" s="491"/>
      <c r="P111" s="491"/>
      <c r="Q111" s="492"/>
      <c r="R111" s="488"/>
      <c r="S111" s="489"/>
      <c r="T111" s="34"/>
      <c r="U111" s="488"/>
      <c r="V111" s="489"/>
      <c r="W111" s="37"/>
      <c r="X111" s="475">
        <f t="shared" si="1"/>
        <v>0</v>
      </c>
      <c r="Y111" s="475"/>
      <c r="Z111" s="475"/>
      <c r="AA111" s="475"/>
    </row>
    <row r="112" spans="2:27" ht="21" customHeight="1">
      <c r="B112" s="471"/>
      <c r="C112" s="471"/>
      <c r="D112" s="471"/>
      <c r="E112" s="472" t="s">
        <v>108</v>
      </c>
      <c r="F112" s="472"/>
      <c r="G112" s="472"/>
      <c r="H112" s="483"/>
      <c r="I112" s="483"/>
      <c r="J112" s="483"/>
      <c r="K112" s="483"/>
      <c r="L112" s="483"/>
      <c r="M112" s="483"/>
      <c r="N112" s="490"/>
      <c r="O112" s="491"/>
      <c r="P112" s="491"/>
      <c r="Q112" s="492"/>
      <c r="R112" s="488"/>
      <c r="S112" s="489"/>
      <c r="T112" s="34"/>
      <c r="U112" s="488"/>
      <c r="V112" s="489"/>
      <c r="W112" s="37"/>
      <c r="X112" s="475">
        <f t="shared" si="1"/>
        <v>0</v>
      </c>
      <c r="Y112" s="475"/>
      <c r="Z112" s="475"/>
      <c r="AA112" s="475"/>
    </row>
    <row r="113" spans="2:27" ht="21" customHeight="1">
      <c r="B113" s="471"/>
      <c r="C113" s="471"/>
      <c r="D113" s="471"/>
      <c r="E113" s="472" t="s">
        <v>102</v>
      </c>
      <c r="F113" s="472"/>
      <c r="G113" s="472"/>
      <c r="H113" s="483" t="s">
        <v>346</v>
      </c>
      <c r="I113" s="483"/>
      <c r="J113" s="483"/>
      <c r="K113" s="483"/>
      <c r="L113" s="483"/>
      <c r="M113" s="483"/>
      <c r="N113" s="490"/>
      <c r="O113" s="491"/>
      <c r="P113" s="491"/>
      <c r="Q113" s="492"/>
      <c r="R113" s="488"/>
      <c r="S113" s="489"/>
      <c r="T113" s="35"/>
      <c r="U113" s="488"/>
      <c r="V113" s="489"/>
      <c r="W113" s="37"/>
      <c r="X113" s="475">
        <f t="shared" si="1"/>
        <v>0</v>
      </c>
      <c r="Y113" s="475"/>
      <c r="Z113" s="475"/>
      <c r="AA113" s="475"/>
    </row>
    <row r="114" spans="2:27" ht="21" customHeight="1" thickBot="1">
      <c r="B114" s="474" t="s">
        <v>63</v>
      </c>
      <c r="C114" s="474"/>
      <c r="D114" s="474"/>
      <c r="E114" s="474"/>
      <c r="F114" s="474"/>
      <c r="G114" s="474"/>
      <c r="H114" s="476" t="s">
        <v>104</v>
      </c>
      <c r="I114" s="476"/>
      <c r="J114" s="476"/>
      <c r="K114" s="476"/>
      <c r="L114" s="476"/>
      <c r="M114" s="476"/>
      <c r="N114" s="477"/>
      <c r="O114" s="478"/>
      <c r="P114" s="478"/>
      <c r="Q114" s="479"/>
      <c r="R114" s="485"/>
      <c r="S114" s="486"/>
      <c r="T114" s="36"/>
      <c r="U114" s="485"/>
      <c r="V114" s="486"/>
      <c r="W114" s="38"/>
      <c r="X114" s="475">
        <f t="shared" si="1"/>
        <v>0</v>
      </c>
      <c r="Y114" s="475"/>
      <c r="Z114" s="475"/>
      <c r="AA114" s="475"/>
    </row>
    <row r="115" spans="2:27" ht="21" customHeight="1" thickTop="1">
      <c r="B115" s="480" t="s">
        <v>105</v>
      </c>
      <c r="C115" s="481"/>
      <c r="D115" s="481"/>
      <c r="E115" s="481"/>
      <c r="F115" s="481"/>
      <c r="G115" s="481"/>
      <c r="H115" s="481"/>
      <c r="I115" s="481"/>
      <c r="J115" s="481"/>
      <c r="K115" s="481"/>
      <c r="L115" s="481"/>
      <c r="M115" s="481"/>
      <c r="N115" s="481"/>
      <c r="O115" s="481"/>
      <c r="P115" s="481"/>
      <c r="Q115" s="481"/>
      <c r="R115" s="481"/>
      <c r="S115" s="481"/>
      <c r="T115" s="481"/>
      <c r="U115" s="481"/>
      <c r="V115" s="481"/>
      <c r="W115" s="482"/>
      <c r="X115" s="470">
        <f>SUM(X109:AA114)</f>
        <v>0</v>
      </c>
      <c r="Y115" s="470"/>
      <c r="Z115" s="470"/>
      <c r="AA115" s="470"/>
    </row>
    <row r="117" spans="2:27" ht="17.25">
      <c r="B117" s="41" t="s">
        <v>345</v>
      </c>
      <c r="C117" s="41"/>
      <c r="D117" s="40"/>
      <c r="E117" s="40"/>
      <c r="F117" s="40"/>
      <c r="G117" s="40"/>
      <c r="H117" s="40"/>
      <c r="I117" s="40"/>
      <c r="J117" s="40"/>
      <c r="K117" s="40"/>
      <c r="L117" s="40"/>
      <c r="M117" s="40"/>
      <c r="N117" s="40"/>
      <c r="O117" s="40"/>
      <c r="P117" s="40"/>
      <c r="Q117" s="40"/>
      <c r="R117" s="40"/>
    </row>
    <row r="118" spans="2:27">
      <c r="B118" s="484" t="s">
        <v>109</v>
      </c>
      <c r="C118" s="484"/>
      <c r="D118" s="484"/>
      <c r="E118" s="484"/>
      <c r="F118" s="484"/>
      <c r="G118" s="484"/>
      <c r="H118" s="484"/>
      <c r="I118" s="484"/>
      <c r="J118" s="484"/>
      <c r="K118" s="484"/>
      <c r="L118" s="484"/>
      <c r="M118" s="484"/>
      <c r="N118" s="484"/>
      <c r="O118" s="484"/>
      <c r="P118" s="484"/>
      <c r="Q118" s="484"/>
      <c r="R118" s="484"/>
    </row>
    <row r="119" spans="2:27" ht="22.5" customHeight="1">
      <c r="B119" s="515" t="s">
        <v>110</v>
      </c>
      <c r="C119" s="515"/>
      <c r="D119" s="515"/>
      <c r="E119" s="515"/>
      <c r="F119" s="515"/>
      <c r="G119" s="515"/>
      <c r="H119" s="515"/>
      <c r="I119" s="515"/>
      <c r="J119" s="515"/>
      <c r="K119" s="515"/>
      <c r="L119" s="515"/>
      <c r="M119" s="515"/>
      <c r="N119" s="508" t="s">
        <v>344</v>
      </c>
      <c r="O119" s="509"/>
      <c r="P119" s="509"/>
      <c r="Q119" s="509"/>
      <c r="R119" s="510"/>
      <c r="S119" s="508" t="s">
        <v>343</v>
      </c>
      <c r="T119" s="509"/>
      <c r="U119" s="509"/>
      <c r="V119" s="509"/>
      <c r="W119" s="510"/>
      <c r="X119" s="508" t="s">
        <v>111</v>
      </c>
      <c r="Y119" s="509"/>
      <c r="Z119" s="509"/>
      <c r="AA119" s="510"/>
    </row>
    <row r="120" spans="2:27" ht="33.75" customHeight="1">
      <c r="B120" s="496" t="s">
        <v>342</v>
      </c>
      <c r="C120" s="496"/>
      <c r="D120" s="496"/>
      <c r="E120" s="496"/>
      <c r="F120" s="496"/>
      <c r="G120" s="496"/>
      <c r="H120" s="496"/>
      <c r="I120" s="496"/>
      <c r="J120" s="496"/>
      <c r="K120" s="496"/>
      <c r="L120" s="496"/>
      <c r="M120" s="496"/>
      <c r="N120" s="560">
        <v>1</v>
      </c>
      <c r="O120" s="561"/>
      <c r="P120" s="561"/>
      <c r="Q120" s="500" t="s">
        <v>116</v>
      </c>
      <c r="R120" s="501"/>
      <c r="S120" s="533">
        <v>30</v>
      </c>
      <c r="T120" s="524"/>
      <c r="U120" s="524"/>
      <c r="V120" s="500" t="s">
        <v>44</v>
      </c>
      <c r="W120" s="501"/>
      <c r="X120" s="562">
        <f>N120*S120</f>
        <v>30</v>
      </c>
      <c r="Y120" s="563"/>
      <c r="Z120" s="500" t="s">
        <v>71</v>
      </c>
      <c r="AA120" s="501"/>
    </row>
    <row r="121" spans="2:27" ht="33.75" customHeight="1">
      <c r="B121" s="497" t="s">
        <v>341</v>
      </c>
      <c r="C121" s="497"/>
      <c r="D121" s="497"/>
      <c r="E121" s="497"/>
      <c r="F121" s="497"/>
      <c r="G121" s="497"/>
      <c r="H121" s="497"/>
      <c r="I121" s="497"/>
      <c r="J121" s="497"/>
      <c r="K121" s="497"/>
      <c r="L121" s="497"/>
      <c r="M121" s="497"/>
      <c r="N121" s="560">
        <v>28</v>
      </c>
      <c r="O121" s="561"/>
      <c r="P121" s="561"/>
      <c r="Q121" s="500" t="s">
        <v>116</v>
      </c>
      <c r="R121" s="501"/>
      <c r="S121" s="493"/>
      <c r="T121" s="494"/>
      <c r="U121" s="494"/>
      <c r="V121" s="494"/>
      <c r="W121" s="495"/>
      <c r="X121" s="562">
        <f>N121</f>
        <v>28</v>
      </c>
      <c r="Y121" s="563"/>
      <c r="Z121" s="500" t="s">
        <v>71</v>
      </c>
      <c r="AA121" s="501"/>
    </row>
    <row r="122" spans="2:27" ht="33.75" customHeight="1">
      <c r="B122" s="497" t="s">
        <v>340</v>
      </c>
      <c r="C122" s="497"/>
      <c r="D122" s="497"/>
      <c r="E122" s="497"/>
      <c r="F122" s="497"/>
      <c r="G122" s="497"/>
      <c r="H122" s="497"/>
      <c r="I122" s="497"/>
      <c r="J122" s="497"/>
      <c r="K122" s="497"/>
      <c r="L122" s="497"/>
      <c r="M122" s="497"/>
      <c r="N122" s="560">
        <v>6</v>
      </c>
      <c r="O122" s="561"/>
      <c r="P122" s="561"/>
      <c r="Q122" s="500" t="s">
        <v>116</v>
      </c>
      <c r="R122" s="501"/>
      <c r="S122" s="533">
        <v>30</v>
      </c>
      <c r="T122" s="524"/>
      <c r="U122" s="524"/>
      <c r="V122" s="500" t="s">
        <v>44</v>
      </c>
      <c r="W122" s="501"/>
      <c r="X122" s="562">
        <f t="shared" ref="X122:X127" si="2">N122*S122</f>
        <v>180</v>
      </c>
      <c r="Y122" s="563"/>
      <c r="Z122" s="500" t="s">
        <v>71</v>
      </c>
      <c r="AA122" s="501"/>
    </row>
    <row r="123" spans="2:27" ht="33.75" customHeight="1">
      <c r="B123" s="497" t="s">
        <v>339</v>
      </c>
      <c r="C123" s="497"/>
      <c r="D123" s="497"/>
      <c r="E123" s="497"/>
      <c r="F123" s="497"/>
      <c r="G123" s="497"/>
      <c r="H123" s="497"/>
      <c r="I123" s="497"/>
      <c r="J123" s="497"/>
      <c r="K123" s="497"/>
      <c r="L123" s="497"/>
      <c r="M123" s="497"/>
      <c r="N123" s="560">
        <v>2</v>
      </c>
      <c r="O123" s="561"/>
      <c r="P123" s="561"/>
      <c r="Q123" s="500" t="s">
        <v>116</v>
      </c>
      <c r="R123" s="501"/>
      <c r="S123" s="533">
        <v>16</v>
      </c>
      <c r="T123" s="524"/>
      <c r="U123" s="524"/>
      <c r="V123" s="500" t="s">
        <v>44</v>
      </c>
      <c r="W123" s="501"/>
      <c r="X123" s="562">
        <f t="shared" si="2"/>
        <v>32</v>
      </c>
      <c r="Y123" s="563"/>
      <c r="Z123" s="500" t="s">
        <v>71</v>
      </c>
      <c r="AA123" s="501"/>
    </row>
    <row r="124" spans="2:27" ht="33.75" customHeight="1">
      <c r="B124" s="497" t="s">
        <v>338</v>
      </c>
      <c r="C124" s="497"/>
      <c r="D124" s="497"/>
      <c r="E124" s="497"/>
      <c r="F124" s="497"/>
      <c r="G124" s="497"/>
      <c r="H124" s="497"/>
      <c r="I124" s="497"/>
      <c r="J124" s="497"/>
      <c r="K124" s="497"/>
      <c r="L124" s="497"/>
      <c r="M124" s="497"/>
      <c r="N124" s="560">
        <v>4</v>
      </c>
      <c r="O124" s="561"/>
      <c r="P124" s="561"/>
      <c r="Q124" s="500" t="s">
        <v>116</v>
      </c>
      <c r="R124" s="501"/>
      <c r="S124" s="533">
        <v>30</v>
      </c>
      <c r="T124" s="524"/>
      <c r="U124" s="524"/>
      <c r="V124" s="500" t="s">
        <v>44</v>
      </c>
      <c r="W124" s="501"/>
      <c r="X124" s="562">
        <f t="shared" si="2"/>
        <v>120</v>
      </c>
      <c r="Y124" s="563"/>
      <c r="Z124" s="500" t="s">
        <v>71</v>
      </c>
      <c r="AA124" s="501"/>
    </row>
    <row r="125" spans="2:27" ht="33.75" customHeight="1">
      <c r="B125" s="497" t="s">
        <v>244</v>
      </c>
      <c r="C125" s="497"/>
      <c r="D125" s="497"/>
      <c r="E125" s="497"/>
      <c r="F125" s="497"/>
      <c r="G125" s="497"/>
      <c r="H125" s="497"/>
      <c r="I125" s="497"/>
      <c r="J125" s="497"/>
      <c r="K125" s="497"/>
      <c r="L125" s="497"/>
      <c r="M125" s="497"/>
      <c r="N125" s="560">
        <f>3*1</f>
        <v>3</v>
      </c>
      <c r="O125" s="561"/>
      <c r="P125" s="561"/>
      <c r="Q125" s="500" t="s">
        <v>116</v>
      </c>
      <c r="R125" s="501"/>
      <c r="S125" s="533">
        <v>30</v>
      </c>
      <c r="T125" s="524"/>
      <c r="U125" s="524"/>
      <c r="V125" s="500" t="s">
        <v>44</v>
      </c>
      <c r="W125" s="501"/>
      <c r="X125" s="562">
        <f t="shared" si="2"/>
        <v>90</v>
      </c>
      <c r="Y125" s="563"/>
      <c r="Z125" s="500" t="s">
        <v>71</v>
      </c>
      <c r="AA125" s="501"/>
    </row>
    <row r="126" spans="2:27" ht="33.75" customHeight="1">
      <c r="B126" s="497" t="s">
        <v>245</v>
      </c>
      <c r="C126" s="497"/>
      <c r="D126" s="497"/>
      <c r="E126" s="497"/>
      <c r="F126" s="497"/>
      <c r="G126" s="497"/>
      <c r="H126" s="497"/>
      <c r="I126" s="497"/>
      <c r="J126" s="497"/>
      <c r="K126" s="497"/>
      <c r="L126" s="497"/>
      <c r="M126" s="497"/>
      <c r="N126" s="560">
        <v>10</v>
      </c>
      <c r="O126" s="561"/>
      <c r="P126" s="561"/>
      <c r="Q126" s="500" t="s">
        <v>116</v>
      </c>
      <c r="R126" s="501"/>
      <c r="S126" s="533">
        <v>30</v>
      </c>
      <c r="T126" s="524"/>
      <c r="U126" s="524"/>
      <c r="V126" s="500" t="s">
        <v>44</v>
      </c>
      <c r="W126" s="501"/>
      <c r="X126" s="562">
        <f t="shared" si="2"/>
        <v>300</v>
      </c>
      <c r="Y126" s="563"/>
      <c r="Z126" s="500" t="s">
        <v>71</v>
      </c>
      <c r="AA126" s="501"/>
    </row>
    <row r="127" spans="2:27" ht="33.75" customHeight="1" thickBot="1">
      <c r="B127" s="498" t="s">
        <v>337</v>
      </c>
      <c r="C127" s="498"/>
      <c r="D127" s="498"/>
      <c r="E127" s="498"/>
      <c r="F127" s="498"/>
      <c r="G127" s="498"/>
      <c r="H127" s="498"/>
      <c r="I127" s="498"/>
      <c r="J127" s="498"/>
      <c r="K127" s="498"/>
      <c r="L127" s="498"/>
      <c r="M127" s="498"/>
      <c r="N127" s="560">
        <v>4</v>
      </c>
      <c r="O127" s="561"/>
      <c r="P127" s="561"/>
      <c r="Q127" s="502" t="s">
        <v>116</v>
      </c>
      <c r="R127" s="503"/>
      <c r="S127" s="533">
        <v>30</v>
      </c>
      <c r="T127" s="524"/>
      <c r="U127" s="524"/>
      <c r="V127" s="502" t="s">
        <v>44</v>
      </c>
      <c r="W127" s="503"/>
      <c r="X127" s="564">
        <f t="shared" si="2"/>
        <v>120</v>
      </c>
      <c r="Y127" s="565"/>
      <c r="Z127" s="520" t="s">
        <v>71</v>
      </c>
      <c r="AA127" s="521"/>
    </row>
    <row r="128" spans="2:27" ht="33.75" customHeight="1" thickTop="1">
      <c r="B128" s="512" t="s">
        <v>112</v>
      </c>
      <c r="C128" s="513"/>
      <c r="D128" s="513"/>
      <c r="E128" s="513"/>
      <c r="F128" s="513"/>
      <c r="G128" s="513"/>
      <c r="H128" s="513"/>
      <c r="I128" s="513"/>
      <c r="J128" s="513"/>
      <c r="K128" s="513"/>
      <c r="L128" s="513"/>
      <c r="M128" s="513"/>
      <c r="N128" s="513"/>
      <c r="O128" s="513"/>
      <c r="P128" s="513"/>
      <c r="Q128" s="513"/>
      <c r="R128" s="513"/>
      <c r="S128" s="513"/>
      <c r="T128" s="513"/>
      <c r="U128" s="513"/>
      <c r="V128" s="513"/>
      <c r="W128" s="514"/>
      <c r="X128" s="566">
        <f>SUM(X120:Y127)</f>
        <v>900</v>
      </c>
      <c r="Y128" s="567"/>
      <c r="Z128" s="522" t="s">
        <v>71</v>
      </c>
      <c r="AA128" s="523"/>
    </row>
    <row r="129" spans="2:27" ht="25.5" customHeight="1">
      <c r="B129" s="511" t="s">
        <v>226</v>
      </c>
      <c r="C129" s="511"/>
      <c r="D129" s="511"/>
      <c r="E129" s="511"/>
      <c r="F129" s="511"/>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2:27">
      <c r="B130" s="126" t="s">
        <v>227</v>
      </c>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row>
    <row r="131" spans="2:27" ht="30.75" customHeight="1">
      <c r="B131" s="201" t="s">
        <v>228</v>
      </c>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row>
    <row r="132" spans="2:27">
      <c r="B132" s="442" t="s">
        <v>229</v>
      </c>
      <c r="C132" s="442"/>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row>
  </sheetData>
  <mergeCells count="518">
    <mergeCell ref="D78:G78"/>
    <mergeCell ref="L77:S77"/>
    <mergeCell ref="L78:S78"/>
    <mergeCell ref="C79:S79"/>
    <mergeCell ref="R71:S71"/>
    <mergeCell ref="R72:S72"/>
    <mergeCell ref="R73:S73"/>
    <mergeCell ref="T71:W71"/>
    <mergeCell ref="T72:W72"/>
    <mergeCell ref="T73:W73"/>
    <mergeCell ref="C95:AA95"/>
    <mergeCell ref="M16:W16"/>
    <mergeCell ref="X8:AA8"/>
    <mergeCell ref="X9:AA9"/>
    <mergeCell ref="X78:AA78"/>
    <mergeCell ref="X79:AA79"/>
    <mergeCell ref="T77:W77"/>
    <mergeCell ref="T78:W78"/>
    <mergeCell ref="T79:W79"/>
    <mergeCell ref="H77:K77"/>
    <mergeCell ref="L71:M71"/>
    <mergeCell ref="L72:M72"/>
    <mergeCell ref="L73:M73"/>
    <mergeCell ref="N69:O69"/>
    <mergeCell ref="N70:O70"/>
    <mergeCell ref="N71:O71"/>
    <mergeCell ref="P73:Q73"/>
    <mergeCell ref="R69:S69"/>
    <mergeCell ref="R70:S70"/>
    <mergeCell ref="X73:AA73"/>
    <mergeCell ref="X74:AA74"/>
    <mergeCell ref="P71:Q71"/>
    <mergeCell ref="P72:Q72"/>
    <mergeCell ref="H78:K78"/>
    <mergeCell ref="H69:K69"/>
    <mergeCell ref="H70:K70"/>
    <mergeCell ref="H71:K71"/>
    <mergeCell ref="H72:K72"/>
    <mergeCell ref="H73:K73"/>
    <mergeCell ref="X68:AA68"/>
    <mergeCell ref="X69:AA69"/>
    <mergeCell ref="X70:AA70"/>
    <mergeCell ref="X71:AA71"/>
    <mergeCell ref="X72:AA72"/>
    <mergeCell ref="D46:G46"/>
    <mergeCell ref="T55:W55"/>
    <mergeCell ref="N47:O47"/>
    <mergeCell ref="X65:AA65"/>
    <mergeCell ref="C74:S74"/>
    <mergeCell ref="D68:G68"/>
    <mergeCell ref="D69:G69"/>
    <mergeCell ref="D70:G70"/>
    <mergeCell ref="D71:G71"/>
    <mergeCell ref="D72:G72"/>
    <mergeCell ref="R64:S64"/>
    <mergeCell ref="L63:M63"/>
    <mergeCell ref="L64:M64"/>
    <mergeCell ref="T68:W68"/>
    <mergeCell ref="T69:W69"/>
    <mergeCell ref="T70:W70"/>
    <mergeCell ref="L68:O68"/>
    <mergeCell ref="P68:S68"/>
    <mergeCell ref="L69:M69"/>
    <mergeCell ref="L70:M70"/>
    <mergeCell ref="P69:Q69"/>
    <mergeCell ref="P70:Q70"/>
    <mergeCell ref="D73:G73"/>
    <mergeCell ref="H68:K68"/>
    <mergeCell ref="T65:W65"/>
    <mergeCell ref="C65:S65"/>
    <mergeCell ref="P63:Q63"/>
    <mergeCell ref="P64:Q64"/>
    <mergeCell ref="D63:G63"/>
    <mergeCell ref="D64:G64"/>
    <mergeCell ref="H49:K49"/>
    <mergeCell ref="P52:Q52"/>
    <mergeCell ref="D54:G54"/>
    <mergeCell ref="D55:G55"/>
    <mergeCell ref="D56:G56"/>
    <mergeCell ref="R61:S61"/>
    <mergeCell ref="L61:M61"/>
    <mergeCell ref="P61:Q61"/>
    <mergeCell ref="P54:Q54"/>
    <mergeCell ref="N61:O61"/>
    <mergeCell ref="T57:W57"/>
    <mergeCell ref="T37:W37"/>
    <mergeCell ref="H38:K38"/>
    <mergeCell ref="H40:K40"/>
    <mergeCell ref="L40:M40"/>
    <mergeCell ref="N40:O40"/>
    <mergeCell ref="P40:Q40"/>
    <mergeCell ref="R40:S40"/>
    <mergeCell ref="T41:W41"/>
    <mergeCell ref="T40:W40"/>
    <mergeCell ref="X36:AA36"/>
    <mergeCell ref="X37:AA37"/>
    <mergeCell ref="X38:AA38"/>
    <mergeCell ref="X39:AA39"/>
    <mergeCell ref="X40:AA40"/>
    <mergeCell ref="X41:AA41"/>
    <mergeCell ref="H37:K37"/>
    <mergeCell ref="L37:M37"/>
    <mergeCell ref="D53:G53"/>
    <mergeCell ref="H46:K46"/>
    <mergeCell ref="H47:K47"/>
    <mergeCell ref="H48:K48"/>
    <mergeCell ref="D47:G47"/>
    <mergeCell ref="D48:G48"/>
    <mergeCell ref="D49:G49"/>
    <mergeCell ref="D50:G50"/>
    <mergeCell ref="D51:G51"/>
    <mergeCell ref="D52:G52"/>
    <mergeCell ref="T46:W46"/>
    <mergeCell ref="N52:O52"/>
    <mergeCell ref="T49:W49"/>
    <mergeCell ref="D39:G39"/>
    <mergeCell ref="D40:G40"/>
    <mergeCell ref="D41:S41"/>
    <mergeCell ref="H52:K52"/>
    <mergeCell ref="H53:K53"/>
    <mergeCell ref="X48:AA48"/>
    <mergeCell ref="X46:AA46"/>
    <mergeCell ref="N55:O55"/>
    <mergeCell ref="P55:Q55"/>
    <mergeCell ref="X51:AA51"/>
    <mergeCell ref="X52:AA52"/>
    <mergeCell ref="X53:AA53"/>
    <mergeCell ref="X54:AA54"/>
    <mergeCell ref="R52:S52"/>
    <mergeCell ref="R53:S53"/>
    <mergeCell ref="N53:O53"/>
    <mergeCell ref="P53:Q53"/>
    <mergeCell ref="N54:O54"/>
    <mergeCell ref="P48:Q48"/>
    <mergeCell ref="X55:AA55"/>
    <mergeCell ref="P47:Q47"/>
    <mergeCell ref="N48:O48"/>
    <mergeCell ref="T47:W47"/>
    <mergeCell ref="T48:W48"/>
    <mergeCell ref="X47:AA47"/>
    <mergeCell ref="T50:W50"/>
    <mergeCell ref="T51:W51"/>
    <mergeCell ref="X57:AA57"/>
    <mergeCell ref="L46:O46"/>
    <mergeCell ref="P46:S46"/>
    <mergeCell ref="R47:S47"/>
    <mergeCell ref="R48:S48"/>
    <mergeCell ref="R49:S49"/>
    <mergeCell ref="R50:S50"/>
    <mergeCell ref="R51:S51"/>
    <mergeCell ref="X42:AA42"/>
    <mergeCell ref="N56:O56"/>
    <mergeCell ref="T56:W56"/>
    <mergeCell ref="T52:W52"/>
    <mergeCell ref="T53:W53"/>
    <mergeCell ref="T54:W54"/>
    <mergeCell ref="X49:AA49"/>
    <mergeCell ref="X50:AA50"/>
    <mergeCell ref="X56:AA56"/>
    <mergeCell ref="D34:S34"/>
    <mergeCell ref="T34:W34"/>
    <mergeCell ref="D23:E23"/>
    <mergeCell ref="D32:G32"/>
    <mergeCell ref="H32:K32"/>
    <mergeCell ref="L32:M32"/>
    <mergeCell ref="N32:O32"/>
    <mergeCell ref="D31:G31"/>
    <mergeCell ref="H31:K31"/>
    <mergeCell ref="T32:W32"/>
    <mergeCell ref="D33:G33"/>
    <mergeCell ref="H33:K33"/>
    <mergeCell ref="L33:M33"/>
    <mergeCell ref="N33:O33"/>
    <mergeCell ref="P33:Q33"/>
    <mergeCell ref="R33:S33"/>
    <mergeCell ref="T33:W33"/>
    <mergeCell ref="R30:S30"/>
    <mergeCell ref="T30:W30"/>
    <mergeCell ref="P31:Q31"/>
    <mergeCell ref="R31:S31"/>
    <mergeCell ref="T31:W31"/>
    <mergeCell ref="P32:Q32"/>
    <mergeCell ref="R32:S32"/>
    <mergeCell ref="X29:AA29"/>
    <mergeCell ref="X30:AA30"/>
    <mergeCell ref="X31:AA31"/>
    <mergeCell ref="X32:AA32"/>
    <mergeCell ref="X33:AA33"/>
    <mergeCell ref="X34:AA34"/>
    <mergeCell ref="D60:G60"/>
    <mergeCell ref="D61:G61"/>
    <mergeCell ref="B20:AA20"/>
    <mergeCell ref="B43:AA43"/>
    <mergeCell ref="X22:AA22"/>
    <mergeCell ref="X23:AA23"/>
    <mergeCell ref="X24:AA24"/>
    <mergeCell ref="X25:AA25"/>
    <mergeCell ref="X26:AA26"/>
    <mergeCell ref="X27:AA27"/>
    <mergeCell ref="T60:W60"/>
    <mergeCell ref="T61:W61"/>
    <mergeCell ref="X60:AA60"/>
    <mergeCell ref="X61:AA61"/>
    <mergeCell ref="H60:K60"/>
    <mergeCell ref="H61:K61"/>
    <mergeCell ref="T36:W36"/>
    <mergeCell ref="T42:W42"/>
    <mergeCell ref="N62:O62"/>
    <mergeCell ref="N63:O63"/>
    <mergeCell ref="N64:O64"/>
    <mergeCell ref="X63:AA63"/>
    <mergeCell ref="X64:AA64"/>
    <mergeCell ref="H62:K62"/>
    <mergeCell ref="H63:K63"/>
    <mergeCell ref="H64:K64"/>
    <mergeCell ref="R62:S62"/>
    <mergeCell ref="R63:S63"/>
    <mergeCell ref="T63:W63"/>
    <mergeCell ref="T64:W64"/>
    <mergeCell ref="D38:G38"/>
    <mergeCell ref="B42:S42"/>
    <mergeCell ref="B58:AA58"/>
    <mergeCell ref="D62:G62"/>
    <mergeCell ref="L62:M62"/>
    <mergeCell ref="P62:Q62"/>
    <mergeCell ref="T62:W62"/>
    <mergeCell ref="X62:AA62"/>
    <mergeCell ref="T38:W38"/>
    <mergeCell ref="H39:K39"/>
    <mergeCell ref="L39:M39"/>
    <mergeCell ref="N39:O39"/>
    <mergeCell ref="P39:Q39"/>
    <mergeCell ref="R39:S39"/>
    <mergeCell ref="T39:W39"/>
    <mergeCell ref="R38:S38"/>
    <mergeCell ref="H51:K51"/>
    <mergeCell ref="R54:S54"/>
    <mergeCell ref="R55:S55"/>
    <mergeCell ref="R56:S56"/>
    <mergeCell ref="P56:Q56"/>
    <mergeCell ref="L60:O60"/>
    <mergeCell ref="P60:S60"/>
    <mergeCell ref="C57:S57"/>
    <mergeCell ref="D26:E26"/>
    <mergeCell ref="F26:G26"/>
    <mergeCell ref="F23:G23"/>
    <mergeCell ref="D24:E24"/>
    <mergeCell ref="H26:K26"/>
    <mergeCell ref="L31:M31"/>
    <mergeCell ref="H23:K23"/>
    <mergeCell ref="H24:K24"/>
    <mergeCell ref="H25:K25"/>
    <mergeCell ref="F24:G24"/>
    <mergeCell ref="D25:E25"/>
    <mergeCell ref="F25:G25"/>
    <mergeCell ref="D29:G29"/>
    <mergeCell ref="H29:K29"/>
    <mergeCell ref="L29:O29"/>
    <mergeCell ref="T29:W29"/>
    <mergeCell ref="D30:G30"/>
    <mergeCell ref="H30:K30"/>
    <mergeCell ref="L30:M30"/>
    <mergeCell ref="N30:O30"/>
    <mergeCell ref="P30:Q30"/>
    <mergeCell ref="H50:K50"/>
    <mergeCell ref="H36:K36"/>
    <mergeCell ref="L36:O36"/>
    <mergeCell ref="P36:S36"/>
    <mergeCell ref="N50:O50"/>
    <mergeCell ref="P50:Q50"/>
    <mergeCell ref="N51:O51"/>
    <mergeCell ref="P51:Q51"/>
    <mergeCell ref="L47:M47"/>
    <mergeCell ref="L48:M48"/>
    <mergeCell ref="L49:M49"/>
    <mergeCell ref="L50:M50"/>
    <mergeCell ref="L51:M51"/>
    <mergeCell ref="N37:O37"/>
    <mergeCell ref="P37:Q37"/>
    <mergeCell ref="R37:S37"/>
    <mergeCell ref="N49:O49"/>
    <mergeCell ref="P49:Q49"/>
    <mergeCell ref="P29:S29"/>
    <mergeCell ref="L38:M38"/>
    <mergeCell ref="N38:O38"/>
    <mergeCell ref="P38:Q38"/>
    <mergeCell ref="D27:S27"/>
    <mergeCell ref="B13:D15"/>
    <mergeCell ref="E13:I13"/>
    <mergeCell ref="J13:L13"/>
    <mergeCell ref="E14:I14"/>
    <mergeCell ref="J14:L14"/>
    <mergeCell ref="E15:I15"/>
    <mergeCell ref="J15:L15"/>
    <mergeCell ref="M13:W13"/>
    <mergeCell ref="M14:W14"/>
    <mergeCell ref="R24:S24"/>
    <mergeCell ref="T26:W26"/>
    <mergeCell ref="P26:Q26"/>
    <mergeCell ref="T22:W22"/>
    <mergeCell ref="D36:G36"/>
    <mergeCell ref="D37:G37"/>
    <mergeCell ref="H22:K22"/>
    <mergeCell ref="N31:O31"/>
    <mergeCell ref="T24:W24"/>
    <mergeCell ref="T25:W25"/>
    <mergeCell ref="R26:S26"/>
    <mergeCell ref="T27:W27"/>
    <mergeCell ref="L22:O22"/>
    <mergeCell ref="L23:M23"/>
    <mergeCell ref="N23:O23"/>
    <mergeCell ref="L24:M24"/>
    <mergeCell ref="N24:O24"/>
    <mergeCell ref="L25:M25"/>
    <mergeCell ref="N25:O25"/>
    <mergeCell ref="L26:M26"/>
    <mergeCell ref="N26:O26"/>
    <mergeCell ref="T23:W23"/>
    <mergeCell ref="P25:Q25"/>
    <mergeCell ref="R25:S25"/>
    <mergeCell ref="P22:S22"/>
    <mergeCell ref="P23:Q23"/>
    <mergeCell ref="R23:S23"/>
    <mergeCell ref="P24:Q24"/>
    <mergeCell ref="E9:I9"/>
    <mergeCell ref="J9:L9"/>
    <mergeCell ref="E10:I10"/>
    <mergeCell ref="J10:L10"/>
    <mergeCell ref="E11:I11"/>
    <mergeCell ref="J11:L11"/>
    <mergeCell ref="M15:W15"/>
    <mergeCell ref="D22:G22"/>
    <mergeCell ref="B16:I16"/>
    <mergeCell ref="J16:L16"/>
    <mergeCell ref="A1:D2"/>
    <mergeCell ref="Q1:AA1"/>
    <mergeCell ref="E12:I12"/>
    <mergeCell ref="J12:L12"/>
    <mergeCell ref="M8:W8"/>
    <mergeCell ref="M9:W9"/>
    <mergeCell ref="M10:W10"/>
    <mergeCell ref="M11:W11"/>
    <mergeCell ref="M12:W12"/>
    <mergeCell ref="B9:D12"/>
    <mergeCell ref="B8:D8"/>
    <mergeCell ref="E8:I8"/>
    <mergeCell ref="J8:L8"/>
    <mergeCell ref="B3:AA3"/>
    <mergeCell ref="C93:AA93"/>
    <mergeCell ref="C94:AA94"/>
    <mergeCell ref="L52:M52"/>
    <mergeCell ref="L53:M53"/>
    <mergeCell ref="L54:M54"/>
    <mergeCell ref="L55:M55"/>
    <mergeCell ref="L56:M56"/>
    <mergeCell ref="H54:K54"/>
    <mergeCell ref="H55:K55"/>
    <mergeCell ref="H56:K56"/>
    <mergeCell ref="C91:AA91"/>
    <mergeCell ref="C92:AA92"/>
    <mergeCell ref="B87:G87"/>
    <mergeCell ref="B88:G88"/>
    <mergeCell ref="B86:G86"/>
    <mergeCell ref="T86:W86"/>
    <mergeCell ref="T87:W87"/>
    <mergeCell ref="T88:W88"/>
    <mergeCell ref="X83:AA83"/>
    <mergeCell ref="B83:S83"/>
    <mergeCell ref="B89:G89"/>
    <mergeCell ref="T89:W89"/>
    <mergeCell ref="X89:AA89"/>
    <mergeCell ref="H89:S89"/>
    <mergeCell ref="X86:AA86"/>
    <mergeCell ref="X87:AA87"/>
    <mergeCell ref="X88:AA88"/>
    <mergeCell ref="H86:S86"/>
    <mergeCell ref="H87:S87"/>
    <mergeCell ref="H88:S88"/>
    <mergeCell ref="R82:S82"/>
    <mergeCell ref="T81:W81"/>
    <mergeCell ref="T82:W82"/>
    <mergeCell ref="T80:W80"/>
    <mergeCell ref="X82:AA82"/>
    <mergeCell ref="B81:S81"/>
    <mergeCell ref="B80:S80"/>
    <mergeCell ref="X81:AA81"/>
    <mergeCell ref="X107:AA108"/>
    <mergeCell ref="X80:AA80"/>
    <mergeCell ref="N72:O72"/>
    <mergeCell ref="N73:O73"/>
    <mergeCell ref="T74:W74"/>
    <mergeCell ref="B82:K82"/>
    <mergeCell ref="D77:G77"/>
    <mergeCell ref="X77:AA77"/>
    <mergeCell ref="L82:O82"/>
    <mergeCell ref="P82:Q82"/>
    <mergeCell ref="B101:J101"/>
    <mergeCell ref="B102:J102"/>
    <mergeCell ref="B103:J103"/>
    <mergeCell ref="B104:J104"/>
    <mergeCell ref="K101:AA101"/>
    <mergeCell ref="K102:AA102"/>
    <mergeCell ref="K103:AA103"/>
    <mergeCell ref="K104:AA104"/>
    <mergeCell ref="T83:W83"/>
    <mergeCell ref="H113:M113"/>
    <mergeCell ref="H111:M111"/>
    <mergeCell ref="H112:M112"/>
    <mergeCell ref="H114:M114"/>
    <mergeCell ref="N114:Q114"/>
    <mergeCell ref="H107:W107"/>
    <mergeCell ref="B115:W115"/>
    <mergeCell ref="H109:M109"/>
    <mergeCell ref="H110:M110"/>
    <mergeCell ref="H108:M108"/>
    <mergeCell ref="E112:G112"/>
    <mergeCell ref="E113:G113"/>
    <mergeCell ref="B109:D109"/>
    <mergeCell ref="B114:G114"/>
    <mergeCell ref="N110:Q110"/>
    <mergeCell ref="N111:Q111"/>
    <mergeCell ref="N112:Q112"/>
    <mergeCell ref="X109:AA109"/>
    <mergeCell ref="X110:AA110"/>
    <mergeCell ref="X111:AA111"/>
    <mergeCell ref="X112:AA112"/>
    <mergeCell ref="X113:AA113"/>
    <mergeCell ref="X114:AA114"/>
    <mergeCell ref="N113:Q113"/>
    <mergeCell ref="Z124:AA124"/>
    <mergeCell ref="B118:R118"/>
    <mergeCell ref="R114:S114"/>
    <mergeCell ref="U108:V108"/>
    <mergeCell ref="U109:V109"/>
    <mergeCell ref="U110:V110"/>
    <mergeCell ref="U111:V111"/>
    <mergeCell ref="U112:V112"/>
    <mergeCell ref="U113:V113"/>
    <mergeCell ref="U114:V114"/>
    <mergeCell ref="R108:S108"/>
    <mergeCell ref="X115:AA115"/>
    <mergeCell ref="B107:G108"/>
    <mergeCell ref="B110:D113"/>
    <mergeCell ref="E109:G109"/>
    <mergeCell ref="E110:G110"/>
    <mergeCell ref="E111:G111"/>
    <mergeCell ref="R109:S109"/>
    <mergeCell ref="R110:S110"/>
    <mergeCell ref="R111:S111"/>
    <mergeCell ref="R112:S112"/>
    <mergeCell ref="R113:S113"/>
    <mergeCell ref="N108:Q108"/>
    <mergeCell ref="N109:Q109"/>
    <mergeCell ref="B132:AA132"/>
    <mergeCell ref="B126:M126"/>
    <mergeCell ref="B127:M127"/>
    <mergeCell ref="B125:M125"/>
    <mergeCell ref="N125:P125"/>
    <mergeCell ref="B130:AA130"/>
    <mergeCell ref="B131:AA131"/>
    <mergeCell ref="S126:U126"/>
    <mergeCell ref="S127:U127"/>
    <mergeCell ref="Q125:R125"/>
    <mergeCell ref="Q126:R126"/>
    <mergeCell ref="N127:P127"/>
    <mergeCell ref="B129:AA129"/>
    <mergeCell ref="B128:W128"/>
    <mergeCell ref="X125:Y125"/>
    <mergeCell ref="X126:Y126"/>
    <mergeCell ref="X127:Y127"/>
    <mergeCell ref="X128:Y128"/>
    <mergeCell ref="Z125:AA125"/>
    <mergeCell ref="Z126:AA126"/>
    <mergeCell ref="Z127:AA127"/>
    <mergeCell ref="Z128:AA128"/>
    <mergeCell ref="Q127:R127"/>
    <mergeCell ref="S125:U125"/>
    <mergeCell ref="X119:AA119"/>
    <mergeCell ref="N126:P126"/>
    <mergeCell ref="Q120:R120"/>
    <mergeCell ref="Q121:R121"/>
    <mergeCell ref="Q122:R122"/>
    <mergeCell ref="Q123:R123"/>
    <mergeCell ref="Q124:R124"/>
    <mergeCell ref="V120:W120"/>
    <mergeCell ref="V122:W122"/>
    <mergeCell ref="V123:W123"/>
    <mergeCell ref="V124:W124"/>
    <mergeCell ref="S121:W121"/>
    <mergeCell ref="X120:Y120"/>
    <mergeCell ref="X121:Y121"/>
    <mergeCell ref="X122:Y122"/>
    <mergeCell ref="X123:Y123"/>
    <mergeCell ref="X124:Y124"/>
    <mergeCell ref="Z120:AA120"/>
    <mergeCell ref="Z121:AA121"/>
    <mergeCell ref="Z122:AA122"/>
    <mergeCell ref="Z123:AA123"/>
    <mergeCell ref="S120:U120"/>
    <mergeCell ref="S122:U122"/>
    <mergeCell ref="S123:U123"/>
    <mergeCell ref="N120:P120"/>
    <mergeCell ref="N121:P121"/>
    <mergeCell ref="N122:P122"/>
    <mergeCell ref="N123:P123"/>
    <mergeCell ref="N124:P124"/>
    <mergeCell ref="V125:W125"/>
    <mergeCell ref="V126:W126"/>
    <mergeCell ref="V127:W127"/>
    <mergeCell ref="B119:M119"/>
    <mergeCell ref="B120:M120"/>
    <mergeCell ref="B121:M121"/>
    <mergeCell ref="B122:M122"/>
    <mergeCell ref="B123:M123"/>
    <mergeCell ref="B124:M124"/>
    <mergeCell ref="N119:R119"/>
    <mergeCell ref="S119:W119"/>
    <mergeCell ref="S124:U124"/>
  </mergeCells>
  <phoneticPr fontId="3"/>
  <conditionalFormatting sqref="H26 X87:X88 H87:H88 M9:M11 M13:M14">
    <cfRule type="containsBlanks" dxfId="32" priority="33">
      <formula>LEN(TRIM(H9))=0</formula>
    </cfRule>
  </conditionalFormatting>
  <conditionalFormatting sqref="P32:Q32">
    <cfRule type="containsBlanks" dxfId="31" priority="29">
      <formula>LEN(TRIM(P32))=0</formula>
    </cfRule>
  </conditionalFormatting>
  <conditionalFormatting sqref="L32:M33">
    <cfRule type="containsBlanks" dxfId="30" priority="26">
      <formula>LEN(TRIM(L32))=0</formula>
    </cfRule>
  </conditionalFormatting>
  <conditionalFormatting sqref="D26:E26">
    <cfRule type="containsBlanks" dxfId="29" priority="27">
      <formula>LEN(TRIM(D26))=0</formula>
    </cfRule>
  </conditionalFormatting>
  <conditionalFormatting sqref="L26:M26">
    <cfRule type="containsBlanks" dxfId="28" priority="32">
      <formula>LEN(TRIM(L26))=0</formula>
    </cfRule>
  </conditionalFormatting>
  <conditionalFormatting sqref="P33:Q33">
    <cfRule type="containsBlanks" dxfId="27" priority="28">
      <formula>LEN(TRIM(P33))=0</formula>
    </cfRule>
  </conditionalFormatting>
  <conditionalFormatting sqref="P26:Q26">
    <cfRule type="containsBlanks" dxfId="26" priority="31">
      <formula>LEN(TRIM(P26))=0</formula>
    </cfRule>
  </conditionalFormatting>
  <conditionalFormatting sqref="P82">
    <cfRule type="containsBlanks" dxfId="25" priority="25">
      <formula>LEN(TRIM(P82))=0</formula>
    </cfRule>
  </conditionalFormatting>
  <conditionalFormatting sqref="D32:D33 H32:H33">
    <cfRule type="containsBlanks" dxfId="24" priority="30">
      <formula>LEN(TRIM(D32))=0</formula>
    </cfRule>
  </conditionalFormatting>
  <conditionalFormatting sqref="L78">
    <cfRule type="containsBlanks" dxfId="23" priority="24">
      <formula>LEN(TRIM(L78))=0</formula>
    </cfRule>
  </conditionalFormatting>
  <conditionalFormatting sqref="X9:AA9">
    <cfRule type="cellIs" dxfId="22" priority="23" operator="between">
      <formula>0.5</formula>
      <formula>1</formula>
    </cfRule>
  </conditionalFormatting>
  <conditionalFormatting sqref="AA7">
    <cfRule type="expression" dxfId="21" priority="22">
      <formula>$X$9&lt;=50%</formula>
    </cfRule>
  </conditionalFormatting>
  <conditionalFormatting sqref="X26:AA26 X30:AA33 X47:AA56 X61:AA64 X69:AA73 X78:AA78">
    <cfRule type="containsBlanks" dxfId="20" priority="21">
      <formula>LEN(TRIM(X26))=0</formula>
    </cfRule>
  </conditionalFormatting>
  <conditionalFormatting sqref="H23:H25">
    <cfRule type="containsBlanks" dxfId="19" priority="20">
      <formula>LEN(TRIM(H23))=0</formula>
    </cfRule>
  </conditionalFormatting>
  <conditionalFormatting sqref="L23:M25">
    <cfRule type="containsBlanks" dxfId="18" priority="19">
      <formula>LEN(TRIM(L23))=0</formula>
    </cfRule>
  </conditionalFormatting>
  <conditionalFormatting sqref="P23:Q25">
    <cfRule type="containsBlanks" dxfId="17" priority="18">
      <formula>LEN(TRIM(P23))=0</formula>
    </cfRule>
  </conditionalFormatting>
  <conditionalFormatting sqref="D23:E25">
    <cfRule type="containsBlanks" dxfId="16" priority="17">
      <formula>LEN(TRIM(D23))=0</formula>
    </cfRule>
  </conditionalFormatting>
  <conditionalFormatting sqref="X23:AA25">
    <cfRule type="containsBlanks" dxfId="15" priority="16">
      <formula>LEN(TRIM(X23))=0</formula>
    </cfRule>
  </conditionalFormatting>
  <conditionalFormatting sqref="P30:Q31">
    <cfRule type="containsBlanks" dxfId="14" priority="14">
      <formula>LEN(TRIM(P30))=0</formula>
    </cfRule>
  </conditionalFormatting>
  <conditionalFormatting sqref="L30:M31">
    <cfRule type="containsBlanks" dxfId="13" priority="13">
      <formula>LEN(TRIM(L30))=0</formula>
    </cfRule>
  </conditionalFormatting>
  <conditionalFormatting sqref="D30:D31 H30:H31">
    <cfRule type="containsBlanks" dxfId="12" priority="15">
      <formula>LEN(TRIM(D30))=0</formula>
    </cfRule>
  </conditionalFormatting>
  <conditionalFormatting sqref="H37:H40 D37:D40">
    <cfRule type="containsBlanks" dxfId="11" priority="12">
      <formula>LEN(TRIM(D37))=0</formula>
    </cfRule>
  </conditionalFormatting>
  <conditionalFormatting sqref="L37:M40 P37:Q40">
    <cfRule type="containsBlanks" dxfId="10" priority="11">
      <formula>LEN(TRIM(L37))=0</formula>
    </cfRule>
  </conditionalFormatting>
  <conditionalFormatting sqref="X37:AA40">
    <cfRule type="containsBlanks" dxfId="9" priority="10">
      <formula>LEN(TRIM(X37))=0</formula>
    </cfRule>
  </conditionalFormatting>
  <conditionalFormatting sqref="L47:L56 P47:P56">
    <cfRule type="containsBlanks" dxfId="8" priority="9">
      <formula>LEN(TRIM(L47))=0</formula>
    </cfRule>
  </conditionalFormatting>
  <conditionalFormatting sqref="L63:L64 P63:P64 H63:H64 D63:D64">
    <cfRule type="containsBlanks" dxfId="7" priority="8">
      <formula>LEN(TRIM(D63))=0</formula>
    </cfRule>
  </conditionalFormatting>
  <conditionalFormatting sqref="L61:L62 P61:P62">
    <cfRule type="containsBlanks" dxfId="6" priority="6">
      <formula>LEN(TRIM(L61))=0</formula>
    </cfRule>
  </conditionalFormatting>
  <conditionalFormatting sqref="H61:H62 D61:D62">
    <cfRule type="containsBlanks" dxfId="5" priority="7">
      <formula>LEN(TRIM(D61))=0</formula>
    </cfRule>
  </conditionalFormatting>
  <conditionalFormatting sqref="L73 P73">
    <cfRule type="containsBlanks" dxfId="4" priority="2">
      <formula>LEN(TRIM(L73))=0</formula>
    </cfRule>
  </conditionalFormatting>
  <conditionalFormatting sqref="L69:L72 P69:P72">
    <cfRule type="containsBlanks" dxfId="3" priority="4">
      <formula>LEN(TRIM(L69))=0</formula>
    </cfRule>
  </conditionalFormatting>
  <conditionalFormatting sqref="H69:H72 D69:D72">
    <cfRule type="containsBlanks" dxfId="2" priority="5">
      <formula>LEN(TRIM(D69))=0</formula>
    </cfRule>
  </conditionalFormatting>
  <conditionalFormatting sqref="D73 H73">
    <cfRule type="containsBlanks" dxfId="1" priority="3">
      <formula>LEN(TRIM(D73))=0</formula>
    </cfRule>
  </conditionalFormatting>
  <conditionalFormatting sqref="N120:P127 S120:U120 S122:U127">
    <cfRule type="containsBlanks" dxfId="0" priority="1">
      <formula>LEN(TRIM(N120))=0</formula>
    </cfRule>
  </conditionalFormatting>
  <dataValidations count="2">
    <dataValidation type="list" allowBlank="1" showInputMessage="1" showErrorMessage="1" sqref="N23:O25">
      <formula1>"時間,日"</formula1>
    </dataValidation>
    <dataValidation type="list" allowBlank="1" showInputMessage="1" showErrorMessage="1" sqref="C5 G5">
      <formula1>"□,■"</formula1>
    </dataValidation>
  </dataValidations>
  <pageMargins left="0.7" right="0.7" top="0.75" bottom="0.75" header="0.3" footer="0.3"/>
  <pageSetup paperSize="9" scale="69" fitToWidth="0" fitToHeight="0" orientation="portrait" r:id="rId1"/>
  <rowBreaks count="3" manualBreakCount="3">
    <brk id="57" max="26" man="1"/>
    <brk id="96" max="25" man="1"/>
    <brk id="11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No1実施申請書</vt:lpstr>
      <vt:lpstr>No2委託業務見積書</vt:lpstr>
      <vt:lpstr>No1実施申請書＜記入例＞</vt:lpstr>
      <vt:lpstr>No2委託業務見積書＜記入例＞</vt:lpstr>
      <vt:lpstr>No1実施申請書!Print_Area</vt:lpstr>
      <vt:lpstr>'No1実施申請書＜記入例＞'!Print_Area</vt:lpstr>
      <vt:lpstr>No2委託業務見積書!Print_Area</vt:lpstr>
      <vt:lpstr>'No2委託業務見積書＜記入例＞'!Print_Area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2023-10-26T04:44:24Z</dcterms:modified>
</cp:coreProperties>
</file>