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2.37.3.110\share\kodomo\【R5】子供育成推進事業\02.派遣\03.手引き・様式\"/>
    </mc:Choice>
  </mc:AlternateContent>
  <workbookProtection workbookAlgorithmName="SHA-512" workbookHashValue="QBP5rTx1lGMsdaXVvP6F3I5On7E5wpHCyfmoCTcQ3ruBzaji/tqDi0ZkRu6rl9eqaSKeHVuB5d4x2uiWxlQ7Lw==" workbookSaltValue="045KPfnAsi8sIWv3Cqb3OA==" workbookSpinCount="100000" lockStructure="1"/>
  <bookViews>
    <workbookView xWindow="0" yWindow="0" windowWidth="26083" windowHeight="10460" tabRatio="933"/>
  </bookViews>
  <sheets>
    <sheet name="【様式８】実施報告書" sheetId="20" r:id="rId1"/>
    <sheet name="実施報告書_明細" sheetId="33" state="hidden" r:id="rId2"/>
    <sheet name="【様式８】実施報告書 (記入例)" sheetId="32" r:id="rId3"/>
    <sheet name="選択肢 " sheetId="31" state="hidden" r:id="rId4"/>
    <sheet name="選択肢" sheetId="6" state="hidden" r:id="rId5"/>
  </sheets>
  <definedNames>
    <definedName name="_xlnm.Print_Area" localSheetId="0">【様式８】実施報告書!$A$1:$AD$96</definedName>
    <definedName name="_xlnm.Print_Area" localSheetId="2">'【様式８】実施報告書 (記入例)'!$A$1:$AD$96</definedName>
    <definedName name="その他" localSheetId="3">'選択肢 '!$S$3</definedName>
    <definedName name="その他">選択肢!$S$3</definedName>
    <definedName name="その他位置付け" localSheetId="3">'選択肢 '!$AA$16</definedName>
    <definedName name="その他位置付け">選択肢!$AA$16</definedName>
    <definedName name="メディア芸術" localSheetId="3">'選択肢 '!$L$3:$L$7</definedName>
    <definedName name="メディア芸術">選択肢!$L$3:$L$7</definedName>
    <definedName name="演劇" localSheetId="3">'選択肢 '!$E$3:$E$6</definedName>
    <definedName name="演劇">選択肢!$E$3:$E$6</definedName>
    <definedName name="音楽" localSheetId="3">'選択肢 '!$D$3:$D$8</definedName>
    <definedName name="音楽">選択肢!$D$3:$D$8</definedName>
    <definedName name="会場" localSheetId="3">'選択肢 '!$AG$2:$AG$4</definedName>
    <definedName name="会場">選択肢!$AG$2:$AG$4</definedName>
    <definedName name="学級単位" localSheetId="3">'選択肢 '!$R$14</definedName>
    <definedName name="学級単位">選択肢!$Q$14</definedName>
    <definedName name="学年単位" localSheetId="3">'選択肢 '!$R$3:$R$9</definedName>
    <definedName name="学年単位">選択肢!$R$3:$R$9</definedName>
    <definedName name="教科の位置付け" localSheetId="3">'選択肢 '!$Z$2:$Z$6</definedName>
    <definedName name="教科の位置付け">選択肢!$Z$2:$Z$6</definedName>
    <definedName name="教科名" localSheetId="3">'選択肢 '!$AB$2:$AB$12</definedName>
    <definedName name="教科名">選択肢!$AB$2:$AB$12</definedName>
    <definedName name="生活文化" localSheetId="3">'選択肢 '!$K$3:$K$9</definedName>
    <definedName name="生活文化">選択肢!$K$3:$K$9</definedName>
    <definedName name="大項目" localSheetId="3">'選択肢 '!$B$3:$B$11</definedName>
    <definedName name="大項目">選択肢!$B$3:$B$11</definedName>
    <definedName name="大衆芸能" localSheetId="3">'選択肢 '!$G$3:$G$7</definedName>
    <definedName name="大衆芸能">選択肢!$G$3:$G$7</definedName>
    <definedName name="伝統芸能" localSheetId="3">'選択肢 '!$I$3:$I$10</definedName>
    <definedName name="伝統芸能">選択肢!$I$3:$I$10</definedName>
    <definedName name="都道府県1" localSheetId="3">'選択肢 '!$O$3:$O$69</definedName>
    <definedName name="都道府県1">選択肢!$O$3:$O$69</definedName>
    <definedName name="都道府県2" localSheetId="3">'選択肢 '!$O$3:$O$49</definedName>
    <definedName name="都道府県2">選択肢!$O$3:$O$49</definedName>
    <definedName name="特別活動名" localSheetId="3">'選択肢 '!$Z$16</definedName>
    <definedName name="特別活動名">選択肢!$Z$16</definedName>
    <definedName name="美術" localSheetId="3">'選択肢 '!$H$3:$H$9</definedName>
    <definedName name="美術">選択肢!$H$3:$H$9</definedName>
    <definedName name="舞踊" localSheetId="3">'選択肢 '!$F$3:$F$6</definedName>
    <definedName name="舞踊">選択肢!$F$3:$F$6</definedName>
    <definedName name="文学" localSheetId="3">'選択肢 '!$J$3:$J$5</definedName>
    <definedName name="文学">選択肢!$J$3:$J$5</definedName>
    <definedName name="理由" localSheetId="3">'選択肢 '!$Q$3:$Q$6</definedName>
    <definedName name="理由">選択肢!$Q$3:$Q$6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2" i="33" l="1"/>
  <c r="AS2" i="33"/>
  <c r="BF2" i="33" l="1"/>
  <c r="BE2" i="33"/>
  <c r="BC2" i="33"/>
  <c r="BB2" i="33"/>
  <c r="BA2" i="33"/>
  <c r="AZ2" i="33"/>
  <c r="AY2" i="33"/>
  <c r="AX2" i="33"/>
  <c r="AW2" i="33"/>
  <c r="AU2" i="33"/>
  <c r="AT2" i="33"/>
  <c r="AR2" i="33"/>
  <c r="AQ2" i="33"/>
  <c r="AP2" i="33"/>
  <c r="AO2" i="33"/>
  <c r="AN2" i="33"/>
  <c r="AM2" i="33"/>
  <c r="AL2" i="33"/>
  <c r="AJ2" i="33"/>
  <c r="AI2" i="33"/>
  <c r="AH2" i="33"/>
  <c r="AG2" i="33"/>
  <c r="AF2" i="33"/>
  <c r="L2" i="33"/>
  <c r="K2" i="33"/>
  <c r="J2" i="33"/>
  <c r="I2" i="33"/>
  <c r="H2" i="33"/>
  <c r="G2" i="33"/>
  <c r="F2" i="33"/>
  <c r="E2" i="33"/>
  <c r="D2" i="33"/>
  <c r="C2" i="33"/>
  <c r="B2" i="33"/>
  <c r="A2" i="33"/>
  <c r="AC2" i="33"/>
  <c r="AB2" i="33"/>
  <c r="AE2" i="33"/>
  <c r="AD2" i="33"/>
  <c r="AA2" i="33"/>
  <c r="Z2" i="33"/>
  <c r="Y2" i="33"/>
  <c r="X2" i="33"/>
  <c r="W2" i="33"/>
  <c r="V2" i="33"/>
  <c r="U2" i="33"/>
  <c r="T2" i="33"/>
  <c r="S2" i="33"/>
  <c r="R2" i="33"/>
  <c r="Q2" i="33"/>
  <c r="P2" i="33"/>
  <c r="O2" i="33"/>
  <c r="M2" i="33"/>
  <c r="N2" i="33"/>
  <c r="AA47" i="32" l="1"/>
  <c r="AA48" i="32"/>
  <c r="AA49" i="32"/>
  <c r="AA46" i="32"/>
  <c r="AA45" i="32"/>
  <c r="AA65" i="32"/>
  <c r="AA66" i="32"/>
  <c r="AA67" i="32"/>
  <c r="AA64" i="32"/>
  <c r="AA63" i="32"/>
  <c r="AA86" i="32"/>
  <c r="AA87" i="32"/>
  <c r="AA88" i="32"/>
  <c r="AA85" i="32"/>
  <c r="AA84" i="32"/>
  <c r="AA91" i="20"/>
  <c r="AA90" i="20"/>
  <c r="AA89" i="20"/>
  <c r="AA88" i="20"/>
  <c r="AA87" i="20"/>
  <c r="AA86" i="20"/>
  <c r="AA85" i="20"/>
  <c r="AA84" i="20"/>
  <c r="AA70" i="20"/>
  <c r="AA69" i="20"/>
  <c r="AA68" i="20"/>
  <c r="AA67" i="20"/>
  <c r="AA66" i="20"/>
  <c r="AA65" i="20"/>
  <c r="AA64" i="20"/>
  <c r="AA63" i="20"/>
  <c r="AA52" i="20"/>
  <c r="AA51" i="20"/>
  <c r="AA50" i="20"/>
  <c r="AA46" i="20"/>
  <c r="AA47" i="20"/>
  <c r="AA48" i="20"/>
  <c r="AA49" i="20"/>
  <c r="AA45" i="20"/>
  <c r="P80" i="32" l="1"/>
  <c r="P59" i="32"/>
  <c r="P82" i="32"/>
  <c r="P61" i="32"/>
  <c r="F53" i="32" l="1"/>
  <c r="P82" i="20" l="1"/>
  <c r="P61" i="20"/>
  <c r="P43" i="20"/>
  <c r="F92" i="20" l="1"/>
  <c r="BG2" i="33" s="1"/>
  <c r="T78" i="20" l="1"/>
  <c r="H78" i="20"/>
  <c r="T38" i="20"/>
  <c r="H38" i="20"/>
  <c r="F71" i="20"/>
  <c r="AV2" i="33" s="1"/>
  <c r="F53" i="20"/>
  <c r="AK2" i="33" s="1"/>
  <c r="P41" i="32" l="1"/>
  <c r="T38" i="32"/>
  <c r="H38" i="32"/>
  <c r="AA91" i="32" l="1"/>
  <c r="AA90" i="32"/>
  <c r="AA89" i="32"/>
  <c r="AF88" i="32"/>
  <c r="AF85" i="32"/>
  <c r="AA92" i="32"/>
  <c r="AF79" i="32"/>
  <c r="AF91" i="32" s="1"/>
  <c r="AA70" i="32"/>
  <c r="AF69" i="32"/>
  <c r="AA69" i="32"/>
  <c r="AF68" i="32"/>
  <c r="AA68" i="32"/>
  <c r="AF67" i="32"/>
  <c r="AF66" i="32"/>
  <c r="AF65" i="32"/>
  <c r="AF64" i="32"/>
  <c r="AF63" i="32"/>
  <c r="AF58" i="32"/>
  <c r="AF70" i="32" s="1"/>
  <c r="AA52" i="32"/>
  <c r="AA51" i="32"/>
  <c r="AA50" i="32"/>
  <c r="AA53" i="32"/>
  <c r="AF40" i="32"/>
  <c r="AF50" i="32" s="1"/>
  <c r="AF45" i="32" l="1"/>
  <c r="AF46" i="32"/>
  <c r="AF51" i="32"/>
  <c r="AF48" i="32"/>
  <c r="AF52" i="32"/>
  <c r="AF49" i="32"/>
  <c r="AA71" i="32"/>
  <c r="AF86" i="32"/>
  <c r="AF89" i="32"/>
  <c r="AF47" i="32"/>
  <c r="AF84" i="32"/>
  <c r="AF87" i="32"/>
  <c r="AF90" i="32"/>
  <c r="P80" i="20"/>
  <c r="P59" i="20" l="1"/>
  <c r="P41" i="20"/>
  <c r="AQ24" i="31" l="1"/>
  <c r="AR24" i="31" s="1" a="1"/>
  <c r="AR24" i="31" s="1"/>
  <c r="AM24" i="31"/>
  <c r="AL24" i="31"/>
  <c r="AQ23" i="31"/>
  <c r="AR23" i="31" s="1" a="1"/>
  <c r="AR23" i="31" s="1"/>
  <c r="AM23" i="31"/>
  <c r="AL23" i="31"/>
  <c r="AQ22" i="31"/>
  <c r="AR22" i="31" s="1" a="1"/>
  <c r="AR22" i="31" s="1"/>
  <c r="AM22" i="31"/>
  <c r="AL22" i="31"/>
  <c r="AQ21" i="31"/>
  <c r="AR21" i="31" s="1" a="1"/>
  <c r="AR21" i="31" s="1"/>
  <c r="AM21" i="31"/>
  <c r="AL21" i="31"/>
  <c r="AQ20" i="31"/>
  <c r="AR20" i="31" s="1" a="1"/>
  <c r="AR20" i="31" s="1"/>
  <c r="AM20" i="31"/>
  <c r="AL20" i="31"/>
  <c r="AQ19" i="31"/>
  <c r="AR19" i="31" s="1" a="1"/>
  <c r="AR19" i="31" s="1"/>
  <c r="AM19" i="31"/>
  <c r="AL19" i="31"/>
  <c r="AQ18" i="31"/>
  <c r="AR18" i="31" s="1" a="1"/>
  <c r="AR18" i="31" s="1"/>
  <c r="AM18" i="31"/>
  <c r="AL18" i="31"/>
  <c r="AQ17" i="31"/>
  <c r="AR17" i="31" s="1" a="1"/>
  <c r="AR17" i="31" s="1"/>
  <c r="AM17" i="31"/>
  <c r="AL17" i="31"/>
  <c r="AQ16" i="31"/>
  <c r="AR16" i="31" s="1" a="1"/>
  <c r="AR16" i="31" s="1"/>
  <c r="AM16" i="31"/>
  <c r="AL16" i="31"/>
  <c r="AQ15" i="31"/>
  <c r="AR15" i="31" s="1" a="1"/>
  <c r="AR15" i="31" s="1"/>
  <c r="AM15" i="31"/>
  <c r="AL15" i="31"/>
  <c r="AQ14" i="31"/>
  <c r="AR14" i="31" s="1" a="1"/>
  <c r="AR14" i="31" s="1"/>
  <c r="AM14" i="31"/>
  <c r="AL14" i="31"/>
  <c r="AQ13" i="31"/>
  <c r="AR13" i="31" s="1" a="1"/>
  <c r="AR13" i="31" s="1"/>
  <c r="AM13" i="31"/>
  <c r="AL13" i="31"/>
  <c r="AQ12" i="31"/>
  <c r="AR12" i="31" s="1" a="1"/>
  <c r="AR12" i="31" s="1"/>
  <c r="AM12" i="31"/>
  <c r="AL12" i="31"/>
  <c r="AQ11" i="31"/>
  <c r="AR11" i="31" s="1" a="1"/>
  <c r="AR11" i="31" s="1"/>
  <c r="AM11" i="31"/>
  <c r="AL11" i="31"/>
  <c r="AQ10" i="31"/>
  <c r="AR10" i="31" s="1" a="1"/>
  <c r="AR10" i="31" s="1"/>
  <c r="AM10" i="31"/>
  <c r="AL10" i="31"/>
  <c r="AQ9" i="31"/>
  <c r="AR9" i="31" s="1" a="1"/>
  <c r="AR9" i="31" s="1"/>
  <c r="AM9" i="31"/>
  <c r="AL9" i="31"/>
  <c r="AQ8" i="31"/>
  <c r="AR8" i="31" s="1" a="1"/>
  <c r="AR8" i="31" s="1"/>
  <c r="AM8" i="31"/>
  <c r="AL8" i="31"/>
  <c r="AQ7" i="31"/>
  <c r="AR7" i="31" s="1" a="1"/>
  <c r="AR7" i="31" s="1"/>
  <c r="AM7" i="31"/>
  <c r="AL7" i="31"/>
  <c r="AQ6" i="31"/>
  <c r="AR6" i="31" s="1" a="1"/>
  <c r="AR6" i="31" s="1"/>
  <c r="AM6" i="31"/>
  <c r="AL6" i="31"/>
  <c r="AQ5" i="31"/>
  <c r="AR5" i="31" s="1" a="1"/>
  <c r="AR5" i="31" s="1"/>
  <c r="AM5" i="31"/>
  <c r="AL5" i="31"/>
  <c r="AQ4" i="31"/>
  <c r="AR4" i="31" s="1" a="1"/>
  <c r="AR4" i="31" s="1"/>
  <c r="AM4" i="31"/>
  <c r="AL4" i="31"/>
  <c r="AQ3" i="31"/>
  <c r="AR3" i="31" s="1" a="1"/>
  <c r="AR3" i="31" s="1"/>
  <c r="AM3" i="31"/>
  <c r="AL3" i="31"/>
  <c r="AQ2" i="31"/>
  <c r="AR2" i="31" s="1" a="1"/>
  <c r="AR2" i="31" s="1"/>
  <c r="AM2" i="31"/>
  <c r="AL2" i="31"/>
  <c r="AQ1" i="31"/>
  <c r="AR1" i="31" s="1" a="1"/>
  <c r="AR1" i="31" s="1"/>
  <c r="AL1" i="31"/>
  <c r="AM1" i="31" s="1"/>
  <c r="AN24" i="31" l="1" a="1"/>
  <c r="AN24" i="31" s="1"/>
  <c r="AN20" i="31" a="1"/>
  <c r="AN20" i="31" s="1"/>
  <c r="AN16" i="31" a="1"/>
  <c r="AN16" i="31" s="1"/>
  <c r="AN12" i="31" a="1"/>
  <c r="AN12" i="31" s="1"/>
  <c r="AN8" i="31" a="1"/>
  <c r="AN8" i="31" s="1"/>
  <c r="AN4" i="31" a="1"/>
  <c r="AN4" i="31" s="1"/>
  <c r="AN1" i="31" a="1"/>
  <c r="AN1" i="31" s="1"/>
  <c r="AN21" i="31" a="1"/>
  <c r="AN21" i="31" s="1"/>
  <c r="AN17" i="31" a="1"/>
  <c r="AN17" i="31" s="1"/>
  <c r="AN13" i="31" a="1"/>
  <c r="AN13" i="31" s="1"/>
  <c r="AN7" i="31" a="1"/>
  <c r="AN7" i="31" s="1"/>
  <c r="AN5" i="31" a="1"/>
  <c r="AN5" i="31" s="1"/>
  <c r="AN23" i="31" a="1"/>
  <c r="AN23" i="31" s="1"/>
  <c r="AN19" i="31" a="1"/>
  <c r="AN19" i="31" s="1"/>
  <c r="AN15" i="31" a="1"/>
  <c r="AN15" i="31" s="1"/>
  <c r="AN11" i="31" a="1"/>
  <c r="AN11" i="31" s="1"/>
  <c r="AN9" i="31" a="1"/>
  <c r="AN9" i="31" s="1"/>
  <c r="AN3" i="31" a="1"/>
  <c r="AN3" i="31" s="1"/>
  <c r="AN22" i="31" a="1"/>
  <c r="AN22" i="31" s="1"/>
  <c r="AN18" i="31" a="1"/>
  <c r="AN18" i="31" s="1"/>
  <c r="AN14" i="31" a="1"/>
  <c r="AN14" i="31" s="1"/>
  <c r="AN10" i="31" a="1"/>
  <c r="AN10" i="31" s="1"/>
  <c r="AN6" i="31" a="1"/>
  <c r="AN6" i="31" s="1"/>
  <c r="AN2" i="31" a="1"/>
  <c r="AN2" i="31" s="1"/>
  <c r="AS12" i="31" a="1"/>
  <c r="AS12" i="31" s="1"/>
  <c r="AS6" i="31" a="1"/>
  <c r="AS6" i="31" s="1"/>
  <c r="AS24" i="31" a="1"/>
  <c r="AS24" i="31" s="1"/>
  <c r="AS22" i="31" a="1"/>
  <c r="AS22" i="31" s="1"/>
  <c r="AS20" i="31" a="1"/>
  <c r="AS20" i="31" s="1"/>
  <c r="AS18" i="31" a="1"/>
  <c r="AS18" i="31" s="1"/>
  <c r="AS16" i="31" a="1"/>
  <c r="AS16" i="31" s="1"/>
  <c r="AS14" i="31" a="1"/>
  <c r="AS14" i="31" s="1"/>
  <c r="AS8" i="31" a="1"/>
  <c r="AS8" i="31" s="1"/>
  <c r="AS9" i="31" a="1"/>
  <c r="AS9" i="31" s="1"/>
  <c r="AS3" i="31" a="1"/>
  <c r="AS3" i="31" s="1"/>
  <c r="AS1" i="31"/>
  <c r="AS11" i="31" a="1"/>
  <c r="AS11" i="31" s="1"/>
  <c r="AS5" i="31" a="1"/>
  <c r="AS5" i="31" s="1"/>
  <c r="AS23" i="31" a="1"/>
  <c r="AS23" i="31" s="1"/>
  <c r="AS21" i="31" a="1"/>
  <c r="AS21" i="31" s="1"/>
  <c r="AS19" i="31" a="1"/>
  <c r="AS19" i="31" s="1"/>
  <c r="AS17" i="31" a="1"/>
  <c r="AS17" i="31" s="1"/>
  <c r="AS15" i="31" a="1"/>
  <c r="AS15" i="31" s="1"/>
  <c r="AS13" i="31" a="1"/>
  <c r="AS13" i="31" s="1"/>
  <c r="AS7" i="31" a="1"/>
  <c r="AS7" i="31" s="1"/>
  <c r="AS4" i="31" a="1"/>
  <c r="AS4" i="31" s="1"/>
  <c r="AS10" i="31" a="1"/>
  <c r="AS10" i="31" s="1"/>
  <c r="AS2" i="31" a="1"/>
  <c r="AS2" i="31" s="1"/>
  <c r="AF40" i="20" l="1"/>
  <c r="AF58" i="20"/>
  <c r="AF69" i="20" s="1"/>
  <c r="AF79" i="20"/>
  <c r="AA53" i="20" l="1"/>
  <c r="AF67" i="20"/>
  <c r="AF65" i="20"/>
  <c r="AF63" i="20"/>
  <c r="AF90" i="20"/>
  <c r="AF70" i="20"/>
  <c r="AF68" i="20"/>
  <c r="AF66" i="20"/>
  <c r="AF64" i="20"/>
  <c r="AF52" i="20"/>
  <c r="AF50" i="20"/>
  <c r="AF51" i="20"/>
  <c r="AF91" i="20"/>
  <c r="AF89" i="20"/>
  <c r="AF88" i="20"/>
  <c r="AF87" i="20"/>
  <c r="AF86" i="20"/>
  <c r="AF85" i="20"/>
  <c r="AF84" i="20"/>
  <c r="AF49" i="20"/>
  <c r="AF48" i="20"/>
  <c r="AF47" i="20"/>
  <c r="AF46" i="20"/>
  <c r="AF45" i="20"/>
  <c r="AA92" i="20" l="1"/>
  <c r="AA71" i="20"/>
  <c r="AL6" i="6" l="1"/>
  <c r="AL7" i="6"/>
  <c r="AL8" i="6"/>
  <c r="AL22" i="6"/>
  <c r="AL14" i="6" l="1"/>
  <c r="AL24" i="6" l="1"/>
  <c r="AL16" i="6"/>
  <c r="AL15" i="6"/>
  <c r="AL23" i="6" l="1"/>
  <c r="AQ14" i="6" l="1"/>
  <c r="AQ15" i="6" l="1"/>
  <c r="AQ16" i="6"/>
  <c r="AQ23" i="6" l="1"/>
  <c r="AQ22" i="6"/>
  <c r="AQ24" i="6"/>
  <c r="AQ1" i="6"/>
  <c r="AR1" i="6" s="1" a="1"/>
  <c r="AR1" i="6" s="1"/>
  <c r="AS1" i="6" s="1"/>
  <c r="AQ5" i="6"/>
  <c r="AQ4" i="6"/>
  <c r="AQ3" i="6"/>
  <c r="AQ2" i="6"/>
  <c r="AR2" i="6" l="1" a="1"/>
  <c r="AR2" i="6" s="1"/>
  <c r="AQ19" i="6"/>
  <c r="AQ20" i="6"/>
  <c r="AQ18" i="6"/>
  <c r="AQ21" i="6"/>
  <c r="AQ17" i="6"/>
  <c r="AR4" i="6" a="1"/>
  <c r="AR4" i="6" s="1"/>
  <c r="AR5" i="6" a="1"/>
  <c r="AR5" i="6" s="1"/>
  <c r="AR3" i="6" a="1"/>
  <c r="AR3" i="6" s="1"/>
  <c r="AQ7" i="6" l="1"/>
  <c r="AR7" i="6" s="1" a="1"/>
  <c r="AR7" i="6" s="1"/>
  <c r="AQ6" i="6"/>
  <c r="AR6" i="6" s="1" a="1"/>
  <c r="AR6" i="6" s="1"/>
  <c r="AQ8" i="6"/>
  <c r="AR8" i="6" l="1" a="1"/>
  <c r="AR8" i="6" s="1"/>
  <c r="AR15" i="6" a="1"/>
  <c r="AR15" i="6" s="1"/>
  <c r="AQ13" i="6"/>
  <c r="AQ12" i="6"/>
  <c r="AQ11" i="6"/>
  <c r="AQ10" i="6"/>
  <c r="AQ9" i="6"/>
  <c r="AR9" i="6" s="1" a="1"/>
  <c r="AR9" i="6" s="1"/>
  <c r="AR14" i="6" l="1" a="1"/>
  <c r="AR14" i="6" s="1"/>
  <c r="AR11" i="6" a="1"/>
  <c r="AR11" i="6" s="1"/>
  <c r="AR10" i="6" a="1"/>
  <c r="AR10" i="6" s="1"/>
  <c r="AR12" i="6" a="1"/>
  <c r="AR12" i="6" s="1"/>
  <c r="AR13" i="6" a="1"/>
  <c r="AR13" i="6" s="1"/>
  <c r="AR22" i="6" l="1" a="1"/>
  <c r="AR22" i="6" s="1"/>
  <c r="AR24" i="6" a="1"/>
  <c r="AR24" i="6" s="1"/>
  <c r="AR23" i="6" a="1"/>
  <c r="AR23" i="6" s="1"/>
  <c r="AR16" i="6" a="1"/>
  <c r="AR16" i="6" s="1"/>
  <c r="AR20" i="6" a="1"/>
  <c r="AR20" i="6" s="1"/>
  <c r="AR17" i="6" a="1"/>
  <c r="AR17" i="6" s="1"/>
  <c r="AR21" i="6" a="1"/>
  <c r="AR21" i="6" s="1"/>
  <c r="AR19" i="6" a="1"/>
  <c r="AR19" i="6" s="1"/>
  <c r="AR18" i="6" a="1"/>
  <c r="AR18" i="6" s="1"/>
  <c r="AS5" i="6" l="1" a="1"/>
  <c r="AS5" i="6" s="1"/>
  <c r="AS14" i="6" a="1"/>
  <c r="AS14" i="6" s="1"/>
  <c r="AS16" i="6" a="1"/>
  <c r="AS16" i="6" s="1"/>
  <c r="AS24" i="6" a="1"/>
  <c r="AS24" i="6" s="1"/>
  <c r="AS13" i="6" a="1"/>
  <c r="AS13" i="6" s="1"/>
  <c r="AS7" i="6" a="1"/>
  <c r="AS7" i="6" s="1"/>
  <c r="AS12" i="6" a="1"/>
  <c r="AS12" i="6" s="1"/>
  <c r="AS6" i="6" a="1"/>
  <c r="AS6" i="6" s="1"/>
  <c r="AS4" i="6" a="1"/>
  <c r="AS4" i="6" s="1"/>
  <c r="AS2" i="6" a="1"/>
  <c r="AS2" i="6" s="1"/>
  <c r="AS23" i="6" a="1"/>
  <c r="AS23" i="6" s="1"/>
  <c r="AS9" i="6" a="1"/>
  <c r="AS9" i="6" s="1"/>
  <c r="AS17" i="6" a="1"/>
  <c r="AS17" i="6" s="1"/>
  <c r="AS15" i="6" a="1"/>
  <c r="AS15" i="6" s="1"/>
  <c r="AS19" i="6" a="1"/>
  <c r="AS19" i="6" s="1"/>
  <c r="AS10" i="6" a="1"/>
  <c r="AS10" i="6" s="1"/>
  <c r="AS11" i="6" a="1"/>
  <c r="AS11" i="6" s="1"/>
  <c r="AS8" i="6" a="1"/>
  <c r="AS8" i="6" s="1"/>
  <c r="AS22" i="6" a="1"/>
  <c r="AS22" i="6" s="1"/>
  <c r="AS18" i="6" a="1"/>
  <c r="AS18" i="6" s="1"/>
  <c r="AS3" i="6" a="1"/>
  <c r="AS3" i="6" s="1"/>
  <c r="AS20" i="6" a="1"/>
  <c r="AS20" i="6" s="1"/>
  <c r="AS21" i="6" a="1"/>
  <c r="AS21" i="6" s="1"/>
  <c r="AL9" i="6" l="1"/>
  <c r="AL2" i="6"/>
  <c r="AL3" i="6"/>
  <c r="AL4" i="6"/>
  <c r="AL5" i="6"/>
  <c r="AM5" i="6" s="1"/>
  <c r="AL1" i="6"/>
  <c r="AM1" i="6" s="1"/>
  <c r="AM4" i="6" l="1"/>
  <c r="AM6" i="6"/>
  <c r="AM3" i="6"/>
  <c r="AM2" i="6"/>
  <c r="AM8" i="6"/>
  <c r="AM7" i="6"/>
  <c r="AM9" i="6"/>
  <c r="AL18" i="6"/>
  <c r="AL19" i="6"/>
  <c r="AL20" i="6"/>
  <c r="AL21" i="6"/>
  <c r="AL17" i="6"/>
  <c r="AL10" i="6"/>
  <c r="AM10" i="6" s="1"/>
  <c r="AL11" i="6"/>
  <c r="AL13" i="6"/>
  <c r="AM11" i="6" l="1"/>
  <c r="AL12" i="6"/>
  <c r="AM15" i="6" s="1"/>
  <c r="AM23" i="6" l="1"/>
  <c r="AM22" i="6"/>
  <c r="AM24" i="6"/>
  <c r="AM14" i="6"/>
  <c r="AM19" i="6"/>
  <c r="AM18" i="6"/>
  <c r="AM21" i="6"/>
  <c r="AM16" i="6"/>
  <c r="AM13" i="6"/>
  <c r="AM20" i="6"/>
  <c r="AM17" i="6"/>
  <c r="AM12" i="6"/>
  <c r="AN2" i="6" l="1" a="1"/>
  <c r="AN2" i="6" s="1"/>
  <c r="AN6" i="6" a="1"/>
  <c r="AN6" i="6" s="1"/>
  <c r="AN20" i="6" a="1"/>
  <c r="AN20" i="6" s="1"/>
  <c r="AN11" i="6" a="1"/>
  <c r="AN11" i="6" s="1"/>
  <c r="AN1" i="6" a="1"/>
  <c r="AN1" i="6" s="1"/>
  <c r="AN16" i="6" a="1"/>
  <c r="AN16" i="6" s="1"/>
  <c r="AN7" i="6" a="1"/>
  <c r="AN7" i="6" s="1"/>
  <c r="AN21" i="6" a="1"/>
  <c r="AN21" i="6" s="1"/>
  <c r="AN12" i="6" a="1"/>
  <c r="AN12" i="6" s="1"/>
  <c r="AN3" i="6" a="1"/>
  <c r="AN3" i="6" s="1"/>
  <c r="AN17" i="6" a="1"/>
  <c r="AN17" i="6" s="1"/>
  <c r="AN8" i="6" a="1"/>
  <c r="AN8" i="6" s="1"/>
  <c r="AN22" i="6" a="1"/>
  <c r="AN22" i="6" s="1"/>
  <c r="AN13" i="6" a="1"/>
  <c r="AN13" i="6" s="1"/>
  <c r="AN4" i="6" a="1"/>
  <c r="AN4" i="6" s="1"/>
  <c r="AN18" i="6" a="1"/>
  <c r="AN18" i="6" s="1"/>
  <c r="AN9" i="6" a="1"/>
  <c r="AN9" i="6" s="1"/>
  <c r="AN23" i="6" a="1"/>
  <c r="AN23" i="6" s="1"/>
  <c r="AN14" i="6" a="1"/>
  <c r="AN14" i="6" s="1"/>
  <c r="AN5" i="6" a="1"/>
  <c r="AN5" i="6" s="1"/>
  <c r="AN19" i="6" a="1"/>
  <c r="AN19" i="6" s="1"/>
  <c r="AN10" i="6" a="1"/>
  <c r="AN10" i="6" s="1"/>
  <c r="AN24" i="6" a="1"/>
  <c r="AN24" i="6" s="1"/>
  <c r="AN15" i="6" a="1"/>
  <c r="AN15" i="6" s="1"/>
</calcChain>
</file>

<file path=xl/sharedStrings.xml><?xml version="1.0" encoding="utf-8"?>
<sst xmlns="http://schemas.openxmlformats.org/spreadsheetml/2006/main" count="1171" uniqueCount="375">
  <si>
    <t>B　日本画</t>
    <rPh sb="2" eb="5">
      <t>ニホンガ</t>
    </rPh>
    <phoneticPr fontId="3"/>
  </si>
  <si>
    <t>回</t>
    <rPh sb="0" eb="1">
      <t>カイ</t>
    </rPh>
    <phoneticPr fontId="3"/>
  </si>
  <si>
    <t>第１回</t>
    <rPh sb="0" eb="1">
      <t>だい</t>
    </rPh>
    <rPh sb="2" eb="3">
      <t>かい</t>
    </rPh>
    <phoneticPr fontId="3" type="Hiragana" alignment="distributed"/>
  </si>
  <si>
    <t>実施日時</t>
    <rPh sb="0" eb="2">
      <t>ジッシ</t>
    </rPh>
    <rPh sb="2" eb="4">
      <t>ニチジ</t>
    </rPh>
    <phoneticPr fontId="3"/>
  </si>
  <si>
    <t>実施
合計</t>
    <rPh sb="0" eb="2">
      <t>ジッシ</t>
    </rPh>
    <rPh sb="3" eb="5">
      <t>ゴウケイ</t>
    </rPh>
    <phoneticPr fontId="3"/>
  </si>
  <si>
    <t>分</t>
    <rPh sb="0" eb="1">
      <t>フン</t>
    </rPh>
    <phoneticPr fontId="3"/>
  </si>
  <si>
    <t>教科の
位置付け</t>
    <rPh sb="0" eb="2">
      <t>キョウカ</t>
    </rPh>
    <rPh sb="4" eb="7">
      <t>イチヅ</t>
    </rPh>
    <phoneticPr fontId="3"/>
  </si>
  <si>
    <t>参加
児童生徒</t>
    <rPh sb="0" eb="2">
      <t>サンカ</t>
    </rPh>
    <rPh sb="3" eb="5">
      <t>ジドウ</t>
    </rPh>
    <rPh sb="5" eb="7">
      <t>セイト</t>
    </rPh>
    <phoneticPr fontId="3"/>
  </si>
  <si>
    <t>合計</t>
    <rPh sb="0" eb="2">
      <t>ゴウケイ</t>
    </rPh>
    <phoneticPr fontId="3"/>
  </si>
  <si>
    <t>人</t>
    <rPh sb="0" eb="1">
      <t>にん</t>
    </rPh>
    <phoneticPr fontId="3" type="Hiragana" alignment="distributed"/>
  </si>
  <si>
    <t>補助者</t>
    <rPh sb="0" eb="3">
      <t>ほじょしゃ</t>
    </rPh>
    <phoneticPr fontId="3" type="Hiragana" alignment="distributed"/>
  </si>
  <si>
    <r>
      <t xml:space="preserve">氏名   </t>
    </r>
    <r>
      <rPr>
        <sz val="9"/>
        <rFont val="ＭＳ Ｐゴシック"/>
        <family val="3"/>
        <charset val="128"/>
      </rPr>
      <t>※本名</t>
    </r>
    <rPh sb="6" eb="8">
      <t>ほんみょう</t>
    </rPh>
    <phoneticPr fontId="3" type="Hiragana" alignment="distributed"/>
  </si>
  <si>
    <t>①</t>
    <phoneticPr fontId="3" type="Hiragana" alignment="distributed"/>
  </si>
  <si>
    <t>②</t>
    <phoneticPr fontId="3" type="Hiragana" alignment="distributed"/>
  </si>
  <si>
    <t>③</t>
    <phoneticPr fontId="3" type="Hiragana" alignment="distributed"/>
  </si>
  <si>
    <t>④</t>
    <phoneticPr fontId="3" type="Hiragana" alignment="distributed"/>
  </si>
  <si>
    <t>⑤</t>
    <phoneticPr fontId="3" type="Hiragana" alignment="distributed"/>
  </si>
  <si>
    <t xml:space="preserve">  事業内容  （具体的な内容をお書きください）</t>
    <rPh sb="2" eb="4">
      <t>ジギョウ</t>
    </rPh>
    <rPh sb="4" eb="6">
      <t>ナイヨウ</t>
    </rPh>
    <phoneticPr fontId="3"/>
  </si>
  <si>
    <t>都道府県</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</si>
  <si>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</si>
  <si>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</si>
  <si>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</si>
  <si>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</si>
  <si>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</si>
  <si>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</si>
  <si>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</si>
  <si>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</si>
  <si>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</si>
  <si>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</si>
  <si>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</si>
  <si>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</si>
  <si>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</si>
  <si>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</si>
  <si>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</si>
  <si>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</si>
  <si>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</si>
  <si>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</si>
  <si>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</si>
  <si>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</si>
  <si>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</si>
  <si>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</si>
  <si>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</si>
  <si>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</si>
  <si>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</si>
  <si>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</si>
  <si>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</si>
  <si>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</si>
  <si>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</si>
  <si>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</si>
  <si>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</si>
  <si>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</si>
  <si>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</si>
  <si>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</si>
  <si>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</si>
  <si>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</si>
  <si>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</si>
  <si>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</si>
  <si>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</si>
  <si>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</si>
  <si>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</si>
  <si>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</si>
  <si>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</si>
  <si>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</si>
  <si>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</si>
  <si>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</si>
  <si>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</si>
  <si>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</si>
  <si>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</si>
  <si>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</si>
  <si>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川崎市</t>
  </si>
  <si>
    <t>相模原市</t>
  </si>
  <si>
    <t>新潟市</t>
  </si>
  <si>
    <t>静岡市</t>
  </si>
  <si>
    <t>浜松市</t>
  </si>
  <si>
    <t>名古屋市</t>
  </si>
  <si>
    <t>京都市</t>
  </si>
  <si>
    <t>大阪市</t>
  </si>
  <si>
    <t>堺市</t>
  </si>
  <si>
    <t>神戸市</t>
  </si>
  <si>
    <t>岡山市</t>
  </si>
  <si>
    <t>広島市</t>
  </si>
  <si>
    <t>北九州市</t>
  </si>
  <si>
    <t>福岡市</t>
  </si>
  <si>
    <t>音楽</t>
    <rPh sb="0" eb="2">
      <t>オンガク</t>
    </rPh>
    <phoneticPr fontId="3"/>
  </si>
  <si>
    <t>その他</t>
    <rPh sb="2" eb="3">
      <t>タ</t>
    </rPh>
    <phoneticPr fontId="3"/>
  </si>
  <si>
    <t>演劇</t>
    <rPh sb="0" eb="2">
      <t>エンゲキ</t>
    </rPh>
    <phoneticPr fontId="3"/>
  </si>
  <si>
    <t>舞踊</t>
    <rPh sb="0" eb="2">
      <t>ブヨウ</t>
    </rPh>
    <phoneticPr fontId="3"/>
  </si>
  <si>
    <t>大衆芸能</t>
    <rPh sb="0" eb="2">
      <t>タイシュウ</t>
    </rPh>
    <rPh sb="2" eb="4">
      <t>ゲイノウ</t>
    </rPh>
    <phoneticPr fontId="3"/>
  </si>
  <si>
    <t>美術</t>
    <rPh sb="0" eb="2">
      <t>ビジュツ</t>
    </rPh>
    <phoneticPr fontId="3"/>
  </si>
  <si>
    <t>伝統芸能</t>
    <rPh sb="0" eb="2">
      <t>デントウ</t>
    </rPh>
    <rPh sb="2" eb="4">
      <t>ゲイノウ</t>
    </rPh>
    <phoneticPr fontId="3"/>
  </si>
  <si>
    <t>H</t>
    <phoneticPr fontId="3"/>
  </si>
  <si>
    <t>文学</t>
    <rPh sb="0" eb="2">
      <t>ブンガク</t>
    </rPh>
    <phoneticPr fontId="3"/>
  </si>
  <si>
    <t>生活文化</t>
    <rPh sb="0" eb="2">
      <t>セイカツ</t>
    </rPh>
    <rPh sb="2" eb="4">
      <t>ブンカ</t>
    </rPh>
    <phoneticPr fontId="3"/>
  </si>
  <si>
    <t>メディア芸術</t>
    <rPh sb="4" eb="6">
      <t>ゲイジュツ</t>
    </rPh>
    <phoneticPr fontId="3"/>
  </si>
  <si>
    <t>A　ピアノ</t>
    <phoneticPr fontId="3"/>
  </si>
  <si>
    <t>A　現代劇</t>
    <rPh sb="2" eb="4">
      <t>ゲンダイ</t>
    </rPh>
    <rPh sb="4" eb="5">
      <t>ゲキ</t>
    </rPh>
    <phoneticPr fontId="3"/>
  </si>
  <si>
    <t>A　バレエ</t>
    <phoneticPr fontId="3"/>
  </si>
  <si>
    <t>A　落語</t>
    <rPh sb="2" eb="4">
      <t>ラクゴ</t>
    </rPh>
    <phoneticPr fontId="3"/>
  </si>
  <si>
    <t>A　洋画</t>
    <rPh sb="2" eb="4">
      <t>ヨウガ</t>
    </rPh>
    <phoneticPr fontId="3"/>
  </si>
  <si>
    <t>A　歌舞伎</t>
    <rPh sb="2" eb="5">
      <t>カブキ</t>
    </rPh>
    <phoneticPr fontId="3"/>
  </si>
  <si>
    <t>A　俳句</t>
    <rPh sb="2" eb="4">
      <t>ハイク</t>
    </rPh>
    <phoneticPr fontId="3"/>
  </si>
  <si>
    <t>A　囲碁</t>
    <rPh sb="2" eb="4">
      <t>イゴ</t>
    </rPh>
    <phoneticPr fontId="3"/>
  </si>
  <si>
    <t>A　メディアアート</t>
    <phoneticPr fontId="3"/>
  </si>
  <si>
    <t>B　声楽</t>
    <rPh sb="2" eb="4">
      <t>セイガク</t>
    </rPh>
    <phoneticPr fontId="3"/>
  </si>
  <si>
    <t>B　ミュージカル</t>
    <phoneticPr fontId="3"/>
  </si>
  <si>
    <t>B　現代舞踊</t>
    <rPh sb="2" eb="4">
      <t>ゲンダイ</t>
    </rPh>
    <rPh sb="4" eb="6">
      <t>ブヨウ</t>
    </rPh>
    <phoneticPr fontId="3"/>
  </si>
  <si>
    <t>B　講談</t>
    <rPh sb="2" eb="4">
      <t>コウダン</t>
    </rPh>
    <phoneticPr fontId="3"/>
  </si>
  <si>
    <t>B　能楽</t>
    <rPh sb="2" eb="4">
      <t>ノウガク</t>
    </rPh>
    <phoneticPr fontId="3"/>
  </si>
  <si>
    <t>B　朗読</t>
    <rPh sb="2" eb="4">
      <t>ロウドク</t>
    </rPh>
    <phoneticPr fontId="3"/>
  </si>
  <si>
    <t>B　将棋</t>
    <rPh sb="2" eb="4">
      <t>ショウギ</t>
    </rPh>
    <phoneticPr fontId="3"/>
  </si>
  <si>
    <t>B　映画</t>
    <rPh sb="2" eb="4">
      <t>エイガ</t>
    </rPh>
    <phoneticPr fontId="3"/>
  </si>
  <si>
    <t>C　弦楽器</t>
    <rPh sb="2" eb="5">
      <t>ゲンガッキ</t>
    </rPh>
    <phoneticPr fontId="3"/>
  </si>
  <si>
    <t>C　人形劇</t>
    <rPh sb="2" eb="5">
      <t>ニンギョウゲキ</t>
    </rPh>
    <phoneticPr fontId="3"/>
  </si>
  <si>
    <t>C　身体表現</t>
    <rPh sb="2" eb="4">
      <t>シンタイ</t>
    </rPh>
    <rPh sb="4" eb="6">
      <t>ヒョウゲン</t>
    </rPh>
    <phoneticPr fontId="3"/>
  </si>
  <si>
    <t>C　漫才</t>
    <rPh sb="2" eb="4">
      <t>マンザイ</t>
    </rPh>
    <phoneticPr fontId="3"/>
  </si>
  <si>
    <t>C　版画</t>
    <rPh sb="2" eb="4">
      <t>ハンガ</t>
    </rPh>
    <phoneticPr fontId="3"/>
  </si>
  <si>
    <t>C　人形浄瑠璃</t>
    <rPh sb="2" eb="4">
      <t>ニンギョウ</t>
    </rPh>
    <rPh sb="4" eb="7">
      <t>ジョウルリ</t>
    </rPh>
    <phoneticPr fontId="3"/>
  </si>
  <si>
    <t>C　その他</t>
    <rPh sb="4" eb="5">
      <t>タ</t>
    </rPh>
    <phoneticPr fontId="3"/>
  </si>
  <si>
    <t>C　華道</t>
    <rPh sb="2" eb="4">
      <t>カドウ</t>
    </rPh>
    <phoneticPr fontId="3"/>
  </si>
  <si>
    <t>C　アニメーション</t>
    <phoneticPr fontId="3"/>
  </si>
  <si>
    <t>D　パーカッション</t>
    <phoneticPr fontId="3"/>
  </si>
  <si>
    <t>D　その他</t>
    <rPh sb="4" eb="5">
      <t>タ</t>
    </rPh>
    <phoneticPr fontId="3"/>
  </si>
  <si>
    <t>D　浪曲</t>
    <rPh sb="2" eb="4">
      <t>ロウキョク</t>
    </rPh>
    <phoneticPr fontId="3"/>
  </si>
  <si>
    <t>D　彫刻</t>
    <rPh sb="2" eb="4">
      <t>チョウコク</t>
    </rPh>
    <phoneticPr fontId="3"/>
  </si>
  <si>
    <t>D　日本舞踊</t>
    <rPh sb="2" eb="4">
      <t>ニホン</t>
    </rPh>
    <rPh sb="4" eb="6">
      <t>ブヨウ</t>
    </rPh>
    <phoneticPr fontId="3"/>
  </si>
  <si>
    <t>D　茶道</t>
    <rPh sb="2" eb="4">
      <t>サドウ</t>
    </rPh>
    <phoneticPr fontId="3"/>
  </si>
  <si>
    <t>D　マンガ</t>
    <phoneticPr fontId="3"/>
  </si>
  <si>
    <t>E　管楽器</t>
    <rPh sb="2" eb="5">
      <t>カンガッキ</t>
    </rPh>
    <phoneticPr fontId="3"/>
  </si>
  <si>
    <t>E　その他</t>
    <rPh sb="4" eb="5">
      <t>タ</t>
    </rPh>
    <phoneticPr fontId="3"/>
  </si>
  <si>
    <t>E　書</t>
    <rPh sb="2" eb="3">
      <t>ショ</t>
    </rPh>
    <phoneticPr fontId="3"/>
  </si>
  <si>
    <t>E　和太鼓</t>
    <rPh sb="2" eb="3">
      <t>ワ</t>
    </rPh>
    <rPh sb="3" eb="5">
      <t>ダイコ</t>
    </rPh>
    <phoneticPr fontId="3"/>
  </si>
  <si>
    <t>E　和装</t>
    <rPh sb="2" eb="4">
      <t>ワソウ</t>
    </rPh>
    <phoneticPr fontId="3"/>
  </si>
  <si>
    <t>F　その他</t>
    <rPh sb="4" eb="5">
      <t>タ</t>
    </rPh>
    <phoneticPr fontId="3"/>
  </si>
  <si>
    <t>F　写真</t>
    <rPh sb="2" eb="4">
      <t>シャシン</t>
    </rPh>
    <phoneticPr fontId="3"/>
  </si>
  <si>
    <t>F　箏</t>
    <rPh sb="2" eb="3">
      <t>コト</t>
    </rPh>
    <phoneticPr fontId="3"/>
  </si>
  <si>
    <t>F　食文化</t>
    <rPh sb="2" eb="5">
      <t>ショクブンカ</t>
    </rPh>
    <phoneticPr fontId="3"/>
  </si>
  <si>
    <t>G　その他</t>
    <rPh sb="4" eb="5">
      <t>タ</t>
    </rPh>
    <phoneticPr fontId="3"/>
  </si>
  <si>
    <t>G　三味線</t>
    <rPh sb="2" eb="5">
      <t>シャミセン</t>
    </rPh>
    <phoneticPr fontId="3"/>
  </si>
  <si>
    <t>NO</t>
    <phoneticPr fontId="3"/>
  </si>
  <si>
    <t>横浜市</t>
  </si>
  <si>
    <t>熊本市</t>
  </si>
  <si>
    <t>H　その他</t>
    <rPh sb="4" eb="5">
      <t>タ</t>
    </rPh>
    <phoneticPr fontId="3"/>
  </si>
  <si>
    <t>北海道</t>
    <phoneticPr fontId="2"/>
  </si>
  <si>
    <t>その他</t>
    <rPh sb="2" eb="3">
      <t>タ</t>
    </rPh>
    <phoneticPr fontId="2"/>
  </si>
  <si>
    <t>希望する分野専門の講師が他にいないため</t>
    <phoneticPr fontId="2"/>
  </si>
  <si>
    <t>希望する講師が芸術分野以外にも申請校が求める専門スキルを所有しており他の講師での実施が困難（福祉現場での活動経験が豊富等）</t>
    <rPh sb="15" eb="17">
      <t>シンセイ</t>
    </rPh>
    <phoneticPr fontId="2"/>
  </si>
  <si>
    <t>理由</t>
    <rPh sb="0" eb="2">
      <t>リユウ</t>
    </rPh>
    <phoneticPr fontId="2"/>
  </si>
  <si>
    <t>学年単位</t>
    <phoneticPr fontId="19"/>
  </si>
  <si>
    <t>その他</t>
    <phoneticPr fontId="19"/>
  </si>
  <si>
    <t>1年生</t>
    <phoneticPr fontId="19"/>
  </si>
  <si>
    <t>参加単位を記入してください</t>
    <rPh sb="0" eb="2">
      <t>サンカ</t>
    </rPh>
    <rPh sb="2" eb="4">
      <t>タンイ</t>
    </rPh>
    <rPh sb="5" eb="7">
      <t>キニュウ</t>
    </rPh>
    <phoneticPr fontId="19"/>
  </si>
  <si>
    <t>2年生</t>
  </si>
  <si>
    <t>3年生</t>
  </si>
  <si>
    <t>4年生</t>
  </si>
  <si>
    <t>5年生</t>
  </si>
  <si>
    <t>6年生</t>
  </si>
  <si>
    <t>（　　）年生</t>
    <phoneticPr fontId="19"/>
  </si>
  <si>
    <t>実施時間</t>
    <rPh sb="0" eb="2">
      <t>ジッシ</t>
    </rPh>
    <rPh sb="2" eb="4">
      <t>ジカン</t>
    </rPh>
    <phoneticPr fontId="2"/>
  </si>
  <si>
    <t>都道府県・政令指定都市</t>
    <rPh sb="0" eb="4">
      <t>トドウフケン</t>
    </rPh>
    <rPh sb="5" eb="7">
      <t>セイレイ</t>
    </rPh>
    <rPh sb="7" eb="9">
      <t>シテイ</t>
    </rPh>
    <rPh sb="9" eb="11">
      <t>トシ</t>
    </rPh>
    <phoneticPr fontId="3"/>
  </si>
  <si>
    <t>種別・従事時間</t>
    <rPh sb="0" eb="1">
      <t>タネ</t>
    </rPh>
    <rPh sb="1" eb="2">
      <t>ベツ</t>
    </rPh>
    <rPh sb="3" eb="5">
      <t>ジュウジ</t>
    </rPh>
    <rPh sb="5" eb="7">
      <t>ジカン</t>
    </rPh>
    <phoneticPr fontId="3"/>
  </si>
  <si>
    <t>演奏</t>
    <rPh sb="0" eb="2">
      <t>エンソウ</t>
    </rPh>
    <phoneticPr fontId="2"/>
  </si>
  <si>
    <t>実技指導</t>
    <rPh sb="0" eb="4">
      <t>ジツギシドウ</t>
    </rPh>
    <phoneticPr fontId="2"/>
  </si>
  <si>
    <t>単純労務</t>
    <rPh sb="0" eb="4">
      <t>タンジュンロウム</t>
    </rPh>
    <phoneticPr fontId="2"/>
  </si>
  <si>
    <t>時間</t>
    <rPh sb="0" eb="2">
      <t>ジカン</t>
    </rPh>
    <phoneticPr fontId="2"/>
  </si>
  <si>
    <t>時間分の謝金計上可</t>
    <rPh sb="0" eb="2">
      <t>ジカン</t>
    </rPh>
    <rPh sb="2" eb="3">
      <t>ブン</t>
    </rPh>
    <rPh sb="4" eb="6">
      <t>シャキン</t>
    </rPh>
    <rPh sb="6" eb="8">
      <t>ケイジョウ</t>
    </rPh>
    <rPh sb="8" eb="9">
      <t>カ</t>
    </rPh>
    <phoneticPr fontId="19"/>
  </si>
  <si>
    <t>教科の位置付け</t>
    <rPh sb="0" eb="2">
      <t>キョウカ</t>
    </rPh>
    <rPh sb="3" eb="6">
      <t>イチヅ</t>
    </rPh>
    <phoneticPr fontId="2"/>
  </si>
  <si>
    <t>特別活動</t>
    <phoneticPr fontId="2"/>
  </si>
  <si>
    <t>教科</t>
    <phoneticPr fontId="2"/>
  </si>
  <si>
    <t>その他</t>
  </si>
  <si>
    <t>特別活動名</t>
    <rPh sb="0" eb="2">
      <t>トクベツ</t>
    </rPh>
    <rPh sb="2" eb="4">
      <t>カツドウ</t>
    </rPh>
    <rPh sb="4" eb="5">
      <t>メイ</t>
    </rPh>
    <phoneticPr fontId="2"/>
  </si>
  <si>
    <t>教科名</t>
    <rPh sb="0" eb="2">
      <t>キョウカ</t>
    </rPh>
    <rPh sb="2" eb="3">
      <t>メイ</t>
    </rPh>
    <phoneticPr fontId="2"/>
  </si>
  <si>
    <t>その他位置付け</t>
    <rPh sb="2" eb="3">
      <t>タ</t>
    </rPh>
    <rPh sb="3" eb="6">
      <t>イチヅ</t>
    </rPh>
    <phoneticPr fontId="2"/>
  </si>
  <si>
    <t>参加児童
生徒単位</t>
    <rPh sb="0" eb="2">
      <t>サンカ</t>
    </rPh>
    <rPh sb="2" eb="4">
      <t>ジドウ</t>
    </rPh>
    <rPh sb="5" eb="7">
      <t>セイト</t>
    </rPh>
    <rPh sb="7" eb="9">
      <t>タンイ</t>
    </rPh>
    <phoneticPr fontId="2"/>
  </si>
  <si>
    <t>内訳</t>
    <rPh sb="0" eb="2">
      <t>ウチワケ</t>
    </rPh>
    <phoneticPr fontId="2"/>
  </si>
  <si>
    <t>学年単位</t>
  </si>
  <si>
    <t>学級単位</t>
  </si>
  <si>
    <t>全校児童/生徒</t>
    <phoneticPr fontId="2"/>
  </si>
  <si>
    <t>実施校の教室・体育館</t>
    <rPh sb="0" eb="2">
      <t>ジッシ</t>
    </rPh>
    <rPh sb="2" eb="3">
      <t>コウ</t>
    </rPh>
    <rPh sb="4" eb="6">
      <t>キョウシツ</t>
    </rPh>
    <rPh sb="7" eb="10">
      <t>タイイクカン</t>
    </rPh>
    <phoneticPr fontId="2"/>
  </si>
  <si>
    <t>合同開催校の教室・体育館</t>
    <rPh sb="0" eb="4">
      <t>ゴウドウカイサイ</t>
    </rPh>
    <rPh sb="4" eb="5">
      <t>コウ</t>
    </rPh>
    <rPh sb="6" eb="8">
      <t>キョウシツ</t>
    </rPh>
    <rPh sb="9" eb="12">
      <t>タイイクカン</t>
    </rPh>
    <phoneticPr fontId="2"/>
  </si>
  <si>
    <t>文化施設等</t>
    <rPh sb="0" eb="2">
      <t>ブンカ</t>
    </rPh>
    <rPh sb="2" eb="4">
      <t>シセツ</t>
    </rPh>
    <rPh sb="4" eb="5">
      <t>トウ</t>
    </rPh>
    <phoneticPr fontId="2"/>
  </si>
  <si>
    <t>会場</t>
    <rPh sb="0" eb="2">
      <t>カイジョウ</t>
    </rPh>
    <phoneticPr fontId="2"/>
  </si>
  <si>
    <t>謝金合計</t>
    <rPh sb="0" eb="4">
      <t>シャキンゴウケイ</t>
    </rPh>
    <phoneticPr fontId="3"/>
  </si>
  <si>
    <t>1-1</t>
    <phoneticPr fontId="2"/>
  </si>
  <si>
    <t>1-2</t>
  </si>
  <si>
    <t>1-3</t>
  </si>
  <si>
    <t>1-4</t>
  </si>
  <si>
    <t>1-5</t>
  </si>
  <si>
    <t>1-6</t>
  </si>
  <si>
    <t>1-7</t>
  </si>
  <si>
    <t>1-8</t>
  </si>
  <si>
    <t>2-1</t>
    <phoneticPr fontId="2"/>
  </si>
  <si>
    <t>2-2</t>
  </si>
  <si>
    <t>2-3</t>
  </si>
  <si>
    <t>2-4</t>
  </si>
  <si>
    <t>2-5</t>
  </si>
  <si>
    <t>2-6</t>
  </si>
  <si>
    <t>3-1</t>
    <phoneticPr fontId="2"/>
  </si>
  <si>
    <t>3-2</t>
  </si>
  <si>
    <t>3-3</t>
  </si>
  <si>
    <t>3-4</t>
  </si>
  <si>
    <t>3-5</t>
  </si>
  <si>
    <t>⑥</t>
    <phoneticPr fontId="3" type="Hiragana" alignment="distributed"/>
  </si>
  <si>
    <t>⑦</t>
    <phoneticPr fontId="3" type="Hiragana" alignment="distributed"/>
  </si>
  <si>
    <t>⑧</t>
    <phoneticPr fontId="3" type="Hiragana" alignment="distributed"/>
  </si>
  <si>
    <t>2-7</t>
  </si>
  <si>
    <t>2-8</t>
  </si>
  <si>
    <t>3-6</t>
  </si>
  <si>
    <t>3-7</t>
  </si>
  <si>
    <t>3-8</t>
  </si>
  <si>
    <t>航空機</t>
    <phoneticPr fontId="2"/>
  </si>
  <si>
    <t>その他</t>
    <phoneticPr fontId="2"/>
  </si>
  <si>
    <t>JR特急あり</t>
    <phoneticPr fontId="2"/>
  </si>
  <si>
    <t>JR特急なし</t>
    <phoneticPr fontId="2"/>
  </si>
  <si>
    <t>私鉄特急あり</t>
    <phoneticPr fontId="2"/>
  </si>
  <si>
    <t>私鉄特急なし</t>
    <phoneticPr fontId="2"/>
  </si>
  <si>
    <t>船</t>
    <phoneticPr fontId="2"/>
  </si>
  <si>
    <t>路線バス</t>
  </si>
  <si>
    <t>自家用車</t>
  </si>
  <si>
    <t>自家用車(同乗)</t>
  </si>
  <si>
    <t>運搬車(同乗)</t>
  </si>
  <si>
    <t>徒歩</t>
  </si>
  <si>
    <t>申請校に音楽専科・美術専科の教員がいないため</t>
    <rPh sb="0" eb="2">
      <t>シンセイ</t>
    </rPh>
    <rPh sb="2" eb="3">
      <t>コウ</t>
    </rPh>
    <rPh sb="4" eb="8">
      <t>オンガクセンカ</t>
    </rPh>
    <rPh sb="9" eb="13">
      <t>ビジュツセンカ</t>
    </rPh>
    <phoneticPr fontId="2"/>
  </si>
  <si>
    <t>音楽</t>
  </si>
  <si>
    <t>国語</t>
  </si>
  <si>
    <t>社会</t>
  </si>
  <si>
    <t>生活</t>
  </si>
  <si>
    <t>図画工作</t>
  </si>
  <si>
    <t>家庭・技術</t>
    <rPh sb="3" eb="5">
      <t>ギジュツ</t>
    </rPh>
    <phoneticPr fontId="16"/>
  </si>
  <si>
    <t>外国語</t>
    <rPh sb="0" eb="3">
      <t>ガイコクゴ</t>
    </rPh>
    <phoneticPr fontId="16"/>
  </si>
  <si>
    <t>道徳</t>
    <rPh sb="0" eb="2">
      <t>ドウトク</t>
    </rPh>
    <phoneticPr fontId="2"/>
  </si>
  <si>
    <t>総合的な学習の時間</t>
    <rPh sb="7" eb="9">
      <t>ジカン</t>
    </rPh>
    <phoneticPr fontId="2"/>
  </si>
  <si>
    <t>　</t>
    <phoneticPr fontId="2"/>
  </si>
  <si>
    <t>美術</t>
    <rPh sb="0" eb="2">
      <t>ビジュツ</t>
    </rPh>
    <phoneticPr fontId="2"/>
  </si>
  <si>
    <t>実施校名</t>
    <rPh sb="0" eb="2">
      <t>ジッシ</t>
    </rPh>
    <rPh sb="2" eb="4">
      <t>コウメイ</t>
    </rPh>
    <phoneticPr fontId="3"/>
  </si>
  <si>
    <t>学校長名</t>
    <rPh sb="0" eb="3">
      <t>ガッコウチョウ</t>
    </rPh>
    <rPh sb="3" eb="4">
      <t>メイ</t>
    </rPh>
    <phoneticPr fontId="3"/>
  </si>
  <si>
    <t>担当者名</t>
    <rPh sb="0" eb="2">
      <t>タントウ</t>
    </rPh>
    <rPh sb="2" eb="3">
      <t>シャ</t>
    </rPh>
    <rPh sb="3" eb="4">
      <t>メイ</t>
    </rPh>
    <phoneticPr fontId="3"/>
  </si>
  <si>
    <t>実施会場</t>
    <rPh sb="0" eb="2">
      <t>ジッシ</t>
    </rPh>
    <rPh sb="2" eb="4">
      <t>カイジョウ</t>
    </rPh>
    <phoneticPr fontId="3"/>
  </si>
  <si>
    <t>他校との合同
開催の状況</t>
    <rPh sb="0" eb="2">
      <t>タコウ</t>
    </rPh>
    <rPh sb="4" eb="6">
      <t>ゴウドウ</t>
    </rPh>
    <rPh sb="7" eb="9">
      <t>カイサイ</t>
    </rPh>
    <rPh sb="10" eb="12">
      <t>ジョウキョウ</t>
    </rPh>
    <phoneticPr fontId="3"/>
  </si>
  <si>
    <t>（学校名）</t>
    <rPh sb="1" eb="3">
      <t>ガッコウ</t>
    </rPh>
    <rPh sb="3" eb="4">
      <t>メイ</t>
    </rPh>
    <phoneticPr fontId="3"/>
  </si>
  <si>
    <r>
      <t>講師氏名</t>
    </r>
    <r>
      <rPr>
        <sz val="8"/>
        <rFont val="ＭＳ Ｐゴシック"/>
        <family val="3"/>
        <charset val="128"/>
      </rPr>
      <t>※本名</t>
    </r>
    <rPh sb="0" eb="2">
      <t>コウシ</t>
    </rPh>
    <rPh sb="2" eb="4">
      <t>シメイ</t>
    </rPh>
    <rPh sb="5" eb="7">
      <t>ホンミョウ</t>
    </rPh>
    <phoneticPr fontId="3"/>
  </si>
  <si>
    <t>実施回数</t>
    <rPh sb="0" eb="2">
      <t>ジッシ</t>
    </rPh>
    <rPh sb="2" eb="4">
      <t>カイスウ</t>
    </rPh>
    <phoneticPr fontId="3"/>
  </si>
  <si>
    <r>
      <t xml:space="preserve">　芸術家の派遣事業実施による効果及び成果　
</t>
    </r>
    <r>
      <rPr>
        <sz val="8"/>
        <rFont val="ＭＳ Ｐゴシック"/>
        <family val="3"/>
        <charset val="128"/>
      </rPr>
      <t>　（A : とてもあてはまる　B : ややあてはまる　C: どちらでもない　D : あまりあてはまらない　E : あてはまらない　）</t>
    </r>
    <rPh sb="1" eb="4">
      <t>ゲイジュツカ</t>
    </rPh>
    <rPh sb="5" eb="7">
      <t>ハケン</t>
    </rPh>
    <rPh sb="7" eb="9">
      <t>ジギョウ</t>
    </rPh>
    <rPh sb="9" eb="11">
      <t>ジッシ</t>
    </rPh>
    <rPh sb="14" eb="16">
      <t>コウカ</t>
    </rPh>
    <rPh sb="16" eb="17">
      <t>オヨ</t>
    </rPh>
    <rPh sb="18" eb="20">
      <t>セイカ</t>
    </rPh>
    <phoneticPr fontId="3"/>
  </si>
  <si>
    <t>）</t>
    <phoneticPr fontId="3"/>
  </si>
  <si>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3"/>
  </si>
  <si>
    <t>（</t>
    <phoneticPr fontId="3"/>
  </si>
  <si>
    <t>豊かな心や感性、創造性をはぐくむことができた</t>
    <rPh sb="0" eb="1">
      <t>ユタ</t>
    </rPh>
    <rPh sb="3" eb="4">
      <t>ココロ</t>
    </rPh>
    <rPh sb="5" eb="7">
      <t>カンセイ</t>
    </rPh>
    <rPh sb="8" eb="11">
      <t>ソウゾウセイ</t>
    </rPh>
    <phoneticPr fontId="3"/>
  </si>
  <si>
    <t>コミュニケーションの活性化に役立てることができた</t>
    <rPh sb="10" eb="13">
      <t>カッセイカ</t>
    </rPh>
    <rPh sb="14" eb="16">
      <t>ヤクダ</t>
    </rPh>
    <phoneticPr fontId="3"/>
  </si>
  <si>
    <t>ＣＤやDVD等では得られない反応があった</t>
    <rPh sb="6" eb="7">
      <t>トウ</t>
    </rPh>
    <rPh sb="9" eb="10">
      <t>エ</t>
    </rPh>
    <rPh sb="14" eb="16">
      <t>ハンノウ</t>
    </rPh>
    <phoneticPr fontId="3"/>
  </si>
  <si>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3"/>
  </si>
  <si>
    <t>学校教育の指導方法に役立てることができた</t>
    <rPh sb="0" eb="2">
      <t>ガッコウ</t>
    </rPh>
    <rPh sb="2" eb="4">
      <t>キョウイク</t>
    </rPh>
    <rPh sb="5" eb="7">
      <t>シドウ</t>
    </rPh>
    <rPh sb="7" eb="9">
      <t>ホウホウ</t>
    </rPh>
    <rPh sb="10" eb="12">
      <t>ヤクダ</t>
    </rPh>
    <phoneticPr fontId="3"/>
  </si>
  <si>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3"/>
  </si>
  <si>
    <t xml:space="preserve">  芸術家の派遣事業実施による変化や影響が見られたエピソード</t>
    <rPh sb="2" eb="5">
      <t>ゲイジュツカ</t>
    </rPh>
    <rPh sb="6" eb="8">
      <t>ハケン</t>
    </rPh>
    <rPh sb="8" eb="10">
      <t>ジギョウ</t>
    </rPh>
    <rPh sb="10" eb="12">
      <t>ジッシ</t>
    </rPh>
    <rPh sb="15" eb="17">
      <t>ヘンカ</t>
    </rPh>
    <rPh sb="18" eb="20">
      <t>エイキョウ</t>
    </rPh>
    <rPh sb="21" eb="22">
      <t>ミ</t>
    </rPh>
    <phoneticPr fontId="3"/>
  </si>
  <si>
    <t>　（当てはまる対象に○をつけ、点線以下に具体的なエピソード等を記入してください）</t>
  </si>
  <si>
    <t>児童生徒</t>
    <rPh sb="0" eb="2">
      <t>ジドウ</t>
    </rPh>
    <rPh sb="2" eb="4">
      <t>セイト</t>
    </rPh>
    <phoneticPr fontId="3"/>
  </si>
  <si>
    <t>教員</t>
    <rPh sb="0" eb="2">
      <t>キョウイン</t>
    </rPh>
    <phoneticPr fontId="3"/>
  </si>
  <si>
    <t>学校全体</t>
    <rPh sb="0" eb="2">
      <t>ガッコウ</t>
    </rPh>
    <rPh sb="2" eb="4">
      <t>ゼンタイ</t>
    </rPh>
    <phoneticPr fontId="3"/>
  </si>
  <si>
    <t>　芸術家の派遣事業を実施する魅力</t>
    <rPh sb="1" eb="4">
      <t>ゲイジュツカ</t>
    </rPh>
    <rPh sb="5" eb="7">
      <t>ハケン</t>
    </rPh>
    <rPh sb="7" eb="9">
      <t>ジギョウ</t>
    </rPh>
    <rPh sb="10" eb="12">
      <t>ジッシ</t>
    </rPh>
    <rPh sb="14" eb="16">
      <t>ミリョク</t>
    </rPh>
    <phoneticPr fontId="3"/>
  </si>
  <si>
    <t>　芸術家の派遣事業をより良くするための意見等　※特に記載事項がない場合「なし」と記入してください</t>
    <rPh sb="1" eb="4">
      <t>ゲイジュツカ</t>
    </rPh>
    <rPh sb="5" eb="7">
      <t>ハケン</t>
    </rPh>
    <rPh sb="7" eb="9">
      <t>ジギョウ</t>
    </rPh>
    <rPh sb="12" eb="13">
      <t>ヨ</t>
    </rPh>
    <rPh sb="19" eb="21">
      <t>イケン</t>
    </rPh>
    <rPh sb="21" eb="22">
      <t>トウ</t>
    </rPh>
    <rPh sb="24" eb="25">
      <t>トク</t>
    </rPh>
    <rPh sb="26" eb="28">
      <t>キサイ</t>
    </rPh>
    <rPh sb="28" eb="30">
      <t>ジコウ</t>
    </rPh>
    <rPh sb="33" eb="35">
      <t>バアイ</t>
    </rPh>
    <rPh sb="40" eb="42">
      <t>キニュウ</t>
    </rPh>
    <phoneticPr fontId="3"/>
  </si>
  <si>
    <t>都道府県・
政令指定都市</t>
    <phoneticPr fontId="3"/>
  </si>
  <si>
    <t>TEL</t>
    <phoneticPr fontId="3"/>
  </si>
  <si>
    <t>メール</t>
    <phoneticPr fontId="3"/>
  </si>
  <si>
    <t>）</t>
    <phoneticPr fontId="3"/>
  </si>
  <si>
    <t>）</t>
    <phoneticPr fontId="3"/>
  </si>
  <si>
    <t>（</t>
    <phoneticPr fontId="3"/>
  </si>
  <si>
    <t>全校児童生徒数</t>
    <rPh sb="0" eb="2">
      <t>ゼンコウ</t>
    </rPh>
    <rPh sb="2" eb="4">
      <t>ジドウ</t>
    </rPh>
    <rPh sb="4" eb="6">
      <t>セイト</t>
    </rPh>
    <rPh sb="6" eb="7">
      <t>スウ</t>
    </rPh>
    <phoneticPr fontId="3"/>
  </si>
  <si>
    <t xml:space="preserve"> 児童生徒の反応等  （具体的な内容をお書きください）</t>
    <rPh sb="1" eb="3">
      <t>ジドウ</t>
    </rPh>
    <rPh sb="3" eb="5">
      <t>セイト</t>
    </rPh>
    <rPh sb="6" eb="8">
      <t>ハンノウ</t>
    </rPh>
    <rPh sb="8" eb="9">
      <t>トウ</t>
    </rPh>
    <phoneticPr fontId="3"/>
  </si>
  <si>
    <t>体育／保健体育</t>
    <rPh sb="3" eb="7">
      <t>ホケンタイイク</t>
    </rPh>
    <phoneticPr fontId="16"/>
  </si>
  <si>
    <t>理科</t>
    <phoneticPr fontId="2"/>
  </si>
  <si>
    <t>算数／数学</t>
    <rPh sb="3" eb="5">
      <t>スウガク</t>
    </rPh>
    <phoneticPr fontId="16"/>
  </si>
  <si>
    <t>（2/3）</t>
    <phoneticPr fontId="3"/>
  </si>
  <si>
    <t>（1/3）</t>
    <phoneticPr fontId="3"/>
  </si>
  <si>
    <t>（3/3）</t>
    <phoneticPr fontId="3"/>
  </si>
  <si>
    <t>第２回</t>
    <rPh sb="0" eb="1">
      <t>だい</t>
    </rPh>
    <rPh sb="2" eb="3">
      <t>かい</t>
    </rPh>
    <phoneticPr fontId="3" type="Hiragana" alignment="distributed"/>
  </si>
  <si>
    <t>第３回</t>
    <rPh sb="0" eb="1">
      <t>だい</t>
    </rPh>
    <rPh sb="2" eb="3">
      <t>かい</t>
    </rPh>
    <phoneticPr fontId="3" type="Hiragana" alignment="distributed"/>
  </si>
  <si>
    <t>人</t>
    <rPh sb="0" eb="1">
      <t>ニン</t>
    </rPh>
    <phoneticPr fontId="2"/>
  </si>
  <si>
    <t>計</t>
    <phoneticPr fontId="2"/>
  </si>
  <si>
    <t>※「教科の位置付け」：該当するものを選択し、内訳に詳細を記入してください
※「参加児童生徒」：該当するものを選択してください。「学年単位」「その他」を選択した場合は内訳に詳細を記入してください</t>
    <rPh sb="18" eb="20">
      <t>センタク</t>
    </rPh>
    <rPh sb="64" eb="66">
      <t>ガクネン</t>
    </rPh>
    <rPh sb="66" eb="68">
      <t>タンイ</t>
    </rPh>
    <rPh sb="72" eb="73">
      <t>タ</t>
    </rPh>
    <rPh sb="75" eb="77">
      <t>センタク</t>
    </rPh>
    <rPh sb="79" eb="81">
      <t>バアイ</t>
    </rPh>
    <rPh sb="82" eb="84">
      <t>ウチワケ</t>
    </rPh>
    <phoneticPr fontId="3"/>
  </si>
  <si>
    <t>計</t>
    <phoneticPr fontId="2"/>
  </si>
  <si>
    <t>特別活動名</t>
  </si>
  <si>
    <t>特別活動名を入力してください</t>
    <rPh sb="0" eb="5">
      <t>トクベツカツドウメイ</t>
    </rPh>
    <rPh sb="6" eb="8">
      <t>ニュウリョク</t>
    </rPh>
    <phoneticPr fontId="2"/>
  </si>
  <si>
    <t>その他位置付けの内容を入力してください</t>
    <rPh sb="2" eb="3">
      <t>タ</t>
    </rPh>
    <rPh sb="3" eb="6">
      <t>イチヅ</t>
    </rPh>
    <rPh sb="8" eb="10">
      <t>ナイヨウ</t>
    </rPh>
    <rPh sb="11" eb="13">
      <t>ニュウリョク</t>
    </rPh>
    <phoneticPr fontId="2"/>
  </si>
  <si>
    <t>）</t>
    <phoneticPr fontId="3"/>
  </si>
  <si>
    <t>（</t>
    <phoneticPr fontId="3"/>
  </si>
  <si>
    <t>様式2　補助者リスト</t>
    <rPh sb="0" eb="2">
      <t>ヨウシキ</t>
    </rPh>
    <rPh sb="4" eb="7">
      <t>ホジョシャ</t>
    </rPh>
    <phoneticPr fontId="2"/>
  </si>
  <si>
    <t>様式9　補助者リスト</t>
    <rPh sb="0" eb="2">
      <t>ヨウシキ</t>
    </rPh>
    <phoneticPr fontId="2"/>
  </si>
  <si>
    <t>具体的な学級（1年1組　等）を記入してください</t>
    <rPh sb="0" eb="3">
      <t>グタイテキ</t>
    </rPh>
    <rPh sb="4" eb="6">
      <t>ガッキュウ</t>
    </rPh>
    <rPh sb="8" eb="9">
      <t>ネン</t>
    </rPh>
    <rPh sb="10" eb="11">
      <t>クミ</t>
    </rPh>
    <rPh sb="12" eb="13">
      <t>ナド</t>
    </rPh>
    <rPh sb="15" eb="17">
      <t>キニュウ</t>
    </rPh>
    <phoneticPr fontId="2"/>
  </si>
  <si>
    <t>実施報告書</t>
    <rPh sb="0" eb="5">
      <t>ジッシホウコクショ</t>
    </rPh>
    <phoneticPr fontId="3"/>
  </si>
  <si>
    <t>終了しましたので報告します。</t>
    <phoneticPr fontId="2"/>
  </si>
  <si>
    <t>令和5年度文化芸術による子供育成推進事業（芸術家の派遣事業）が</t>
    <phoneticPr fontId="2"/>
  </si>
  <si>
    <t>受付ID</t>
    <rPh sb="0" eb="2">
      <t>ウケツケ</t>
    </rPh>
    <phoneticPr fontId="3"/>
  </si>
  <si>
    <t>様式8（実施校作成）</t>
    <rPh sb="0" eb="2">
      <t>ヨウシキ</t>
    </rPh>
    <rPh sb="4" eb="7">
      <t>ジッシコウ</t>
    </rPh>
    <rPh sb="7" eb="9">
      <t>サクセイ</t>
    </rPh>
    <phoneticPr fontId="3"/>
  </si>
  <si>
    <t>令和5年度 文化芸術による子供育成推進事業（芸術家の派遣事業）</t>
    <phoneticPr fontId="3"/>
  </si>
  <si>
    <t>教科の
位置付け</t>
  </si>
  <si>
    <t>教科</t>
  </si>
  <si>
    <t>　年　　組</t>
    <phoneticPr fontId="2"/>
  </si>
  <si>
    <t>午前</t>
  </si>
  <si>
    <t>h2023-**-***</t>
    <phoneticPr fontId="2"/>
  </si>
  <si>
    <t>□□□□</t>
    <phoneticPr fontId="2"/>
  </si>
  <si>
    <t>***</t>
    <phoneticPr fontId="2"/>
  </si>
  <si>
    <t>名</t>
    <rPh sb="0" eb="1">
      <t>メイ</t>
    </rPh>
    <phoneticPr fontId="2"/>
  </si>
  <si>
    <t>なし</t>
    <phoneticPr fontId="2"/>
  </si>
  <si>
    <t>芸術　花子</t>
    <rPh sb="0" eb="2">
      <t>ゲイジュツ</t>
    </rPh>
    <rPh sb="3" eb="5">
      <t>ハナコ</t>
    </rPh>
    <phoneticPr fontId="2"/>
  </si>
  <si>
    <t>□□　□□</t>
    <phoneticPr fontId="2"/>
  </si>
  <si>
    <t>***@****.**.**</t>
    <phoneticPr fontId="2"/>
  </si>
  <si>
    <t>A</t>
  </si>
  <si>
    <t>○</t>
    <phoneticPr fontId="2"/>
  </si>
  <si>
    <t>○○○○○○○○○○○○○○○○○○○○○○○○○○○○○○○○○○○○○○○○○○○○○○○○○○○○○○○○○○○○○○○○○○○○○○○○○○○○○○○○○○○○○○○○○○○○○○○○○○
○○○○○○○○○○○○○○○○○○○○○○○○○○○○○○○○○○○○○○○○○○○○○○○○○</t>
    <phoneticPr fontId="2"/>
  </si>
  <si>
    <t>音楽</t>
    <rPh sb="0" eb="2">
      <t>オンガク</t>
    </rPh>
    <phoneticPr fontId="2"/>
  </si>
  <si>
    <t>5,6年生</t>
    <rPh sb="3" eb="5">
      <t>ネンセイ</t>
    </rPh>
    <phoneticPr fontId="2"/>
  </si>
  <si>
    <t>次代　太郎</t>
    <rPh sb="0" eb="2">
      <t>ジダイ</t>
    </rPh>
    <rPh sb="3" eb="5">
      <t>タロウ</t>
    </rPh>
    <phoneticPr fontId="2"/>
  </si>
  <si>
    <t>音楽　花子</t>
    <rPh sb="0" eb="2">
      <t>オンガク</t>
    </rPh>
    <rPh sb="3" eb="5">
      <t>ハナコ</t>
    </rPh>
    <phoneticPr fontId="2"/>
  </si>
  <si>
    <t>演奏　太郎</t>
    <rPh sb="0" eb="2">
      <t>エンソウ</t>
    </rPh>
    <rPh sb="3" eb="5">
      <t>タロウ</t>
    </rPh>
    <phoneticPr fontId="2"/>
  </si>
  <si>
    <t>○○○○○○○○○○○○○○○○○○○○○○○○○○○○○○○○○○○○○○○○○○○○○○○○○○○○○○○○○○○○○○○○○○○○○○○○○○○○○○○○○○○○○○○○○○○○○○○○○○○○○○○○○○○○○○○○○○○○○○○○○○○○○○○○○○○○○○○○○○○○○○○○</t>
    <phoneticPr fontId="2"/>
  </si>
  <si>
    <t>様式8　（実施校作成）</t>
    <phoneticPr fontId="2"/>
  </si>
  <si>
    <t>様式8　（実施校作成）</t>
    <rPh sb="0" eb="2">
      <t>ヨウシキ</t>
    </rPh>
    <rPh sb="5" eb="7">
      <t>ジッシ</t>
    </rPh>
    <rPh sb="7" eb="8">
      <t>コウ</t>
    </rPh>
    <rPh sb="8" eb="10">
      <t>サクセイ</t>
    </rPh>
    <phoneticPr fontId="3"/>
  </si>
  <si>
    <t>名</t>
    <rPh sb="0" eb="1">
      <t>メイ</t>
    </rPh>
    <phoneticPr fontId="2"/>
  </si>
  <si>
    <t>00-0000-0000</t>
    <phoneticPr fontId="2"/>
  </si>
  <si>
    <t>※各1時間当たり　演奏6,520円、実技指導5,200円、単純労務1,070円</t>
    <phoneticPr fontId="2"/>
  </si>
  <si>
    <t>実施校名</t>
  </si>
  <si>
    <t>都道府県・政令指定都市</t>
  </si>
  <si>
    <t>学校長名</t>
  </si>
  <si>
    <t>全校児童生徒数</t>
  </si>
  <si>
    <t>実施会場</t>
  </si>
  <si>
    <t>他校との合同開催の状況</t>
  </si>
  <si>
    <t>講師氏名※本名</t>
  </si>
  <si>
    <t>担当者名</t>
  </si>
  <si>
    <t>TEL</t>
  </si>
  <si>
    <t>メール</t>
  </si>
  <si>
    <t>実施回数</t>
  </si>
  <si>
    <t>文化芸術や伝統芸能等への関心を高めることができた</t>
  </si>
  <si>
    <t>豊かな心や感性、創造性をはぐくむことができた</t>
  </si>
  <si>
    <t>コミュニケーションの活性化に役立てることができた</t>
  </si>
  <si>
    <t>ＣＤやDVD等では得られない反応があった</t>
  </si>
  <si>
    <t>学校行事として文化芸術に関する行事が定着するきっかけとなった</t>
  </si>
  <si>
    <t>学校教育の指導方法に役立てることができた</t>
  </si>
  <si>
    <t>子どもたちの個性や能力を発見したり、理解する機会となった</t>
  </si>
  <si>
    <t>児童生徒</t>
  </si>
  <si>
    <t>教員</t>
  </si>
  <si>
    <t>学校全体</t>
  </si>
  <si>
    <t>芸術家の派遣事業実施による変化や影響が見られたエピソード</t>
  </si>
  <si>
    <t>芸術家の派遣事業を実施する魅力</t>
  </si>
  <si>
    <t>芸術家の派遣事業をより良くするための意見等</t>
  </si>
  <si>
    <t>実施日_第２回</t>
  </si>
  <si>
    <t>実施日_第３回</t>
  </si>
  <si>
    <t>受付ID</t>
    <rPh sb="0" eb="2">
      <t>ウケツケ</t>
    </rPh>
    <phoneticPr fontId="2"/>
  </si>
  <si>
    <t>実施日_第１回</t>
    <phoneticPr fontId="2"/>
  </si>
  <si>
    <t>教科の位置づけ_第１回</t>
    <rPh sb="0" eb="2">
      <t>キョウカ</t>
    </rPh>
    <rPh sb="3" eb="5">
      <t>イチ</t>
    </rPh>
    <phoneticPr fontId="2"/>
  </si>
  <si>
    <t>教科の位置づけ_第２回</t>
    <rPh sb="0" eb="2">
      <t>キョウカ</t>
    </rPh>
    <rPh sb="3" eb="5">
      <t>イチ</t>
    </rPh>
    <phoneticPr fontId="2"/>
  </si>
  <si>
    <t>教科名_第２回</t>
    <rPh sb="0" eb="2">
      <t>キョウカ</t>
    </rPh>
    <rPh sb="2" eb="3">
      <t>メイ</t>
    </rPh>
    <phoneticPr fontId="2"/>
  </si>
  <si>
    <t>教科名_第１回</t>
    <rPh sb="0" eb="2">
      <t>キョウカ</t>
    </rPh>
    <rPh sb="2" eb="3">
      <t>メイ</t>
    </rPh>
    <phoneticPr fontId="2"/>
  </si>
  <si>
    <t>参加児童生徒_第１回</t>
    <rPh sb="7" eb="8">
      <t>ダイ</t>
    </rPh>
    <rPh sb="9" eb="10">
      <t>カイ</t>
    </rPh>
    <phoneticPr fontId="2"/>
  </si>
  <si>
    <t>参加児童生徒_第２回</t>
    <rPh sb="7" eb="8">
      <t>ダイ</t>
    </rPh>
    <rPh sb="9" eb="10">
      <t>カイ</t>
    </rPh>
    <phoneticPr fontId="2"/>
  </si>
  <si>
    <t>参加児童生徒_第３回</t>
    <rPh sb="7" eb="8">
      <t>ダイ</t>
    </rPh>
    <rPh sb="9" eb="10">
      <t>カイ</t>
    </rPh>
    <phoneticPr fontId="2"/>
  </si>
  <si>
    <t>参加児童生徒単位_第１回</t>
    <rPh sb="6" eb="8">
      <t>タンイ</t>
    </rPh>
    <rPh sb="9" eb="10">
      <t>ダイ</t>
    </rPh>
    <rPh sb="11" eb="12">
      <t>カイ</t>
    </rPh>
    <phoneticPr fontId="2"/>
  </si>
  <si>
    <t>参加児童生徒内訳_第１回</t>
    <rPh sb="6" eb="8">
      <t>ウチワケ</t>
    </rPh>
    <rPh sb="9" eb="10">
      <t>ダイ</t>
    </rPh>
    <rPh sb="11" eb="12">
      <t>カイ</t>
    </rPh>
    <phoneticPr fontId="2"/>
  </si>
  <si>
    <t>事業内容_第１回</t>
    <rPh sb="0" eb="4">
      <t>ジギョウナイヨウ</t>
    </rPh>
    <rPh sb="5" eb="6">
      <t>ダイ</t>
    </rPh>
    <rPh sb="7" eb="8">
      <t>カイ</t>
    </rPh>
    <phoneticPr fontId="2"/>
  </si>
  <si>
    <t>児童生徒の反応等_第１回</t>
    <rPh sb="9" eb="10">
      <t>ダイ</t>
    </rPh>
    <rPh sb="11" eb="12">
      <t>カイ</t>
    </rPh>
    <phoneticPr fontId="2"/>
  </si>
  <si>
    <t>児童生徒の反応等_第２回</t>
    <rPh sb="9" eb="10">
      <t>ダイ</t>
    </rPh>
    <rPh sb="11" eb="12">
      <t>カイ</t>
    </rPh>
    <phoneticPr fontId="2"/>
  </si>
  <si>
    <t>補助者人数_第１回</t>
    <rPh sb="0" eb="3">
      <t>ホジョシャ</t>
    </rPh>
    <rPh sb="3" eb="5">
      <t>ニンズウ</t>
    </rPh>
    <rPh sb="6" eb="7">
      <t>ダイ</t>
    </rPh>
    <rPh sb="8" eb="9">
      <t>カイ</t>
    </rPh>
    <phoneticPr fontId="2"/>
  </si>
  <si>
    <t>参加児童生徒単位_第２回</t>
    <rPh sb="6" eb="8">
      <t>タンイ</t>
    </rPh>
    <rPh sb="9" eb="10">
      <t>ダイ</t>
    </rPh>
    <rPh sb="11" eb="12">
      <t>カイ</t>
    </rPh>
    <phoneticPr fontId="2"/>
  </si>
  <si>
    <t>参加児童生徒内訳_第２回</t>
    <rPh sb="6" eb="8">
      <t>ウチワケ</t>
    </rPh>
    <rPh sb="9" eb="10">
      <t>ダイ</t>
    </rPh>
    <rPh sb="11" eb="12">
      <t>カイ</t>
    </rPh>
    <phoneticPr fontId="2"/>
  </si>
  <si>
    <t>事業内容_第２回</t>
    <rPh sb="0" eb="4">
      <t>ジギョウナイヨウ</t>
    </rPh>
    <rPh sb="5" eb="6">
      <t>ダイ</t>
    </rPh>
    <rPh sb="7" eb="8">
      <t>カイ</t>
    </rPh>
    <phoneticPr fontId="2"/>
  </si>
  <si>
    <t>補助者人数_第２回</t>
    <rPh sb="0" eb="3">
      <t>ホジョシャ</t>
    </rPh>
    <rPh sb="3" eb="5">
      <t>ニンズウ</t>
    </rPh>
    <rPh sb="6" eb="7">
      <t>ダイ</t>
    </rPh>
    <rPh sb="8" eb="9">
      <t>カイ</t>
    </rPh>
    <phoneticPr fontId="2"/>
  </si>
  <si>
    <t>教科の位置づけ_第３回</t>
    <rPh sb="0" eb="2">
      <t>キョウカ</t>
    </rPh>
    <rPh sb="3" eb="5">
      <t>イチ</t>
    </rPh>
    <phoneticPr fontId="2"/>
  </si>
  <si>
    <t>教科名_第３回</t>
    <rPh sb="0" eb="2">
      <t>キョウカ</t>
    </rPh>
    <rPh sb="2" eb="3">
      <t>メイ</t>
    </rPh>
    <phoneticPr fontId="2"/>
  </si>
  <si>
    <t>参加児童生徒単位_第３回</t>
    <rPh sb="6" eb="8">
      <t>タンイ</t>
    </rPh>
    <rPh sb="9" eb="10">
      <t>ダイ</t>
    </rPh>
    <rPh sb="11" eb="12">
      <t>カイ</t>
    </rPh>
    <phoneticPr fontId="2"/>
  </si>
  <si>
    <t>参加児童生徒内訳_第３回</t>
    <rPh sb="6" eb="8">
      <t>ウチワケ</t>
    </rPh>
    <rPh sb="9" eb="10">
      <t>ダイ</t>
    </rPh>
    <rPh sb="11" eb="12">
      <t>カイ</t>
    </rPh>
    <phoneticPr fontId="2"/>
  </si>
  <si>
    <t>事業内容_第３回</t>
    <rPh sb="0" eb="4">
      <t>ジギョウナイヨウ</t>
    </rPh>
    <rPh sb="5" eb="6">
      <t>ダイ</t>
    </rPh>
    <rPh sb="7" eb="8">
      <t>カイ</t>
    </rPh>
    <phoneticPr fontId="2"/>
  </si>
  <si>
    <t>児童生徒の反応等_第３回</t>
    <rPh sb="9" eb="10">
      <t>ダイ</t>
    </rPh>
    <rPh sb="11" eb="12">
      <t>カイ</t>
    </rPh>
    <phoneticPr fontId="2"/>
  </si>
  <si>
    <t>補助者人数_第３回</t>
    <rPh sb="0" eb="3">
      <t>ホジョシャ</t>
    </rPh>
    <rPh sb="3" eb="5">
      <t>ニンズウ</t>
    </rPh>
    <rPh sb="6" eb="7">
      <t>ダイ</t>
    </rPh>
    <rPh sb="8" eb="9">
      <t>カイ</t>
    </rPh>
    <phoneticPr fontId="2"/>
  </si>
  <si>
    <t>実施時間_第１回</t>
    <rPh sb="0" eb="4">
      <t>ジッシジカン</t>
    </rPh>
    <phoneticPr fontId="2"/>
  </si>
  <si>
    <t>実施合計</t>
    <rPh sb="0" eb="4">
      <t>ジッシゴウケイ</t>
    </rPh>
    <phoneticPr fontId="2"/>
  </si>
  <si>
    <t>実施時間_第２回</t>
    <rPh sb="0" eb="4">
      <t>ジッシジカン</t>
    </rPh>
    <phoneticPr fontId="2"/>
  </si>
  <si>
    <t>実施時間_第３回</t>
    <rPh sb="0" eb="4">
      <t>ジッシジカン</t>
    </rPh>
    <phoneticPr fontId="2"/>
  </si>
  <si>
    <t>令和5年4月14日付け事務連絡で決定されました。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</si>
</sst>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yyyy&quot;年&quot;m&quot;月&quot;d&quot;日&quot;&quot;(&quot;aaa&quot;)&quot;;@"/>
  </numFmts>
  <fonts count="3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name val="ＭＳ Ｐゴシック"/>
      <family val="3"/>
      <charset val="128"/>
    </font>
    <font>
      <b/>
      <sz val="12"/>
      <name val="ＭＳ Ｐゴシック"/>
      <family val="3"/>
      <charset val="128"/>
    </font>
    <font>
      <b/>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9"/>
      <name val="ＭＳ Ｐゴシック"/>
      <family val="3"/>
      <charset val="128"/>
    </font>
    <font>
      <b/>
      <sz val="10"/>
      <name val="ＭＳ Ｐゴシック"/>
      <family val="3"/>
      <charset val="128"/>
      <scheme val="minor"/>
    </font>
    <font>
      <sz val="8"/>
      <name val="ＭＳ Ｐゴシック"/>
      <family val="3"/>
      <charset val="128"/>
    </font>
    <font>
      <sz val="11"/>
      <name val="ＭＳ Ｐゴシック"/>
      <family val="3"/>
      <charset val="128"/>
      <scheme val="minor"/>
    </font>
    <font>
      <sz val="8"/>
      <name val="ＭＳ Ｐゴシック"/>
      <family val="3"/>
      <charset val="128"/>
      <scheme val="minor"/>
    </font>
    <font>
      <sz val="10"/>
      <name val="ＭＳ Ｐ明朝"/>
      <family val="1"/>
      <charset val="128"/>
    </font>
    <font>
      <sz val="6"/>
      <name val="ＭＳ Ｐゴシック"/>
      <family val="3"/>
      <charset val="128"/>
      <scheme val="minor"/>
    </font>
    <font>
      <b/>
      <sz val="10"/>
      <name val="ＭＳ Ｐゴシック"/>
      <family val="3"/>
      <charset val="128"/>
    </font>
    <font>
      <b/>
      <sz val="12"/>
      <color rgb="FFFF0000"/>
      <name val="ＭＳ Ｐゴシック"/>
      <family val="3"/>
      <charset val="128"/>
      <scheme val="minor"/>
    </font>
    <font>
      <sz val="11"/>
      <color theme="1"/>
      <name val="ＭＳ Ｐゴシック"/>
      <family val="2"/>
      <charset val="128"/>
      <scheme val="minor"/>
    </font>
    <font>
      <b/>
      <sz val="14"/>
      <name val="ＭＳ Ｐゴシック"/>
      <family val="3"/>
      <charset val="128"/>
    </font>
    <font>
      <b/>
      <sz val="12"/>
      <name val="ＭＳ Ｐゴシック"/>
      <family val="3"/>
      <charset val="128"/>
      <scheme val="major"/>
    </font>
    <font>
      <sz val="9"/>
      <color rgb="FFFF0000"/>
      <name val="ＭＳ Ｐゴシック"/>
      <family val="3"/>
      <charset val="128"/>
    </font>
    <font>
      <b/>
      <sz val="12"/>
      <name val="ＭＳ Ｐ明朝"/>
      <family val="1"/>
      <charset val="128"/>
    </font>
    <font>
      <b/>
      <u/>
      <sz val="14"/>
      <name val="ＭＳ Ｐゴシック"/>
      <family val="3"/>
      <charset val="128"/>
    </font>
    <font>
      <b/>
      <i/>
      <sz val="12"/>
      <color rgb="FFFF0000"/>
      <name val="ＭＳ Ｐゴシック"/>
      <family val="3"/>
      <charset val="128"/>
    </font>
    <font>
      <i/>
      <sz val="10"/>
      <color rgb="FFFF0000"/>
      <name val="ＭＳ Ｐゴシック"/>
      <family val="3"/>
      <charset val="128"/>
    </font>
    <font>
      <b/>
      <i/>
      <sz val="12"/>
      <color rgb="FFFF0000"/>
      <name val="ＭＳ Ｐゴシック"/>
      <family val="3"/>
      <charset val="128"/>
      <scheme val="minor"/>
    </font>
    <font>
      <i/>
      <sz val="11"/>
      <color rgb="FFFF0000"/>
      <name val="ＭＳ Ｐゴシック"/>
      <family val="3"/>
      <charset val="128"/>
      <scheme val="minor"/>
    </font>
    <font>
      <i/>
      <sz val="10"/>
      <color rgb="FFFF0000"/>
      <name val="ＭＳ Ｐゴシック"/>
      <family val="3"/>
      <charset val="128"/>
      <scheme val="minor"/>
    </font>
    <font>
      <i/>
      <sz val="9"/>
      <color rgb="FFFF0000"/>
      <name val="ＭＳ Ｐゴシック"/>
      <family val="3"/>
      <charset val="128"/>
      <scheme val="minor"/>
    </font>
    <font>
      <sz val="12"/>
      <name val="ＭＳ Ｐ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D9D9D9"/>
        <bgColor indexed="64"/>
      </patternFill>
    </fill>
    <fill>
      <patternFill patternType="solid">
        <fgColor rgb="FFFFFFCC"/>
        <bgColor indexed="64"/>
      </patternFill>
    </fill>
    <fill>
      <patternFill patternType="solid">
        <fgColor rgb="FFFFE9D9"/>
        <bgColor indexed="64"/>
      </patternFill>
    </fill>
  </fills>
  <borders count="7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tted">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dotted">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thin">
        <color indexed="64"/>
      </top>
      <bottom style="double">
        <color indexed="64"/>
      </bottom>
      <diagonal/>
    </border>
  </borders>
  <cellStyleXfs count="7">
    <xf numFmtId="0" fontId="0" fillId="0" borderId="0">
      <alignment vertical="center"/>
    </xf>
    <xf numFmtId="0" fontId="1" fillId="0" borderId="0">
      <alignment vertical="center"/>
    </xf>
    <xf numFmtId="0" fontId="4" fillId="0" borderId="0"/>
    <xf numFmtId="0" fontId="1" fillId="0" borderId="0">
      <alignment vertical="center"/>
    </xf>
    <xf numFmtId="38" fontId="4" fillId="0" borderId="0" applyFont="0" applyFill="0" applyBorder="0" applyAlignment="0" applyProtection="0"/>
    <xf numFmtId="38" fontId="22" fillId="0" borderId="0" applyFont="0" applyFill="0" applyBorder="0" applyAlignment="0" applyProtection="0">
      <alignment vertical="center"/>
    </xf>
    <xf numFmtId="0" fontId="1" fillId="0" borderId="0">
      <alignment vertical="center"/>
    </xf>
  </cellStyleXfs>
  <cellXfs count="542">
    <xf numFmtId="0" fontId="0" fillId="0" borderId="0" xfId="0">
      <alignment vertical="center"/>
    </xf>
    <xf numFmtId="0" fontId="10" fillId="0" borderId="0" xfId="2" applyFont="1" applyFill="1" applyAlignment="1">
      <alignment horizontal="left" vertical="center"/>
    </xf>
    <xf numFmtId="0" fontId="5" fillId="0" borderId="0" xfId="2" applyFont="1" applyFill="1" applyAlignment="1">
      <alignment horizontal="left" justifyLastLine="1"/>
    </xf>
    <xf numFmtId="0" fontId="5" fillId="0" borderId="0" xfId="2" applyFont="1" applyFill="1" applyAlignment="1">
      <alignment horizontal="left" vertical="center" justifyLastLine="1"/>
    </xf>
    <xf numFmtId="0" fontId="6" fillId="0" borderId="38" xfId="2" applyFont="1" applyFill="1" applyBorder="1" applyAlignment="1">
      <alignment horizontal="center" vertical="center"/>
    </xf>
    <xf numFmtId="0" fontId="1" fillId="0" borderId="0" xfId="1">
      <alignment vertical="center"/>
    </xf>
    <xf numFmtId="0" fontId="5" fillId="3" borderId="41" xfId="2" applyFont="1" applyFill="1" applyBorder="1" applyAlignment="1">
      <alignment vertical="center" shrinkToFit="1"/>
    </xf>
    <xf numFmtId="0" fontId="5" fillId="3" borderId="41" xfId="2" applyFont="1" applyFill="1" applyBorder="1" applyAlignment="1">
      <alignment vertical="center" wrapText="1" shrinkToFit="1"/>
    </xf>
    <xf numFmtId="0" fontId="1" fillId="3" borderId="41" xfId="1" applyFill="1" applyBorder="1" applyAlignment="1">
      <alignment horizontal="center" vertical="center"/>
    </xf>
    <xf numFmtId="0" fontId="5" fillId="0" borderId="42" xfId="2" applyFont="1" applyFill="1" applyBorder="1" applyAlignment="1">
      <alignment vertical="center" shrinkToFit="1"/>
    </xf>
    <xf numFmtId="0" fontId="16" fillId="0" borderId="41" xfId="2" applyFont="1" applyFill="1" applyBorder="1" applyAlignment="1">
      <alignment vertical="center" shrinkToFit="1"/>
    </xf>
    <xf numFmtId="0" fontId="1" fillId="0" borderId="41" xfId="1" applyBorder="1">
      <alignment vertical="center"/>
    </xf>
    <xf numFmtId="0" fontId="16" fillId="0" borderId="41" xfId="2" applyFont="1" applyFill="1" applyBorder="1" applyAlignment="1">
      <alignment horizontal="left" vertical="center" shrinkToFit="1"/>
    </xf>
    <xf numFmtId="0" fontId="5" fillId="0" borderId="31" xfId="2" applyFont="1" applyFill="1" applyBorder="1" applyAlignment="1">
      <alignment vertical="center" wrapText="1" shrinkToFit="1"/>
    </xf>
    <xf numFmtId="0" fontId="18" fillId="0" borderId="0" xfId="0" applyFont="1" applyAlignment="1">
      <alignment vertical="center"/>
    </xf>
    <xf numFmtId="0" fontId="8" fillId="0" borderId="0" xfId="0" applyFont="1" applyAlignment="1" applyProtection="1">
      <alignment horizontal="center" vertical="center"/>
    </xf>
    <xf numFmtId="0" fontId="8" fillId="0" borderId="0" xfId="0" applyFont="1" applyAlignment="1">
      <alignment horizontal="left" vertical="center"/>
    </xf>
    <xf numFmtId="0" fontId="6" fillId="0" borderId="59" xfId="2" applyFont="1" applyFill="1" applyBorder="1" applyAlignment="1">
      <alignment horizontal="center" vertical="center"/>
    </xf>
    <xf numFmtId="0" fontId="6" fillId="0" borderId="64" xfId="2" applyFont="1" applyFill="1" applyBorder="1" applyAlignment="1">
      <alignment horizontal="center" vertical="center"/>
    </xf>
    <xf numFmtId="0" fontId="18" fillId="0" borderId="0" xfId="0" applyFont="1" applyFill="1" applyAlignment="1">
      <alignment vertical="center"/>
    </xf>
    <xf numFmtId="0" fontId="4" fillId="0" borderId="0" xfId="0" applyFont="1" applyProtection="1">
      <alignment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9" fillId="0" borderId="0" xfId="0" applyFont="1" applyAlignment="1" applyProtection="1">
      <alignment horizontal="center" vertical="center"/>
    </xf>
    <xf numFmtId="0" fontId="6" fillId="5" borderId="4" xfId="2" applyFont="1" applyFill="1" applyBorder="1" applyAlignment="1" applyProtection="1">
      <alignment horizontal="center" vertical="center" justifyLastLine="1"/>
      <protection locked="0"/>
    </xf>
    <xf numFmtId="0" fontId="6" fillId="2" borderId="55" xfId="2" applyFont="1" applyFill="1" applyBorder="1" applyAlignment="1">
      <alignment horizontal="right" vertical="center" shrinkToFit="1"/>
    </xf>
    <xf numFmtId="0" fontId="6" fillId="2" borderId="67" xfId="2" applyFont="1" applyFill="1" applyBorder="1" applyAlignment="1">
      <alignment horizontal="right" vertical="center" shrinkToFit="1"/>
    </xf>
    <xf numFmtId="49" fontId="1" fillId="6" borderId="0" xfId="1" applyNumberFormat="1" applyFill="1">
      <alignment vertical="center"/>
    </xf>
    <xf numFmtId="0" fontId="1" fillId="6" borderId="0" xfId="1" applyFill="1">
      <alignment vertical="center"/>
    </xf>
    <xf numFmtId="0" fontId="18" fillId="4" borderId="0" xfId="0" applyFont="1" applyFill="1" applyAlignment="1">
      <alignment vertical="center"/>
    </xf>
    <xf numFmtId="0" fontId="8" fillId="4" borderId="22" xfId="0" applyFont="1" applyFill="1" applyBorder="1" applyAlignment="1" applyProtection="1">
      <alignment horizontal="center" vertical="center"/>
    </xf>
    <xf numFmtId="0" fontId="8" fillId="4" borderId="0" xfId="0" applyFont="1" applyFill="1" applyBorder="1" applyAlignment="1" applyProtection="1">
      <alignment horizontal="center" vertical="center"/>
      <protection locked="0"/>
    </xf>
    <xf numFmtId="0" fontId="8" fillId="4" borderId="0" xfId="0" applyFont="1" applyFill="1" applyBorder="1" applyProtection="1">
      <alignment vertical="center"/>
    </xf>
    <xf numFmtId="0" fontId="8" fillId="4" borderId="0" xfId="0" applyFont="1" applyFill="1" applyBorder="1" applyAlignment="1" applyProtection="1">
      <alignment vertical="center" wrapText="1"/>
    </xf>
    <xf numFmtId="0" fontId="18" fillId="4" borderId="0" xfId="0" applyFont="1" applyFill="1" applyBorder="1" applyAlignment="1">
      <alignment vertical="center"/>
    </xf>
    <xf numFmtId="0" fontId="8" fillId="4" borderId="0" xfId="0" applyFont="1" applyFill="1" applyBorder="1" applyAlignment="1" applyProtection="1">
      <alignment horizontal="left" vertical="center"/>
    </xf>
    <xf numFmtId="0" fontId="8" fillId="4" borderId="0" xfId="0" applyFont="1" applyFill="1" applyBorder="1" applyAlignment="1" applyProtection="1">
      <alignment horizontal="center" vertical="center" wrapText="1"/>
    </xf>
    <xf numFmtId="0" fontId="18" fillId="4" borderId="1" xfId="0" applyFont="1" applyFill="1" applyBorder="1" applyAlignment="1">
      <alignment vertical="center"/>
    </xf>
    <xf numFmtId="0" fontId="4" fillId="4" borderId="0" xfId="0" applyFont="1" applyFill="1" applyProtection="1">
      <alignment vertical="center"/>
    </xf>
    <xf numFmtId="0" fontId="8"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6" fillId="4" borderId="64" xfId="2" applyFont="1" applyFill="1" applyBorder="1" applyAlignment="1">
      <alignment horizontal="center" vertical="center"/>
    </xf>
    <xf numFmtId="0" fontId="6" fillId="4" borderId="38" xfId="2" applyFont="1" applyFill="1" applyBorder="1" applyAlignment="1">
      <alignment horizontal="center" vertical="center"/>
    </xf>
    <xf numFmtId="0" fontId="6" fillId="4" borderId="59" xfId="2" applyFont="1" applyFill="1" applyBorder="1" applyAlignment="1">
      <alignment horizontal="center" vertical="center"/>
    </xf>
    <xf numFmtId="0" fontId="21" fillId="0" borderId="0" xfId="2" applyFont="1" applyFill="1" applyAlignment="1">
      <alignment vertical="center" justifyLastLine="1"/>
    </xf>
    <xf numFmtId="0" fontId="8" fillId="4" borderId="61" xfId="0" applyFont="1" applyFill="1" applyBorder="1" applyAlignment="1" applyProtection="1">
      <alignment horizontal="center" vertical="center"/>
    </xf>
    <xf numFmtId="0" fontId="8" fillId="4" borderId="62" xfId="0" applyFont="1" applyFill="1" applyBorder="1" applyAlignment="1" applyProtection="1">
      <alignment horizontal="center" vertical="center"/>
    </xf>
    <xf numFmtId="177" fontId="8" fillId="4" borderId="62" xfId="0" applyNumberFormat="1" applyFont="1" applyFill="1" applyBorder="1" applyAlignment="1" applyProtection="1">
      <alignment horizontal="center" vertical="center"/>
      <protection locked="0"/>
    </xf>
    <xf numFmtId="0" fontId="1" fillId="6" borderId="41" xfId="1" applyFill="1" applyBorder="1">
      <alignment vertical="center"/>
    </xf>
    <xf numFmtId="49" fontId="1" fillId="8" borderId="0" xfId="1" applyNumberFormat="1" applyFill="1">
      <alignment vertical="center"/>
    </xf>
    <xf numFmtId="0" fontId="1" fillId="8" borderId="0" xfId="1" applyFill="1">
      <alignment vertical="center"/>
    </xf>
    <xf numFmtId="0" fontId="9" fillId="4" borderId="0" xfId="0" applyFont="1" applyFill="1" applyAlignment="1" applyProtection="1">
      <alignment horizontal="center" vertical="center"/>
    </xf>
    <xf numFmtId="0" fontId="20" fillId="4" borderId="0" xfId="0" applyFont="1" applyFill="1" applyAlignment="1" applyProtection="1">
      <alignment horizontal="left" vertical="top"/>
    </xf>
    <xf numFmtId="0" fontId="20" fillId="4" borderId="0" xfId="0" applyFont="1" applyFill="1" applyAlignment="1" applyProtection="1">
      <alignment horizontal="center" vertical="center"/>
    </xf>
    <xf numFmtId="0" fontId="14" fillId="0" borderId="0" xfId="0" applyFont="1" applyAlignment="1">
      <alignment horizontal="left" vertical="center" indent="13"/>
    </xf>
    <xf numFmtId="0" fontId="8" fillId="4" borderId="0"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0" fontId="6" fillId="12" borderId="4" xfId="2" applyFont="1" applyFill="1" applyBorder="1" applyAlignment="1" applyProtection="1">
      <alignment horizontal="center" vertical="center" justifyLastLine="1"/>
      <protection locked="0"/>
    </xf>
    <xf numFmtId="177" fontId="29" fillId="4" borderId="62" xfId="0" applyNumberFormat="1" applyFont="1" applyFill="1" applyBorder="1" applyAlignment="1" applyProtection="1">
      <alignment horizontal="center" vertical="center"/>
      <protection locked="0"/>
    </xf>
    <xf numFmtId="0" fontId="29" fillId="4" borderId="0" xfId="0" applyFont="1" applyFill="1" applyBorder="1" applyAlignment="1" applyProtection="1">
      <alignment horizontal="center" vertical="center"/>
      <protection locked="0"/>
    </xf>
    <xf numFmtId="0" fontId="32" fillId="0" borderId="4" xfId="2" applyFont="1" applyFill="1" applyBorder="1" applyAlignment="1" applyProtection="1">
      <alignment horizontal="center" vertical="center" justifyLastLine="1"/>
      <protection locked="0"/>
    </xf>
    <xf numFmtId="0" fontId="6" fillId="0" borderId="4" xfId="2" applyFont="1" applyFill="1" applyBorder="1" applyAlignment="1" applyProtection="1">
      <alignment horizontal="center" vertical="center" justifyLastLine="1"/>
      <protection locked="0"/>
    </xf>
    <xf numFmtId="0" fontId="6" fillId="12" borderId="19" xfId="2" applyFont="1" applyFill="1" applyBorder="1" applyAlignment="1" applyProtection="1">
      <alignment horizontal="center" vertical="center" justifyLastLine="1"/>
      <protection locked="0"/>
    </xf>
    <xf numFmtId="0" fontId="24" fillId="0" borderId="0" xfId="0" applyFont="1" applyFill="1" applyAlignment="1" applyProtection="1">
      <alignment horizontal="center" vertical="center"/>
    </xf>
    <xf numFmtId="0" fontId="6" fillId="11" borderId="19" xfId="2" applyFont="1" applyFill="1" applyBorder="1" applyAlignment="1" applyProtection="1">
      <alignment horizontal="center" vertical="center" justifyLastLine="1"/>
      <protection locked="0"/>
    </xf>
    <xf numFmtId="0" fontId="6" fillId="11" borderId="4" xfId="2" applyFont="1" applyFill="1" applyBorder="1" applyAlignment="1" applyProtection="1">
      <alignment horizontal="center" vertical="center" justifyLastLine="1"/>
      <protection locked="0"/>
    </xf>
    <xf numFmtId="0" fontId="0" fillId="0" borderId="0" xfId="0" applyAlignment="1">
      <alignment vertical="center"/>
    </xf>
    <xf numFmtId="49" fontId="0" fillId="0" borderId="0" xfId="0" applyNumberFormat="1">
      <alignment vertical="center"/>
    </xf>
    <xf numFmtId="0" fontId="0" fillId="0" borderId="0" xfId="0" applyAlignment="1">
      <alignment vertical="center" wrapText="1"/>
    </xf>
    <xf numFmtId="0" fontId="4" fillId="4" borderId="0" xfId="0" applyFont="1" applyFill="1" applyProtection="1">
      <alignment vertical="center"/>
      <protection locked="0"/>
    </xf>
    <xf numFmtId="0" fontId="8" fillId="4" borderId="0" xfId="0" applyFont="1" applyFill="1" applyAlignment="1" applyProtection="1">
      <alignment horizontal="center" vertical="center"/>
      <protection locked="0"/>
    </xf>
    <xf numFmtId="0" fontId="18" fillId="4" borderId="0" xfId="0" applyFont="1" applyFill="1" applyAlignment="1" applyProtection="1">
      <alignment vertical="center"/>
      <protection locked="0"/>
    </xf>
    <xf numFmtId="0" fontId="4" fillId="4" borderId="0" xfId="0" applyFont="1" applyFill="1" applyAlignment="1" applyProtection="1">
      <alignment horizontal="center" vertical="center"/>
      <protection locked="0"/>
    </xf>
    <xf numFmtId="0" fontId="4" fillId="0" borderId="0" xfId="0" applyFont="1" applyProtection="1">
      <alignment vertical="center"/>
      <protection locked="0"/>
    </xf>
    <xf numFmtId="0" fontId="18"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14" fillId="0" borderId="0" xfId="0" applyFont="1" applyAlignment="1" applyProtection="1">
      <alignment horizontal="left" vertical="center" indent="13"/>
      <protection locked="0"/>
    </xf>
    <xf numFmtId="0" fontId="20" fillId="4" borderId="0" xfId="0" applyFont="1" applyFill="1" applyAlignment="1" applyProtection="1">
      <alignment horizontal="left" vertical="top"/>
      <protection locked="0"/>
    </xf>
    <xf numFmtId="0" fontId="20"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0" fillId="0" borderId="0" xfId="2" applyFont="1" applyFill="1" applyAlignment="1" applyProtection="1">
      <alignment horizontal="left" vertical="center"/>
      <protection locked="0"/>
    </xf>
    <xf numFmtId="0" fontId="18" fillId="0" borderId="0" xfId="0" applyFont="1" applyFill="1" applyAlignment="1" applyProtection="1">
      <alignment vertical="center"/>
      <protection locked="0"/>
    </xf>
    <xf numFmtId="0" fontId="8" fillId="4" borderId="19" xfId="0" applyFont="1" applyFill="1" applyBorder="1" applyAlignment="1" applyProtection="1">
      <alignment horizontal="center" vertical="center"/>
      <protection locked="0"/>
    </xf>
    <xf numFmtId="0" fontId="5" fillId="0" borderId="0" xfId="2" applyFont="1" applyFill="1" applyAlignment="1" applyProtection="1">
      <alignment horizontal="left" justifyLastLine="1"/>
      <protection locked="0"/>
    </xf>
    <xf numFmtId="0" fontId="5" fillId="0" borderId="0" xfId="2" applyFont="1" applyFill="1" applyAlignment="1" applyProtection="1">
      <alignment horizontal="left" vertical="center" justifyLastLine="1"/>
      <protection locked="0"/>
    </xf>
    <xf numFmtId="0" fontId="8" fillId="4" borderId="61"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8" fillId="4" borderId="0" xfId="0" applyFont="1" applyFill="1" applyBorder="1" applyProtection="1">
      <alignment vertical="center"/>
      <protection locked="0"/>
    </xf>
    <xf numFmtId="0" fontId="8" fillId="4" borderId="0" xfId="0" applyFont="1" applyFill="1" applyBorder="1" applyAlignment="1" applyProtection="1">
      <alignment vertical="center" wrapText="1"/>
      <protection locked="0"/>
    </xf>
    <xf numFmtId="0" fontId="18" fillId="4" borderId="0" xfId="0" applyFont="1" applyFill="1" applyBorder="1" applyAlignment="1" applyProtection="1">
      <alignment vertical="center"/>
      <protection locked="0"/>
    </xf>
    <xf numFmtId="0" fontId="8" fillId="4"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locked="0"/>
    </xf>
    <xf numFmtId="0" fontId="18" fillId="4" borderId="1" xfId="0" applyFont="1" applyFill="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0" fontId="8" fillId="0" borderId="0" xfId="0" applyFont="1" applyAlignment="1" applyProtection="1">
      <alignment horizontal="left" vertical="center"/>
      <protection locked="0"/>
    </xf>
    <xf numFmtId="0" fontId="6" fillId="0" borderId="38" xfId="2" applyFont="1" applyFill="1" applyBorder="1" applyAlignment="1" applyProtection="1">
      <alignment horizontal="center" vertical="center"/>
      <protection locked="0"/>
    </xf>
    <xf numFmtId="0" fontId="21" fillId="0" borderId="0" xfId="2" applyFont="1" applyFill="1" applyAlignment="1" applyProtection="1">
      <alignment vertical="center" justifyLastLine="1"/>
      <protection locked="0"/>
    </xf>
    <xf numFmtId="0" fontId="6" fillId="0" borderId="59" xfId="2" applyFont="1" applyFill="1" applyBorder="1" applyAlignment="1" applyProtection="1">
      <alignment horizontal="center" vertical="center"/>
      <protection locked="0"/>
    </xf>
    <xf numFmtId="0" fontId="6" fillId="2" borderId="55" xfId="2" applyFont="1" applyFill="1" applyBorder="1" applyAlignment="1" applyProtection="1">
      <alignment horizontal="right" vertical="center" shrinkToFit="1"/>
      <protection locked="0"/>
    </xf>
    <xf numFmtId="0" fontId="6" fillId="2" borderId="67" xfId="2" applyFont="1" applyFill="1" applyBorder="1" applyAlignment="1" applyProtection="1">
      <alignment horizontal="right" vertical="center" shrinkToFit="1"/>
      <protection locked="0"/>
    </xf>
    <xf numFmtId="0" fontId="6" fillId="4" borderId="38" xfId="2" applyFont="1" applyFill="1" applyBorder="1" applyAlignment="1" applyProtection="1">
      <alignment horizontal="center" vertical="center"/>
      <protection locked="0"/>
    </xf>
    <xf numFmtId="0" fontId="6" fillId="4" borderId="59" xfId="2" applyFont="1" applyFill="1" applyBorder="1" applyAlignment="1" applyProtection="1">
      <alignment horizontal="center" vertical="center"/>
      <protection locked="0"/>
    </xf>
    <xf numFmtId="0" fontId="10" fillId="0" borderId="0" xfId="2" applyFont="1" applyFill="1" applyAlignment="1" applyProtection="1">
      <alignment vertical="center" justifyLastLine="1"/>
      <protection locked="0"/>
    </xf>
    <xf numFmtId="0" fontId="26" fillId="0" borderId="0" xfId="0" applyFont="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shrinkToFit="1"/>
      <protection locked="0"/>
    </xf>
    <xf numFmtId="0" fontId="6" fillId="0" borderId="68" xfId="2" applyFont="1" applyFill="1" applyBorder="1" applyAlignment="1" applyProtection="1">
      <alignment horizontal="left" vertical="top" wrapText="1"/>
      <protection locked="0"/>
    </xf>
    <xf numFmtId="0" fontId="6" fillId="0" borderId="36" xfId="2" applyFont="1" applyFill="1" applyBorder="1" applyAlignment="1" applyProtection="1">
      <alignment horizontal="left" vertical="top" wrapText="1"/>
      <protection locked="0"/>
    </xf>
    <xf numFmtId="0" fontId="6" fillId="0" borderId="37" xfId="2" applyFont="1" applyFill="1" applyBorder="1" applyAlignment="1" applyProtection="1">
      <alignment horizontal="left" vertical="top" wrapText="1"/>
      <protection locked="0"/>
    </xf>
    <xf numFmtId="0" fontId="6" fillId="2" borderId="33" xfId="2" applyFont="1" applyFill="1" applyBorder="1" applyAlignment="1" applyProtection="1">
      <alignment horizontal="left" vertical="center"/>
      <protection locked="0"/>
    </xf>
    <xf numFmtId="0" fontId="6" fillId="2" borderId="34" xfId="2" applyFont="1" applyFill="1" applyBorder="1" applyAlignment="1" applyProtection="1">
      <alignment horizontal="left" vertical="center"/>
      <protection locked="0"/>
    </xf>
    <xf numFmtId="0" fontId="6" fillId="2" borderId="35" xfId="2" applyFont="1" applyFill="1" applyBorder="1" applyAlignment="1" applyProtection="1">
      <alignment horizontal="left" vertical="center"/>
      <protection locked="0"/>
    </xf>
    <xf numFmtId="0" fontId="6" fillId="0" borderId="72" xfId="2" applyFont="1" applyFill="1" applyBorder="1" applyAlignment="1" applyProtection="1">
      <alignment horizontal="left" vertical="top" wrapText="1"/>
      <protection locked="0"/>
    </xf>
    <xf numFmtId="0" fontId="6" fillId="0" borderId="73" xfId="2" applyFont="1" applyFill="1" applyBorder="1" applyAlignment="1" applyProtection="1">
      <alignment horizontal="left" vertical="top" wrapText="1"/>
      <protection locked="0"/>
    </xf>
    <xf numFmtId="0" fontId="6" fillId="0" borderId="74" xfId="2" applyFont="1" applyFill="1" applyBorder="1" applyAlignment="1" applyProtection="1">
      <alignment horizontal="left" vertical="top" wrapText="1"/>
      <protection locked="0"/>
    </xf>
    <xf numFmtId="0" fontId="6" fillId="4" borderId="19" xfId="2" applyFont="1" applyFill="1" applyBorder="1" applyAlignment="1" applyProtection="1">
      <alignment horizontal="center" vertical="center" justifyLastLine="1"/>
      <protection locked="0"/>
    </xf>
    <xf numFmtId="0" fontId="6" fillId="4" borderId="20" xfId="2" applyFont="1" applyFill="1" applyBorder="1" applyAlignment="1" applyProtection="1">
      <alignment horizontal="center" vertical="center" justifyLastLine="1"/>
      <protection locked="0"/>
    </xf>
    <xf numFmtId="38" fontId="11" fillId="5" borderId="18" xfId="5" applyFont="1" applyFill="1" applyBorder="1" applyAlignment="1" applyProtection="1">
      <alignment vertical="center" wrapText="1" shrinkToFit="1"/>
      <protection locked="0"/>
    </xf>
    <xf numFmtId="38" fontId="11" fillId="5" borderId="19" xfId="5" applyFont="1" applyFill="1" applyBorder="1" applyAlignment="1" applyProtection="1">
      <alignment vertical="center" wrapText="1" shrinkToFit="1"/>
      <protection locked="0"/>
    </xf>
    <xf numFmtId="38" fontId="11" fillId="5" borderId="21" xfId="5" applyFont="1" applyFill="1" applyBorder="1" applyAlignment="1" applyProtection="1">
      <alignment vertical="center" wrapText="1" shrinkToFit="1"/>
      <protection locked="0"/>
    </xf>
    <xf numFmtId="0" fontId="6" fillId="5" borderId="75" xfId="2" applyFont="1" applyFill="1" applyBorder="1" applyAlignment="1" applyProtection="1">
      <alignment horizontal="left" vertical="center" shrinkToFit="1"/>
      <protection locked="0"/>
    </xf>
    <xf numFmtId="0" fontId="6" fillId="5" borderId="44" xfId="2" applyFont="1" applyFill="1" applyBorder="1" applyAlignment="1" applyProtection="1">
      <alignment horizontal="left" vertical="center" shrinkToFit="1"/>
      <protection locked="0"/>
    </xf>
    <xf numFmtId="0" fontId="6" fillId="5" borderId="46" xfId="2" applyFont="1" applyFill="1" applyBorder="1" applyAlignment="1" applyProtection="1">
      <alignment horizontal="left" vertical="center" shrinkToFit="1"/>
      <protection locked="0"/>
    </xf>
    <xf numFmtId="0" fontId="6" fillId="4" borderId="45" xfId="2" applyFont="1" applyFill="1" applyBorder="1" applyAlignment="1" applyProtection="1">
      <alignment horizontal="center" vertical="center" shrinkToFit="1"/>
      <protection locked="0"/>
    </xf>
    <xf numFmtId="0" fontId="6" fillId="4" borderId="44" xfId="2" applyFont="1" applyFill="1" applyBorder="1" applyAlignment="1" applyProtection="1">
      <alignment horizontal="center" vertical="center" shrinkToFit="1"/>
      <protection locked="0"/>
    </xf>
    <xf numFmtId="0" fontId="6" fillId="4" borderId="44" xfId="2" applyFont="1" applyFill="1" applyBorder="1" applyAlignment="1" applyProtection="1">
      <alignment horizontal="center" vertical="center" justifyLastLine="1"/>
      <protection locked="0"/>
    </xf>
    <xf numFmtId="0" fontId="6" fillId="4" borderId="46" xfId="2" applyFont="1" applyFill="1" applyBorder="1" applyAlignment="1" applyProtection="1">
      <alignment horizontal="center" vertical="center" justifyLastLine="1"/>
      <protection locked="0"/>
    </xf>
    <xf numFmtId="38" fontId="11" fillId="5" borderId="45" xfId="5" applyFont="1" applyFill="1" applyBorder="1" applyAlignment="1" applyProtection="1">
      <alignment vertical="center" wrapText="1" shrinkToFit="1"/>
      <protection locked="0"/>
    </xf>
    <xf numFmtId="38" fontId="11" fillId="5" borderId="44" xfId="5" applyFont="1" applyFill="1" applyBorder="1" applyAlignment="1" applyProtection="1">
      <alignment vertical="center" wrapText="1" shrinkToFit="1"/>
      <protection locked="0"/>
    </xf>
    <xf numFmtId="38" fontId="11" fillId="5" borderId="51" xfId="5" applyFont="1" applyFill="1" applyBorder="1" applyAlignment="1" applyProtection="1">
      <alignment vertical="center" wrapText="1" shrinkToFit="1"/>
      <protection locked="0"/>
    </xf>
    <xf numFmtId="0" fontId="6" fillId="5" borderId="39" xfId="2" applyFont="1" applyFill="1" applyBorder="1" applyAlignment="1" applyProtection="1">
      <alignment horizontal="left" vertical="center" shrinkToFit="1"/>
      <protection locked="0"/>
    </xf>
    <xf numFmtId="0" fontId="6" fillId="5" borderId="19" xfId="2" applyFont="1" applyFill="1" applyBorder="1" applyAlignment="1" applyProtection="1">
      <alignment horizontal="left" vertical="center" shrinkToFit="1"/>
      <protection locked="0"/>
    </xf>
    <xf numFmtId="0" fontId="6" fillId="5" borderId="20" xfId="2" applyFont="1" applyFill="1" applyBorder="1" applyAlignment="1" applyProtection="1">
      <alignment horizontal="left" vertical="center" shrinkToFit="1"/>
      <protection locked="0"/>
    </xf>
    <xf numFmtId="0" fontId="6" fillId="4" borderId="18" xfId="2" applyFont="1" applyFill="1" applyBorder="1" applyAlignment="1" applyProtection="1">
      <alignment horizontal="center" vertical="center" shrinkToFit="1"/>
      <protection locked="0"/>
    </xf>
    <xf numFmtId="0" fontId="6" fillId="4" borderId="19" xfId="2" applyFont="1" applyFill="1" applyBorder="1" applyAlignment="1" applyProtection="1">
      <alignment horizontal="center" vertical="center" shrinkToFit="1"/>
      <protection locked="0"/>
    </xf>
    <xf numFmtId="0" fontId="6" fillId="0" borderId="39" xfId="2" applyFont="1" applyFill="1" applyBorder="1" applyAlignment="1" applyProtection="1">
      <alignment horizontal="left" vertical="center" shrinkToFit="1"/>
      <protection locked="0"/>
    </xf>
    <xf numFmtId="0" fontId="6" fillId="0" borderId="19" xfId="2" applyFont="1" applyFill="1" applyBorder="1" applyAlignment="1" applyProtection="1">
      <alignment horizontal="left" vertical="center" shrinkToFit="1"/>
      <protection locked="0"/>
    </xf>
    <xf numFmtId="0" fontId="6" fillId="0" borderId="20" xfId="2" applyFont="1" applyFill="1" applyBorder="1" applyAlignment="1" applyProtection="1">
      <alignment horizontal="left" vertical="center" shrinkToFit="1"/>
      <protection locked="0"/>
    </xf>
    <xf numFmtId="38" fontId="11" fillId="5" borderId="55" xfId="5" applyFont="1" applyFill="1" applyBorder="1" applyAlignment="1" applyProtection="1">
      <alignment vertical="center" wrapText="1" shrinkToFit="1"/>
      <protection locked="0"/>
    </xf>
    <xf numFmtId="38" fontId="11" fillId="5" borderId="54" xfId="5" applyFont="1" applyFill="1" applyBorder="1" applyAlignment="1" applyProtection="1">
      <alignment vertical="center" wrapText="1" shrinkToFit="1"/>
      <protection locked="0"/>
    </xf>
    <xf numFmtId="38" fontId="11" fillId="5" borderId="53" xfId="5" applyFont="1" applyFill="1" applyBorder="1" applyAlignment="1" applyProtection="1">
      <alignment vertical="center" wrapText="1" shrinkToFit="1"/>
      <protection locked="0"/>
    </xf>
    <xf numFmtId="0" fontId="6" fillId="5" borderId="54" xfId="2" applyFont="1" applyFill="1" applyBorder="1" applyAlignment="1" applyProtection="1">
      <alignment horizontal="right" vertical="center" shrinkToFit="1"/>
      <protection locked="0"/>
    </xf>
    <xf numFmtId="0" fontId="12" fillId="2" borderId="55" xfId="2" applyFont="1" applyFill="1" applyBorder="1" applyAlignment="1" applyProtection="1">
      <alignment horizontal="left" vertical="center" shrinkToFit="1"/>
      <protection locked="0"/>
    </xf>
    <xf numFmtId="0" fontId="12" fillId="2" borderId="54" xfId="2" applyFont="1" applyFill="1" applyBorder="1" applyAlignment="1" applyProtection="1">
      <alignment horizontal="left" vertical="center" shrinkToFit="1"/>
      <protection locked="0"/>
    </xf>
    <xf numFmtId="0" fontId="6" fillId="2" borderId="25" xfId="2" applyFont="1" applyFill="1" applyBorder="1" applyAlignment="1" applyProtection="1">
      <alignment horizontal="center" vertical="center" wrapText="1" shrinkToFit="1"/>
      <protection locked="0"/>
    </xf>
    <xf numFmtId="0" fontId="6" fillId="2" borderId="16" xfId="2" applyFont="1" applyFill="1" applyBorder="1" applyAlignment="1" applyProtection="1">
      <alignment horizontal="center" vertical="center" wrapText="1" shrinkToFit="1"/>
      <protection locked="0"/>
    </xf>
    <xf numFmtId="0" fontId="6" fillId="2" borderId="17" xfId="2" applyFont="1" applyFill="1" applyBorder="1" applyAlignment="1" applyProtection="1">
      <alignment horizontal="center" vertical="center" wrapText="1" shrinkToFit="1"/>
      <protection locked="0"/>
    </xf>
    <xf numFmtId="0" fontId="6" fillId="2" borderId="31" xfId="2" applyFont="1" applyFill="1" applyBorder="1" applyAlignment="1" applyProtection="1">
      <alignment horizontal="center" vertical="center" wrapText="1" shrinkToFit="1"/>
      <protection locked="0"/>
    </xf>
    <xf numFmtId="0" fontId="6" fillId="2" borderId="0" xfId="2" applyFont="1" applyFill="1" applyBorder="1" applyAlignment="1" applyProtection="1">
      <alignment horizontal="center" vertical="center" wrapText="1" shrinkToFit="1"/>
      <protection locked="0"/>
    </xf>
    <xf numFmtId="0" fontId="6" fillId="2" borderId="23" xfId="2" applyFont="1" applyFill="1" applyBorder="1" applyAlignment="1" applyProtection="1">
      <alignment horizontal="center" vertical="center" wrapText="1" shrinkToFit="1"/>
      <protection locked="0"/>
    </xf>
    <xf numFmtId="0" fontId="6" fillId="2" borderId="13" xfId="2" applyFont="1" applyFill="1" applyBorder="1" applyAlignment="1" applyProtection="1">
      <alignment horizontal="center" vertical="center" wrapText="1" shrinkToFit="1"/>
      <protection locked="0"/>
    </xf>
    <xf numFmtId="0" fontId="6" fillId="2" borderId="4" xfId="2" applyFont="1" applyFill="1" applyBorder="1" applyAlignment="1" applyProtection="1">
      <alignment horizontal="center" vertical="center" wrapText="1" shrinkToFit="1"/>
      <protection locked="0"/>
    </xf>
    <xf numFmtId="0" fontId="6" fillId="2" borderId="12" xfId="2" applyFont="1" applyFill="1" applyBorder="1" applyAlignment="1" applyProtection="1">
      <alignment horizontal="center" vertical="center" wrapText="1" shrinkToFit="1"/>
      <protection locked="0"/>
    </xf>
    <xf numFmtId="0" fontId="16" fillId="3" borderId="58" xfId="2" applyFont="1" applyFill="1" applyBorder="1" applyAlignment="1" applyProtection="1">
      <alignment horizontal="center" vertical="center" textRotation="255"/>
      <protection locked="0"/>
    </xf>
    <xf numFmtId="0" fontId="16" fillId="3" borderId="56" xfId="2" applyFont="1" applyFill="1" applyBorder="1" applyAlignment="1" applyProtection="1">
      <alignment horizontal="center" vertical="center" textRotation="255"/>
      <protection locked="0"/>
    </xf>
    <xf numFmtId="0" fontId="16" fillId="3" borderId="57" xfId="2" applyFont="1" applyFill="1" applyBorder="1" applyAlignment="1" applyProtection="1">
      <alignment horizontal="center" vertical="center" textRotation="255"/>
      <protection locked="0"/>
    </xf>
    <xf numFmtId="0" fontId="6" fillId="2" borderId="48" xfId="2" applyFont="1" applyFill="1" applyBorder="1" applyAlignment="1" applyProtection="1">
      <alignment horizontal="center" vertical="center"/>
      <protection locked="0"/>
    </xf>
    <xf numFmtId="0" fontId="6" fillId="2" borderId="32" xfId="2" applyFont="1" applyFill="1" applyBorder="1" applyAlignment="1" applyProtection="1">
      <alignment horizontal="center" vertical="center"/>
      <protection locked="0"/>
    </xf>
    <xf numFmtId="0" fontId="6" fillId="2" borderId="49" xfId="2" applyFont="1" applyFill="1" applyBorder="1" applyAlignment="1" applyProtection="1">
      <alignment horizontal="center" vertical="center"/>
      <protection locked="0"/>
    </xf>
    <xf numFmtId="178" fontId="10" fillId="11" borderId="48" xfId="2" applyNumberFormat="1" applyFont="1" applyFill="1" applyBorder="1" applyAlignment="1" applyProtection="1">
      <alignment horizontal="center" vertical="center" wrapText="1"/>
      <protection locked="0"/>
    </xf>
    <xf numFmtId="178" fontId="10" fillId="11" borderId="32" xfId="2" applyNumberFormat="1" applyFont="1" applyFill="1" applyBorder="1" applyAlignment="1" applyProtection="1">
      <alignment horizontal="center" vertical="center" wrapText="1"/>
      <protection locked="0"/>
    </xf>
    <xf numFmtId="178" fontId="10" fillId="11" borderId="49" xfId="2" applyNumberFormat="1" applyFont="1" applyFill="1" applyBorder="1" applyAlignment="1" applyProtection="1">
      <alignment horizontal="center" vertical="center" wrapText="1"/>
      <protection locked="0"/>
    </xf>
    <xf numFmtId="49" fontId="16" fillId="2" borderId="48" xfId="2" applyNumberFormat="1" applyFont="1" applyFill="1" applyBorder="1" applyAlignment="1" applyProtection="1">
      <alignment horizontal="center" vertical="center" wrapText="1"/>
      <protection locked="0"/>
    </xf>
    <xf numFmtId="49" fontId="16" fillId="2" borderId="32" xfId="2" applyNumberFormat="1" applyFont="1" applyFill="1" applyBorder="1" applyAlignment="1" applyProtection="1">
      <alignment horizontal="center" vertical="center" wrapText="1"/>
      <protection locked="0"/>
    </xf>
    <xf numFmtId="49" fontId="16" fillId="2" borderId="49" xfId="2" applyNumberFormat="1" applyFont="1" applyFill="1" applyBorder="1" applyAlignment="1" applyProtection="1">
      <alignment horizontal="center" vertical="center" wrapText="1"/>
      <protection locked="0"/>
    </xf>
    <xf numFmtId="0" fontId="16" fillId="12" borderId="48" xfId="2" applyNumberFormat="1" applyFont="1" applyFill="1" applyBorder="1" applyAlignment="1" applyProtection="1">
      <alignment horizontal="center" vertical="center"/>
      <protection locked="0"/>
    </xf>
    <xf numFmtId="0" fontId="16" fillId="12" borderId="32" xfId="2" applyNumberFormat="1" applyFont="1" applyFill="1" applyBorder="1" applyAlignment="1" applyProtection="1">
      <alignment horizontal="center" vertical="center"/>
      <protection locked="0"/>
    </xf>
    <xf numFmtId="0" fontId="16" fillId="12" borderId="49" xfId="2" applyNumberFormat="1" applyFont="1" applyFill="1" applyBorder="1" applyAlignment="1" applyProtection="1">
      <alignment horizontal="center" vertical="center"/>
      <protection locked="0"/>
    </xf>
    <xf numFmtId="49" fontId="11" fillId="2" borderId="48" xfId="2" applyNumberFormat="1" applyFont="1" applyFill="1" applyBorder="1" applyAlignment="1" applyProtection="1">
      <alignment horizontal="center" vertical="center" wrapText="1"/>
      <protection locked="0"/>
    </xf>
    <xf numFmtId="49" fontId="11" fillId="2" borderId="32" xfId="2" applyNumberFormat="1" applyFont="1" applyFill="1" applyBorder="1" applyAlignment="1" applyProtection="1">
      <alignment horizontal="center" vertical="center" wrapText="1"/>
      <protection locked="0"/>
    </xf>
    <xf numFmtId="0" fontId="6" fillId="2" borderId="25" xfId="2" applyFont="1" applyFill="1" applyBorder="1" applyAlignment="1" applyProtection="1">
      <alignment horizontal="center" vertical="center" wrapText="1"/>
      <protection locked="0"/>
    </xf>
    <xf numFmtId="0" fontId="6" fillId="2" borderId="16" xfId="2" applyFont="1" applyFill="1" applyBorder="1" applyAlignment="1" applyProtection="1">
      <alignment horizontal="center" vertical="center" wrapText="1"/>
      <protection locked="0"/>
    </xf>
    <xf numFmtId="0" fontId="6" fillId="2" borderId="17" xfId="2" applyFont="1" applyFill="1" applyBorder="1" applyAlignment="1" applyProtection="1">
      <alignment horizontal="center" vertical="center" wrapText="1"/>
      <protection locked="0"/>
    </xf>
    <xf numFmtId="0" fontId="6" fillId="2" borderId="13" xfId="2" applyFont="1" applyFill="1" applyBorder="1" applyAlignment="1" applyProtection="1">
      <alignment horizontal="center" vertical="center" wrapText="1"/>
      <protection locked="0"/>
    </xf>
    <xf numFmtId="0" fontId="6" fillId="2" borderId="4" xfId="2" applyFont="1" applyFill="1" applyBorder="1" applyAlignment="1" applyProtection="1">
      <alignment horizontal="center" vertical="center" wrapText="1"/>
      <protection locked="0"/>
    </xf>
    <xf numFmtId="0" fontId="6" fillId="2" borderId="12" xfId="2" applyFont="1" applyFill="1" applyBorder="1" applyAlignment="1" applyProtection="1">
      <alignment horizontal="center" vertical="center" wrapText="1"/>
      <protection locked="0"/>
    </xf>
    <xf numFmtId="0" fontId="6" fillId="2" borderId="25" xfId="2" applyFont="1" applyFill="1" applyBorder="1" applyAlignment="1" applyProtection="1">
      <alignment horizontal="center" vertical="center"/>
      <protection locked="0"/>
    </xf>
    <xf numFmtId="0" fontId="6" fillId="2" borderId="16"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protection locked="0"/>
    </xf>
    <xf numFmtId="0" fontId="6" fillId="2" borderId="16" xfId="2" applyFont="1" applyFill="1" applyBorder="1" applyAlignment="1" applyProtection="1">
      <alignment horizontal="center" vertical="center" justifyLastLine="1"/>
      <protection locked="0"/>
    </xf>
    <xf numFmtId="0" fontId="6" fillId="2" borderId="17" xfId="2" applyFont="1" applyFill="1" applyBorder="1" applyAlignment="1" applyProtection="1">
      <alignment horizontal="center" vertical="center" justifyLastLine="1"/>
      <protection locked="0"/>
    </xf>
    <xf numFmtId="0" fontId="6" fillId="2" borderId="4" xfId="2" applyFont="1" applyFill="1" applyBorder="1" applyAlignment="1" applyProtection="1">
      <alignment horizontal="center" vertical="center" justifyLastLine="1"/>
      <protection locked="0"/>
    </xf>
    <xf numFmtId="0" fontId="6" fillId="2" borderId="12" xfId="2" applyFont="1" applyFill="1" applyBorder="1" applyAlignment="1" applyProtection="1">
      <alignment horizontal="center" vertical="center" justifyLastLine="1"/>
      <protection locked="0"/>
    </xf>
    <xf numFmtId="0" fontId="6" fillId="0" borderId="16" xfId="2" applyFont="1" applyFill="1" applyBorder="1" applyAlignment="1" applyProtection="1">
      <alignment horizontal="center" vertical="center"/>
      <protection locked="0"/>
    </xf>
    <xf numFmtId="0" fontId="6" fillId="0" borderId="4" xfId="2" applyFont="1" applyFill="1" applyBorder="1" applyAlignment="1" applyProtection="1">
      <alignment horizontal="center" vertical="center"/>
      <protection locked="0"/>
    </xf>
    <xf numFmtId="0" fontId="6" fillId="12" borderId="33" xfId="2" applyFont="1" applyFill="1" applyBorder="1" applyAlignment="1" applyProtection="1">
      <alignment horizontal="center" vertical="center"/>
      <protection locked="0"/>
    </xf>
    <xf numFmtId="0" fontId="6" fillId="12" borderId="34" xfId="2" applyFont="1" applyFill="1" applyBorder="1" applyAlignment="1" applyProtection="1">
      <alignment horizontal="center" vertical="center"/>
      <protection locked="0"/>
    </xf>
    <xf numFmtId="0" fontId="6" fillId="12" borderId="35" xfId="2" applyFont="1" applyFill="1" applyBorder="1" applyAlignment="1" applyProtection="1">
      <alignment horizontal="center" vertical="center"/>
      <protection locked="0"/>
    </xf>
    <xf numFmtId="0" fontId="8" fillId="2" borderId="68" xfId="2" applyFont="1" applyFill="1" applyBorder="1" applyAlignment="1" applyProtection="1">
      <alignment horizontal="center" vertical="center"/>
      <protection locked="0"/>
    </xf>
    <xf numFmtId="0" fontId="8" fillId="2" borderId="36" xfId="2" applyFont="1" applyFill="1" applyBorder="1" applyAlignment="1" applyProtection="1">
      <alignment horizontal="center" vertical="center"/>
      <protection locked="0"/>
    </xf>
    <xf numFmtId="49" fontId="8" fillId="0" borderId="36" xfId="2" applyNumberFormat="1" applyFont="1" applyFill="1" applyBorder="1" applyAlignment="1" applyProtection="1">
      <alignment horizontal="center" vertical="center"/>
      <protection locked="0"/>
    </xf>
    <xf numFmtId="49" fontId="8" fillId="0" borderId="37" xfId="2" applyNumberFormat="1" applyFont="1" applyFill="1" applyBorder="1" applyAlignment="1" applyProtection="1">
      <alignment horizontal="center" vertical="center"/>
      <protection locked="0"/>
    </xf>
    <xf numFmtId="0" fontId="11" fillId="2" borderId="25" xfId="2" applyFont="1" applyFill="1" applyBorder="1" applyAlignment="1" applyProtection="1">
      <alignment horizontal="center" vertical="center"/>
      <protection locked="0"/>
    </xf>
    <xf numFmtId="0" fontId="11" fillId="2" borderId="16" xfId="2" applyFont="1" applyFill="1" applyBorder="1" applyAlignment="1" applyProtection="1">
      <alignment horizontal="center" vertical="center"/>
      <protection locked="0"/>
    </xf>
    <xf numFmtId="0" fontId="11" fillId="2" borderId="17" xfId="2" applyFont="1" applyFill="1" applyBorder="1" applyAlignment="1" applyProtection="1">
      <alignment horizontal="center" vertical="center"/>
      <protection locked="0"/>
    </xf>
    <xf numFmtId="0" fontId="11" fillId="2" borderId="25" xfId="2" applyFont="1" applyFill="1" applyBorder="1" applyAlignment="1" applyProtection="1">
      <alignment horizontal="center" vertical="center" shrinkToFit="1"/>
      <protection locked="0"/>
    </xf>
    <xf numFmtId="0" fontId="11" fillId="2" borderId="16" xfId="2" applyFont="1" applyFill="1" applyBorder="1" applyAlignment="1" applyProtection="1">
      <alignment horizontal="center" vertical="center" shrinkToFit="1"/>
      <protection locked="0"/>
    </xf>
    <xf numFmtId="0" fontId="11" fillId="2" borderId="17" xfId="2" applyFont="1" applyFill="1" applyBorder="1" applyAlignment="1" applyProtection="1">
      <alignment horizontal="center" vertical="center" shrinkToFit="1"/>
      <protection locked="0"/>
    </xf>
    <xf numFmtId="0" fontId="11" fillId="2" borderId="26" xfId="2" applyFont="1" applyFill="1" applyBorder="1" applyAlignment="1" applyProtection="1">
      <alignment horizontal="center" vertical="center" shrinkToFit="1"/>
      <protection locked="0"/>
    </xf>
    <xf numFmtId="0" fontId="6" fillId="11" borderId="32" xfId="2" applyNumberFormat="1" applyFont="1" applyFill="1" applyBorder="1" applyAlignment="1" applyProtection="1">
      <alignment horizontal="center" vertical="center" wrapText="1"/>
      <protection locked="0"/>
    </xf>
    <xf numFmtId="49" fontId="6" fillId="2" borderId="32" xfId="2" applyNumberFormat="1" applyFont="1" applyFill="1" applyBorder="1" applyAlignment="1" applyProtection="1">
      <alignment horizontal="center" vertical="center"/>
      <protection locked="0"/>
    </xf>
    <xf numFmtId="49" fontId="6" fillId="2" borderId="47" xfId="2" applyNumberFormat="1" applyFont="1" applyFill="1" applyBorder="1" applyAlignment="1" applyProtection="1">
      <alignment horizontal="center" vertical="center"/>
      <protection locked="0"/>
    </xf>
    <xf numFmtId="0" fontId="11" fillId="2" borderId="18" xfId="2" applyFont="1" applyFill="1" applyBorder="1" applyAlignment="1" applyProtection="1">
      <alignment horizontal="center" vertical="center" wrapText="1" shrinkToFit="1"/>
      <protection locked="0"/>
    </xf>
    <xf numFmtId="0" fontId="11" fillId="2" borderId="19" xfId="2" applyFont="1" applyFill="1" applyBorder="1" applyAlignment="1" applyProtection="1">
      <alignment horizontal="center" vertical="center" wrapText="1" shrinkToFit="1"/>
      <protection locked="0"/>
    </xf>
    <xf numFmtId="0" fontId="11" fillId="2" borderId="20" xfId="2" applyFont="1" applyFill="1" applyBorder="1" applyAlignment="1" applyProtection="1">
      <alignment horizontal="center" vertical="center" wrapText="1" shrinkToFit="1"/>
      <protection locked="0"/>
    </xf>
    <xf numFmtId="0" fontId="6" fillId="12" borderId="18" xfId="2" applyFont="1" applyFill="1" applyBorder="1" applyAlignment="1" applyProtection="1">
      <alignment horizontal="center" vertical="center"/>
      <protection locked="0"/>
    </xf>
    <xf numFmtId="0" fontId="6" fillId="12" borderId="19" xfId="2" applyFont="1" applyFill="1" applyBorder="1" applyAlignment="1" applyProtection="1">
      <alignment horizontal="center" vertical="center"/>
      <protection locked="0"/>
    </xf>
    <xf numFmtId="0" fontId="6" fillId="12" borderId="20" xfId="2" applyFont="1" applyFill="1" applyBorder="1" applyAlignment="1" applyProtection="1">
      <alignment horizontal="center" vertical="center"/>
      <protection locked="0"/>
    </xf>
    <xf numFmtId="0" fontId="4" fillId="2" borderId="18" xfId="2" applyNumberFormat="1" applyFont="1" applyFill="1" applyBorder="1" applyAlignment="1" applyProtection="1">
      <alignment horizontal="center" vertical="center" shrinkToFit="1"/>
      <protection locked="0"/>
    </xf>
    <xf numFmtId="0" fontId="4" fillId="2" borderId="19" xfId="2" applyNumberFormat="1" applyFont="1" applyFill="1" applyBorder="1" applyAlignment="1" applyProtection="1">
      <alignment horizontal="center" vertical="center" shrinkToFit="1"/>
      <protection locked="0"/>
    </xf>
    <xf numFmtId="0" fontId="4" fillId="2" borderId="20" xfId="2" applyNumberFormat="1" applyFont="1" applyFill="1" applyBorder="1" applyAlignment="1" applyProtection="1">
      <alignment horizontal="center" vertical="center" shrinkToFit="1"/>
      <protection locked="0"/>
    </xf>
    <xf numFmtId="0" fontId="8" fillId="0" borderId="18" xfId="2" applyFont="1" applyFill="1" applyBorder="1" applyAlignment="1" applyProtection="1">
      <alignment horizontal="center" vertical="center"/>
      <protection locked="0"/>
    </xf>
    <xf numFmtId="0" fontId="8" fillId="0" borderId="19" xfId="2" applyFont="1" applyFill="1" applyBorder="1" applyAlignment="1" applyProtection="1">
      <alignment horizontal="center" vertical="center"/>
      <protection locked="0"/>
    </xf>
    <xf numFmtId="0" fontId="8" fillId="0" borderId="21" xfId="2" applyFont="1" applyFill="1" applyBorder="1" applyAlignment="1" applyProtection="1">
      <alignment horizontal="center" vertical="center"/>
      <protection locked="0"/>
    </xf>
    <xf numFmtId="0" fontId="8" fillId="7" borderId="15" xfId="0" applyFont="1" applyFill="1" applyBorder="1" applyAlignment="1" applyProtection="1">
      <alignment horizontal="left" vertical="center" wrapText="1"/>
      <protection locked="0"/>
    </xf>
    <xf numFmtId="0" fontId="8" fillId="7" borderId="16" xfId="0" applyFont="1" applyFill="1" applyBorder="1" applyAlignment="1" applyProtection="1">
      <alignment horizontal="left" vertical="center" wrapText="1"/>
      <protection locked="0"/>
    </xf>
    <xf numFmtId="0" fontId="8" fillId="7" borderId="26" xfId="0" applyFont="1" applyFill="1" applyBorder="1" applyAlignment="1" applyProtection="1">
      <alignment horizontal="left" vertical="center" wrapText="1"/>
      <protection locked="0"/>
    </xf>
    <xf numFmtId="0" fontId="34" fillId="0" borderId="7" xfId="0" applyFont="1" applyFill="1" applyBorder="1" applyAlignment="1" applyProtection="1">
      <alignment horizontal="center" vertical="center" shrinkToFit="1"/>
      <protection locked="0"/>
    </xf>
    <xf numFmtId="0" fontId="34" fillId="0" borderId="8" xfId="0" applyFont="1" applyFill="1" applyBorder="1" applyAlignment="1" applyProtection="1">
      <alignment horizontal="center" vertical="center" shrinkToFit="1"/>
      <protection locked="0"/>
    </xf>
    <xf numFmtId="0" fontId="34" fillId="0" borderId="9" xfId="0" applyFont="1" applyFill="1" applyBorder="1" applyAlignment="1" applyProtection="1">
      <alignment horizontal="center" vertical="center" shrinkToFit="1"/>
      <protection locked="0"/>
    </xf>
    <xf numFmtId="0" fontId="34" fillId="0" borderId="18" xfId="0" applyFont="1" applyFill="1" applyBorder="1" applyAlignment="1" applyProtection="1">
      <alignment horizontal="center" vertical="center" shrinkToFit="1"/>
      <protection locked="0"/>
    </xf>
    <xf numFmtId="0" fontId="34" fillId="0" borderId="19" xfId="0" applyFont="1" applyFill="1" applyBorder="1" applyAlignment="1" applyProtection="1">
      <alignment horizontal="center" vertical="center" shrinkToFit="1"/>
      <protection locked="0"/>
    </xf>
    <xf numFmtId="0" fontId="34" fillId="0" borderId="21" xfId="0" applyFont="1" applyFill="1" applyBorder="1" applyAlignment="1" applyProtection="1">
      <alignment horizontal="center" vertical="center" shrinkToFit="1"/>
      <protection locked="0"/>
    </xf>
    <xf numFmtId="0" fontId="8" fillId="4" borderId="22"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8" fillId="4" borderId="62" xfId="0" applyFont="1" applyFill="1" applyBorder="1" applyAlignment="1" applyProtection="1">
      <alignment vertical="center"/>
      <protection locked="0"/>
    </xf>
    <xf numFmtId="0" fontId="8" fillId="4" borderId="63" xfId="0" applyFont="1" applyFill="1" applyBorder="1" applyAlignment="1" applyProtection="1">
      <alignment vertical="center"/>
      <protection locked="0"/>
    </xf>
    <xf numFmtId="0" fontId="8" fillId="4" borderId="36" xfId="0" applyFont="1" applyFill="1" applyBorder="1" applyAlignment="1" applyProtection="1">
      <alignment vertical="center"/>
      <protection locked="0"/>
    </xf>
    <xf numFmtId="0" fontId="8" fillId="4" borderId="37" xfId="0" applyFont="1" applyFill="1" applyBorder="1" applyAlignment="1" applyProtection="1">
      <alignment vertical="center"/>
      <protection locked="0"/>
    </xf>
    <xf numFmtId="0" fontId="8" fillId="7" borderId="15" xfId="0" applyFont="1" applyFill="1" applyBorder="1" applyAlignment="1" applyProtection="1">
      <alignment horizontal="left" vertical="center" shrinkToFit="1"/>
      <protection locked="0"/>
    </xf>
    <xf numFmtId="0" fontId="8" fillId="7" borderId="16" xfId="0" applyFont="1" applyFill="1" applyBorder="1" applyAlignment="1" applyProtection="1">
      <alignment horizontal="left" vertical="center" shrinkToFit="1"/>
      <protection locked="0"/>
    </xf>
    <xf numFmtId="0" fontId="8" fillId="7" borderId="26" xfId="0" applyFont="1" applyFill="1" applyBorder="1" applyAlignment="1" applyProtection="1">
      <alignment horizontal="left" vertical="center" shrinkToFit="1"/>
      <protection locked="0"/>
    </xf>
    <xf numFmtId="0" fontId="8" fillId="7" borderId="22" xfId="0" applyFont="1" applyFill="1" applyBorder="1" applyAlignment="1" applyProtection="1">
      <alignment horizontal="left" vertical="center" shrinkToFit="1"/>
      <protection locked="0"/>
    </xf>
    <xf numFmtId="0" fontId="8" fillId="7" borderId="0" xfId="0" applyFont="1" applyFill="1" applyBorder="1" applyAlignment="1" applyProtection="1">
      <alignment horizontal="left" vertical="center" shrinkToFit="1"/>
      <protection locked="0"/>
    </xf>
    <xf numFmtId="0" fontId="8" fillId="7" borderId="1"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right" wrapText="1"/>
      <protection locked="0"/>
    </xf>
    <xf numFmtId="0" fontId="8" fillId="7" borderId="18"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8" fillId="7" borderId="20" xfId="0" applyFont="1" applyFill="1" applyBorder="1" applyAlignment="1" applyProtection="1">
      <alignment horizontal="center" vertical="center"/>
      <protection locked="0"/>
    </xf>
    <xf numFmtId="0" fontId="34" fillId="0" borderId="48" xfId="0" applyFont="1" applyFill="1" applyBorder="1" applyAlignment="1" applyProtection="1">
      <alignment horizontal="center" vertical="center" shrinkToFit="1"/>
      <protection locked="0"/>
    </xf>
    <xf numFmtId="0" fontId="34" fillId="0" borderId="32" xfId="0" applyFont="1" applyFill="1" applyBorder="1" applyAlignment="1" applyProtection="1">
      <alignment horizontal="center" vertical="center" shrinkToFit="1"/>
      <protection locked="0"/>
    </xf>
    <xf numFmtId="0" fontId="34" fillId="0" borderId="47"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shrinkToFit="1"/>
      <protection locked="0"/>
    </xf>
    <xf numFmtId="0" fontId="8" fillId="0" borderId="18"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8" fillId="7" borderId="19" xfId="0" applyFont="1" applyFill="1" applyBorder="1" applyAlignment="1" applyProtection="1">
      <alignment horizontal="center" vertical="center" wrapText="1"/>
      <protection locked="0"/>
    </xf>
    <xf numFmtId="0" fontId="8" fillId="7" borderId="20" xfId="0" applyFont="1" applyFill="1" applyBorder="1" applyAlignment="1" applyProtection="1">
      <alignment horizontal="center" vertical="center" wrapText="1"/>
      <protection locked="0"/>
    </xf>
    <xf numFmtId="49" fontId="34" fillId="0" borderId="31" xfId="0" applyNumberFormat="1" applyFont="1" applyFill="1" applyBorder="1" applyAlignment="1" applyProtection="1">
      <alignment horizontal="center" vertical="center" shrinkToFit="1"/>
      <protection locked="0"/>
    </xf>
    <xf numFmtId="49" fontId="34" fillId="0" borderId="0" xfId="0" applyNumberFormat="1" applyFont="1" applyFill="1" applyBorder="1" applyAlignment="1" applyProtection="1">
      <alignment horizontal="center" vertical="center" shrinkToFit="1"/>
      <protection locked="0"/>
    </xf>
    <xf numFmtId="49" fontId="34" fillId="0" borderId="1" xfId="0" applyNumberFormat="1" applyFont="1" applyFill="1" applyBorder="1" applyAlignment="1" applyProtection="1">
      <alignment horizontal="center" vertical="center" shrinkToFit="1"/>
      <protection locked="0"/>
    </xf>
    <xf numFmtId="0" fontId="8" fillId="7" borderId="48" xfId="0" applyFont="1" applyFill="1" applyBorder="1" applyAlignment="1" applyProtection="1">
      <alignment horizontal="center" vertical="center" wrapText="1"/>
      <protection locked="0"/>
    </xf>
    <xf numFmtId="0" fontId="8" fillId="7" borderId="32" xfId="0" applyFont="1" applyFill="1" applyBorder="1" applyAlignment="1" applyProtection="1">
      <alignment horizontal="center" vertical="center" wrapText="1"/>
      <protection locked="0"/>
    </xf>
    <xf numFmtId="0" fontId="8" fillId="7" borderId="49"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protection locked="0"/>
    </xf>
    <xf numFmtId="0" fontId="8" fillId="7" borderId="52" xfId="0" applyFont="1" applyFill="1" applyBorder="1" applyAlignment="1" applyProtection="1">
      <alignment horizontal="center" vertical="center"/>
      <protection locked="0"/>
    </xf>
    <xf numFmtId="0" fontId="8" fillId="7" borderId="32" xfId="0" applyFont="1" applyFill="1" applyBorder="1" applyAlignment="1" applyProtection="1">
      <alignment horizontal="center" vertical="center"/>
      <protection locked="0"/>
    </xf>
    <xf numFmtId="0" fontId="8" fillId="7" borderId="49" xfId="0" applyFont="1" applyFill="1" applyBorder="1" applyAlignment="1" applyProtection="1">
      <alignment horizontal="center" vertical="center"/>
      <protection locked="0"/>
    </xf>
    <xf numFmtId="0" fontId="34" fillId="0" borderId="31" xfId="0"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center" vertical="center" shrinkToFit="1"/>
      <protection locked="0"/>
    </xf>
    <xf numFmtId="0" fontId="34" fillId="0" borderId="1" xfId="0" applyFont="1" applyFill="1" applyBorder="1" applyAlignment="1" applyProtection="1">
      <alignment horizontal="center" vertical="center" shrinkToFit="1"/>
      <protection locked="0"/>
    </xf>
    <xf numFmtId="0" fontId="23" fillId="4" borderId="0" xfId="0" applyFont="1" applyFill="1" applyAlignment="1" applyProtection="1">
      <alignment horizontal="center" vertical="center"/>
      <protection locked="0"/>
    </xf>
    <xf numFmtId="0" fontId="8" fillId="4" borderId="0" xfId="0"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7" borderId="29" xfId="0" applyFont="1" applyFill="1" applyBorder="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0" fontId="8" fillId="7" borderId="28"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protection locked="0"/>
    </xf>
    <xf numFmtId="176" fontId="8" fillId="0" borderId="29" xfId="0" applyNumberFormat="1" applyFont="1" applyFill="1" applyBorder="1" applyAlignment="1" applyProtection="1">
      <alignment horizontal="center" vertical="center"/>
      <protection locked="0"/>
    </xf>
    <xf numFmtId="176" fontId="8" fillId="0" borderId="5" xfId="0" applyNumberFormat="1" applyFont="1" applyFill="1" applyBorder="1" applyAlignment="1" applyProtection="1">
      <alignment horizontal="center" vertical="center"/>
      <protection locked="0"/>
    </xf>
    <xf numFmtId="0" fontId="8" fillId="11" borderId="29" xfId="0" applyFont="1" applyFill="1" applyBorder="1" applyAlignment="1" applyProtection="1">
      <alignment horizontal="center" vertical="center" wrapText="1"/>
      <protection locked="0"/>
    </xf>
    <xf numFmtId="0" fontId="8" fillId="11" borderId="5" xfId="0" applyFont="1" applyFill="1" applyBorder="1" applyAlignment="1" applyProtection="1">
      <alignment horizontal="center" vertical="center" wrapText="1"/>
      <protection locked="0"/>
    </xf>
    <xf numFmtId="0" fontId="8" fillId="11" borderId="28" xfId="0" applyFont="1" applyFill="1" applyBorder="1" applyAlignment="1" applyProtection="1">
      <alignment horizontal="center" vertical="center" wrapText="1"/>
      <protection locked="0"/>
    </xf>
    <xf numFmtId="176" fontId="8" fillId="11" borderId="18" xfId="0" applyNumberFormat="1" applyFont="1" applyFill="1" applyBorder="1" applyAlignment="1" applyProtection="1">
      <alignment horizontal="center" vertical="center"/>
      <protection locked="0"/>
    </xf>
    <xf numFmtId="176" fontId="8" fillId="11" borderId="19"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0" borderId="4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40" xfId="0" applyFont="1" applyFill="1" applyBorder="1" applyAlignment="1" applyProtection="1">
      <alignment horizontal="left" vertical="center" wrapText="1"/>
      <protection locked="0"/>
    </xf>
    <xf numFmtId="0" fontId="8" fillId="7" borderId="27" xfId="0" applyFont="1" applyFill="1" applyBorder="1" applyAlignment="1" applyProtection="1">
      <alignment horizontal="center" vertical="center"/>
      <protection locked="0"/>
    </xf>
    <xf numFmtId="0" fontId="8" fillId="7" borderId="50" xfId="0" applyFont="1" applyFill="1" applyBorder="1" applyAlignment="1" applyProtection="1">
      <alignment horizontal="left" vertical="center" wrapText="1"/>
      <protection locked="0"/>
    </xf>
    <xf numFmtId="0" fontId="8" fillId="7" borderId="8" xfId="0" applyFont="1" applyFill="1" applyBorder="1" applyAlignment="1" applyProtection="1">
      <alignment horizontal="left" vertical="center" wrapText="1"/>
      <protection locked="0"/>
    </xf>
    <xf numFmtId="0" fontId="8" fillId="7" borderId="10" xfId="0" applyFont="1" applyFill="1" applyBorder="1" applyAlignment="1" applyProtection="1">
      <alignment horizontal="left" vertical="center" wrapText="1"/>
      <protection locked="0"/>
    </xf>
    <xf numFmtId="0" fontId="8" fillId="4" borderId="65" xfId="0" applyFont="1" applyFill="1" applyBorder="1" applyAlignment="1" applyProtection="1">
      <alignment horizontal="left" vertical="center" wrapText="1"/>
      <protection locked="0"/>
    </xf>
    <xf numFmtId="0" fontId="8" fillId="4" borderId="70" xfId="0" applyFont="1" applyFill="1" applyBorder="1" applyAlignment="1" applyProtection="1">
      <alignment horizontal="left" vertical="center" wrapText="1"/>
      <protection locked="0"/>
    </xf>
    <xf numFmtId="0" fontId="8" fillId="4" borderId="66" xfId="0" applyFont="1" applyFill="1" applyBorder="1" applyAlignment="1" applyProtection="1">
      <alignment horizontal="left" vertical="center" wrapText="1"/>
      <protection locked="0"/>
    </xf>
    <xf numFmtId="0" fontId="27" fillId="4" borderId="0" xfId="0" applyFont="1" applyFill="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6" fillId="11" borderId="68" xfId="2" applyFont="1" applyFill="1" applyBorder="1" applyAlignment="1" applyProtection="1">
      <alignment horizontal="left" vertical="top" wrapText="1"/>
      <protection locked="0"/>
    </xf>
    <xf numFmtId="0" fontId="6" fillId="11" borderId="36" xfId="2" applyFont="1" applyFill="1" applyBorder="1" applyAlignment="1" applyProtection="1">
      <alignment horizontal="left" vertical="top" wrapText="1"/>
      <protection locked="0"/>
    </xf>
    <xf numFmtId="0" fontId="6" fillId="11" borderId="37" xfId="2" applyFont="1" applyFill="1" applyBorder="1" applyAlignment="1" applyProtection="1">
      <alignment horizontal="left" vertical="top" wrapText="1"/>
      <protection locked="0"/>
    </xf>
    <xf numFmtId="0" fontId="6" fillId="2" borderId="33" xfId="2" applyFont="1" applyFill="1" applyBorder="1" applyAlignment="1">
      <alignment horizontal="left" vertical="center"/>
    </xf>
    <xf numFmtId="0" fontId="6" fillId="2" borderId="34" xfId="2" applyFont="1" applyFill="1" applyBorder="1" applyAlignment="1">
      <alignment horizontal="left" vertical="center"/>
    </xf>
    <xf numFmtId="0" fontId="6" fillId="2" borderId="35" xfId="2" applyFont="1" applyFill="1" applyBorder="1" applyAlignment="1">
      <alignment horizontal="left" vertical="center"/>
    </xf>
    <xf numFmtId="0" fontId="6" fillId="4" borderId="44" xfId="2" applyFont="1" applyFill="1" applyBorder="1" applyAlignment="1">
      <alignment horizontal="center" vertical="center" justifyLastLine="1"/>
    </xf>
    <xf numFmtId="0" fontId="6" fillId="4" borderId="46" xfId="2" applyFont="1" applyFill="1" applyBorder="1" applyAlignment="1">
      <alignment horizontal="center" vertical="center" justifyLastLine="1"/>
    </xf>
    <xf numFmtId="38" fontId="11" fillId="5" borderId="45" xfId="5" applyFont="1" applyFill="1" applyBorder="1" applyAlignment="1" applyProtection="1">
      <alignment vertical="center" wrapText="1" shrinkToFit="1"/>
    </xf>
    <xf numFmtId="38" fontId="11" fillId="5" borderId="44" xfId="5" applyFont="1" applyFill="1" applyBorder="1" applyAlignment="1" applyProtection="1">
      <alignment vertical="center" wrapText="1" shrinkToFit="1"/>
    </xf>
    <xf numFmtId="38" fontId="11" fillId="5" borderId="51" xfId="5" applyFont="1" applyFill="1" applyBorder="1" applyAlignment="1" applyProtection="1">
      <alignment vertical="center" wrapText="1" shrinkToFit="1"/>
    </xf>
    <xf numFmtId="0" fontId="6" fillId="5" borderId="54" xfId="2" applyFont="1" applyFill="1" applyBorder="1" applyAlignment="1">
      <alignment horizontal="right" vertical="center" shrinkToFit="1"/>
    </xf>
    <xf numFmtId="0" fontId="12" fillId="2" borderId="55" xfId="2" applyFont="1" applyFill="1" applyBorder="1" applyAlignment="1">
      <alignment horizontal="left" vertical="center" shrinkToFit="1"/>
    </xf>
    <xf numFmtId="0" fontId="12" fillId="2" borderId="54" xfId="2" applyFont="1" applyFill="1" applyBorder="1" applyAlignment="1">
      <alignment horizontal="left" vertical="center" shrinkToFit="1"/>
    </xf>
    <xf numFmtId="38" fontId="11" fillId="5" borderId="55" xfId="5" applyFont="1" applyFill="1" applyBorder="1" applyAlignment="1" applyProtection="1">
      <alignment vertical="center" wrapText="1" shrinkToFit="1"/>
    </xf>
    <xf numFmtId="38" fontId="11" fillId="5" borderId="54" xfId="5" applyFont="1" applyFill="1" applyBorder="1" applyAlignment="1" applyProtection="1">
      <alignment vertical="center" wrapText="1" shrinkToFit="1"/>
    </xf>
    <xf numFmtId="38" fontId="11" fillId="5" borderId="53" xfId="5" applyFont="1" applyFill="1" applyBorder="1" applyAlignment="1" applyProtection="1">
      <alignment vertical="center" wrapText="1" shrinkToFit="1"/>
    </xf>
    <xf numFmtId="0" fontId="6" fillId="4" borderId="45" xfId="2" applyFont="1" applyFill="1" applyBorder="1" applyAlignment="1">
      <alignment horizontal="center" vertical="center" shrinkToFit="1"/>
    </xf>
    <xf numFmtId="0" fontId="6" fillId="4" borderId="44" xfId="2" applyFont="1" applyFill="1" applyBorder="1" applyAlignment="1">
      <alignment horizontal="center" vertical="center" shrinkToFit="1"/>
    </xf>
    <xf numFmtId="0" fontId="6" fillId="2" borderId="25" xfId="2" applyFont="1" applyFill="1" applyBorder="1" applyAlignment="1">
      <alignment horizontal="center" vertical="center" wrapText="1" shrinkToFit="1"/>
    </xf>
    <xf numFmtId="0" fontId="6" fillId="2" borderId="16" xfId="2" applyFont="1" applyFill="1" applyBorder="1" applyAlignment="1">
      <alignment horizontal="center" vertical="center" wrapText="1" shrinkToFit="1"/>
    </xf>
    <xf numFmtId="0" fontId="6" fillId="2" borderId="17" xfId="2" applyFont="1" applyFill="1" applyBorder="1" applyAlignment="1">
      <alignment horizontal="center" vertical="center" wrapText="1" shrinkToFit="1"/>
    </xf>
    <xf numFmtId="0" fontId="6" fillId="2" borderId="31" xfId="2" applyFont="1" applyFill="1" applyBorder="1" applyAlignment="1">
      <alignment horizontal="center" vertical="center" wrapText="1" shrinkToFit="1"/>
    </xf>
    <xf numFmtId="0" fontId="6" fillId="2" borderId="0" xfId="2" applyFont="1" applyFill="1" applyBorder="1" applyAlignment="1">
      <alignment horizontal="center" vertical="center" wrapText="1" shrinkToFit="1"/>
    </xf>
    <xf numFmtId="0" fontId="6" fillId="2" borderId="23" xfId="2" applyFont="1" applyFill="1" applyBorder="1" applyAlignment="1">
      <alignment horizontal="center" vertical="center" wrapText="1" shrinkToFit="1"/>
    </xf>
    <xf numFmtId="0" fontId="6" fillId="2" borderId="13" xfId="2" applyFont="1" applyFill="1" applyBorder="1" applyAlignment="1">
      <alignment horizontal="center" vertical="center" wrapText="1" shrinkToFit="1"/>
    </xf>
    <xf numFmtId="0" fontId="6" fillId="2" borderId="4" xfId="2" applyFont="1" applyFill="1" applyBorder="1" applyAlignment="1">
      <alignment horizontal="center" vertical="center" wrapText="1" shrinkToFit="1"/>
    </xf>
    <xf numFmtId="0" fontId="6" fillId="2" borderId="12" xfId="2" applyFont="1" applyFill="1" applyBorder="1" applyAlignment="1">
      <alignment horizontal="center" vertical="center" wrapText="1" shrinkToFit="1"/>
    </xf>
    <xf numFmtId="0" fontId="11" fillId="2" borderId="33" xfId="2" applyFont="1" applyFill="1" applyBorder="1" applyAlignment="1">
      <alignment horizontal="center" vertical="center"/>
    </xf>
    <xf numFmtId="0" fontId="11" fillId="2" borderId="34" xfId="2" applyFont="1" applyFill="1" applyBorder="1" applyAlignment="1">
      <alignment horizontal="center" vertical="center"/>
    </xf>
    <xf numFmtId="0" fontId="11" fillId="2" borderId="60" xfId="2" applyFont="1" applyFill="1" applyBorder="1" applyAlignment="1">
      <alignment horizontal="center" vertical="center"/>
    </xf>
    <xf numFmtId="0" fontId="6" fillId="11" borderId="71" xfId="2" applyFont="1" applyFill="1" applyBorder="1" applyAlignment="1" applyProtection="1">
      <alignment horizontal="left" vertical="center" shrinkToFit="1"/>
      <protection locked="0"/>
    </xf>
    <xf numFmtId="0" fontId="6" fillId="11" borderId="36" xfId="2" applyFont="1" applyFill="1" applyBorder="1" applyAlignment="1" applyProtection="1">
      <alignment horizontal="left" vertical="center" shrinkToFit="1"/>
      <protection locked="0"/>
    </xf>
    <xf numFmtId="0" fontId="6" fillId="11" borderId="69" xfId="2" applyFont="1" applyFill="1" applyBorder="1" applyAlignment="1" applyProtection="1">
      <alignment horizontal="left" vertical="center" shrinkToFit="1"/>
      <protection locked="0"/>
    </xf>
    <xf numFmtId="0" fontId="6" fillId="4" borderId="19" xfId="2" applyFont="1" applyFill="1" applyBorder="1" applyAlignment="1">
      <alignment horizontal="center" vertical="center" justifyLastLine="1"/>
    </xf>
    <xf numFmtId="0" fontId="6" fillId="4" borderId="20" xfId="2" applyFont="1" applyFill="1" applyBorder="1" applyAlignment="1">
      <alignment horizontal="center" vertical="center" justifyLastLine="1"/>
    </xf>
    <xf numFmtId="38" fontId="11" fillId="5" borderId="18" xfId="5" applyFont="1" applyFill="1" applyBorder="1" applyAlignment="1" applyProtection="1">
      <alignment vertical="center" wrapText="1" shrinkToFit="1"/>
    </xf>
    <xf numFmtId="38" fontId="11" fillId="5" borderId="19" xfId="5" applyFont="1" applyFill="1" applyBorder="1" applyAlignment="1" applyProtection="1">
      <alignment vertical="center" wrapText="1" shrinkToFit="1"/>
    </xf>
    <xf numFmtId="38" fontId="11" fillId="5" borderId="21" xfId="5" applyFont="1" applyFill="1" applyBorder="1" applyAlignment="1" applyProtection="1">
      <alignment vertical="center" wrapText="1" shrinkToFit="1"/>
    </xf>
    <xf numFmtId="0" fontId="6" fillId="4" borderId="18" xfId="2" applyFont="1" applyFill="1" applyBorder="1" applyAlignment="1">
      <alignment horizontal="center" vertical="center" shrinkToFit="1"/>
    </xf>
    <xf numFmtId="0" fontId="6" fillId="4" borderId="19" xfId="2" applyFont="1" applyFill="1" applyBorder="1" applyAlignment="1">
      <alignment horizontal="center" vertical="center" shrinkToFit="1"/>
    </xf>
    <xf numFmtId="38" fontId="11" fillId="5" borderId="68" xfId="5" applyFont="1" applyFill="1" applyBorder="1" applyAlignment="1" applyProtection="1">
      <alignment vertical="center" wrapText="1" shrinkToFit="1"/>
    </xf>
    <xf numFmtId="38" fontId="11" fillId="5" borderId="36" xfId="5" applyFont="1" applyFill="1" applyBorder="1" applyAlignment="1" applyProtection="1">
      <alignment vertical="center" wrapText="1" shrinkToFit="1"/>
    </xf>
    <xf numFmtId="38" fontId="11" fillId="5" borderId="37" xfId="5" applyFont="1" applyFill="1" applyBorder="1" applyAlignment="1" applyProtection="1">
      <alignment vertical="center" wrapText="1" shrinkToFit="1"/>
    </xf>
    <xf numFmtId="0" fontId="6" fillId="11" borderId="39" xfId="2" applyFont="1" applyFill="1" applyBorder="1" applyAlignment="1" applyProtection="1">
      <alignment horizontal="left" vertical="center" shrinkToFit="1"/>
      <protection locked="0"/>
    </xf>
    <xf numFmtId="0" fontId="6" fillId="11" borderId="19" xfId="2" applyFont="1" applyFill="1" applyBorder="1" applyAlignment="1" applyProtection="1">
      <alignment horizontal="left" vertical="center" shrinkToFit="1"/>
      <protection locked="0"/>
    </xf>
    <xf numFmtId="0" fontId="6" fillId="11" borderId="20" xfId="2" applyFont="1" applyFill="1" applyBorder="1" applyAlignment="1" applyProtection="1">
      <alignment horizontal="left" vertical="center" shrinkToFit="1"/>
      <protection locked="0"/>
    </xf>
    <xf numFmtId="0" fontId="8" fillId="2" borderId="68" xfId="2" applyFont="1" applyFill="1" applyBorder="1" applyAlignment="1">
      <alignment horizontal="center" vertical="center"/>
    </xf>
    <xf numFmtId="0" fontId="8" fillId="2" borderId="36" xfId="2" applyFont="1" applyFill="1" applyBorder="1" applyAlignment="1">
      <alignment horizontal="center" vertical="center"/>
    </xf>
    <xf numFmtId="0" fontId="11" fillId="2" borderId="33" xfId="2" applyFont="1" applyFill="1" applyBorder="1" applyAlignment="1">
      <alignment horizontal="center" vertical="center" shrinkToFit="1"/>
    </xf>
    <xf numFmtId="0" fontId="11" fillId="2" borderId="34" xfId="2" applyFont="1" applyFill="1" applyBorder="1" applyAlignment="1">
      <alignment horizontal="center" vertical="center" shrinkToFit="1"/>
    </xf>
    <xf numFmtId="0" fontId="11" fillId="2" borderId="60" xfId="2" applyFont="1" applyFill="1" applyBorder="1" applyAlignment="1">
      <alignment horizontal="center" vertical="center" shrinkToFit="1"/>
    </xf>
    <xf numFmtId="0" fontId="11" fillId="2" borderId="35" xfId="2" applyFont="1" applyFill="1" applyBorder="1" applyAlignment="1">
      <alignment horizontal="center" vertical="center" shrinkToFit="1"/>
    </xf>
    <xf numFmtId="0" fontId="6" fillId="4" borderId="13" xfId="2" applyFont="1" applyFill="1" applyBorder="1" applyAlignment="1">
      <alignment horizontal="center" vertical="center" shrinkToFit="1"/>
    </xf>
    <xf numFmtId="0" fontId="6" fillId="4" borderId="4" xfId="2" applyFont="1" applyFill="1" applyBorder="1" applyAlignment="1">
      <alignment horizontal="center" vertical="center" shrinkToFit="1"/>
    </xf>
    <xf numFmtId="49" fontId="6" fillId="2" borderId="32" xfId="2" applyNumberFormat="1" applyFont="1" applyFill="1" applyBorder="1" applyAlignment="1">
      <alignment horizontal="center" vertical="center"/>
    </xf>
    <xf numFmtId="49" fontId="6" fillId="2" borderId="47" xfId="2" applyNumberFormat="1"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1" fillId="2" borderId="18" xfId="2" applyFont="1" applyFill="1" applyBorder="1" applyAlignment="1">
      <alignment horizontal="center" vertical="center" wrapText="1" shrinkToFit="1"/>
    </xf>
    <xf numFmtId="0" fontId="11" fillId="2" borderId="19" xfId="2" applyFont="1" applyFill="1" applyBorder="1" applyAlignment="1">
      <alignment horizontal="center" vertical="center" wrapText="1" shrinkToFit="1"/>
    </xf>
    <xf numFmtId="0" fontId="11" fillId="2" borderId="20" xfId="2" applyFont="1" applyFill="1" applyBorder="1" applyAlignment="1">
      <alignment horizontal="center" vertical="center" wrapText="1" shrinkToFit="1"/>
    </xf>
    <xf numFmtId="0" fontId="4" fillId="2" borderId="18" xfId="2" applyNumberFormat="1" applyFont="1" applyFill="1" applyBorder="1" applyAlignment="1">
      <alignment horizontal="center" vertical="center" shrinkToFit="1"/>
    </xf>
    <xf numFmtId="0" fontId="4" fillId="2" borderId="19" xfId="2" applyNumberFormat="1" applyFont="1" applyFill="1" applyBorder="1" applyAlignment="1">
      <alignment horizontal="center" vertical="center" shrinkToFit="1"/>
    </xf>
    <xf numFmtId="0" fontId="4" fillId="2" borderId="20" xfId="2" applyNumberFormat="1" applyFont="1" applyFill="1" applyBorder="1" applyAlignment="1">
      <alignment horizontal="center" vertical="center" shrinkToFit="1"/>
    </xf>
    <xf numFmtId="0" fontId="16" fillId="3" borderId="58" xfId="2" applyFont="1" applyFill="1" applyBorder="1" applyAlignment="1">
      <alignment horizontal="center" vertical="center" textRotation="255"/>
    </xf>
    <xf numFmtId="0" fontId="16" fillId="3" borderId="56" xfId="2" applyFont="1" applyFill="1" applyBorder="1" applyAlignment="1">
      <alignment horizontal="center" vertical="center" textRotation="255"/>
    </xf>
    <xf numFmtId="0" fontId="16" fillId="3" borderId="57" xfId="2" applyFont="1" applyFill="1" applyBorder="1" applyAlignment="1">
      <alignment horizontal="center" vertical="center" textRotation="255"/>
    </xf>
    <xf numFmtId="0" fontId="6" fillId="2" borderId="48" xfId="2" applyFont="1" applyFill="1" applyBorder="1" applyAlignment="1">
      <alignment horizontal="center" vertical="center"/>
    </xf>
    <xf numFmtId="0" fontId="6" fillId="2" borderId="32" xfId="2" applyFont="1" applyFill="1" applyBorder="1" applyAlignment="1">
      <alignment horizontal="center" vertical="center"/>
    </xf>
    <xf numFmtId="0" fontId="6" fillId="2" borderId="49" xfId="2" applyFont="1" applyFill="1" applyBorder="1" applyAlignment="1">
      <alignment horizontal="center" vertical="center"/>
    </xf>
    <xf numFmtId="49" fontId="16" fillId="2" borderId="48" xfId="2" applyNumberFormat="1" applyFont="1" applyFill="1" applyBorder="1" applyAlignment="1">
      <alignment horizontal="center" vertical="center" wrapText="1"/>
    </xf>
    <xf numFmtId="49" fontId="16" fillId="2" borderId="32" xfId="2" applyNumberFormat="1" applyFont="1" applyFill="1" applyBorder="1" applyAlignment="1">
      <alignment horizontal="center" vertical="center" wrapText="1"/>
    </xf>
    <xf numFmtId="49" fontId="16" fillId="2" borderId="49" xfId="2" applyNumberFormat="1" applyFont="1" applyFill="1" applyBorder="1" applyAlignment="1">
      <alignment horizontal="center" vertical="center" wrapText="1"/>
    </xf>
    <xf numFmtId="49" fontId="17" fillId="2" borderId="48" xfId="2" applyNumberFormat="1" applyFont="1" applyFill="1" applyBorder="1" applyAlignment="1">
      <alignment horizontal="center" vertical="center" wrapText="1"/>
    </xf>
    <xf numFmtId="49" fontId="17" fillId="2" borderId="32" xfId="2" applyNumberFormat="1"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25"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4" xfId="2" applyFont="1" applyFill="1" applyBorder="1" applyAlignment="1">
      <alignment horizontal="center" vertical="center"/>
    </xf>
    <xf numFmtId="0" fontId="6" fillId="11" borderId="16" xfId="2" applyFont="1" applyFill="1" applyBorder="1" applyAlignment="1" applyProtection="1">
      <alignment horizontal="center" vertical="center"/>
      <protection locked="0"/>
    </xf>
    <xf numFmtId="0" fontId="6" fillId="11" borderId="4" xfId="2" applyFont="1" applyFill="1" applyBorder="1" applyAlignment="1" applyProtection="1">
      <alignment horizontal="center" vertical="center"/>
      <protection locked="0"/>
    </xf>
    <xf numFmtId="0" fontId="6" fillId="2" borderId="16" xfId="2" applyFont="1" applyFill="1" applyBorder="1" applyAlignment="1">
      <alignment horizontal="center" vertical="center" justifyLastLine="1"/>
    </xf>
    <xf numFmtId="0" fontId="6" fillId="2" borderId="17" xfId="2" applyFont="1" applyFill="1" applyBorder="1" applyAlignment="1">
      <alignment horizontal="center" vertical="center" justifyLastLine="1"/>
    </xf>
    <xf numFmtId="0" fontId="6" fillId="2" borderId="4" xfId="2" applyFont="1" applyFill="1" applyBorder="1" applyAlignment="1">
      <alignment horizontal="center" vertical="center" justifyLastLine="1"/>
    </xf>
    <xf numFmtId="0" fontId="6" fillId="2" borderId="12" xfId="2" applyFont="1" applyFill="1" applyBorder="1" applyAlignment="1">
      <alignment horizontal="center" vertical="center" justifyLastLine="1"/>
    </xf>
    <xf numFmtId="0" fontId="6" fillId="4" borderId="4" xfId="2" applyFont="1" applyFill="1" applyBorder="1" applyAlignment="1">
      <alignment horizontal="center" vertical="center" justifyLastLine="1"/>
    </xf>
    <xf numFmtId="0" fontId="6" fillId="4" borderId="12" xfId="2" applyFont="1" applyFill="1" applyBorder="1" applyAlignment="1">
      <alignment horizontal="center" vertical="center" justifyLastLine="1"/>
    </xf>
    <xf numFmtId="0" fontId="24" fillId="3"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8" fillId="4" borderId="6" xfId="0" applyFont="1" applyFill="1" applyBorder="1" applyAlignment="1" applyProtection="1">
      <alignment horizontal="center" vertical="center" shrinkToFit="1"/>
    </xf>
    <xf numFmtId="0" fontId="8" fillId="5" borderId="6"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5" borderId="6" xfId="0" applyFont="1" applyFill="1" applyBorder="1" applyAlignment="1" applyProtection="1">
      <alignment horizontal="center" vertical="center" shrinkToFit="1"/>
    </xf>
    <xf numFmtId="0" fontId="6" fillId="4" borderId="36" xfId="2" applyFont="1" applyFill="1" applyBorder="1" applyAlignment="1">
      <alignment horizontal="center" vertical="center" justifyLastLine="1"/>
    </xf>
    <xf numFmtId="0" fontId="6" fillId="4" borderId="69" xfId="2" applyFont="1" applyFill="1" applyBorder="1" applyAlignment="1">
      <alignment horizontal="center" vertical="center" justifyLastLine="1"/>
    </xf>
    <xf numFmtId="0" fontId="6" fillId="4" borderId="68" xfId="2" applyFont="1" applyFill="1" applyBorder="1" applyAlignment="1">
      <alignment horizontal="center" vertical="center" shrinkToFit="1"/>
    </xf>
    <xf numFmtId="0" fontId="6" fillId="4" borderId="36" xfId="2" applyFont="1" applyFill="1" applyBorder="1" applyAlignment="1">
      <alignment horizontal="center" vertical="center" shrinkToFit="1"/>
    </xf>
    <xf numFmtId="0" fontId="6" fillId="2" borderId="18" xfId="2" applyFont="1" applyFill="1" applyBorder="1" applyAlignment="1">
      <alignment horizontal="center" vertical="center" wrapText="1" shrinkToFit="1"/>
    </xf>
    <xf numFmtId="0" fontId="6" fillId="2" borderId="19" xfId="2" applyFont="1" applyFill="1" applyBorder="1" applyAlignment="1">
      <alignment horizontal="center" vertical="center" wrapText="1" shrinkToFit="1"/>
    </xf>
    <xf numFmtId="0" fontId="6" fillId="2" borderId="20" xfId="2" applyFont="1" applyFill="1" applyBorder="1" applyAlignment="1">
      <alignment horizontal="center" vertical="center" wrapText="1" shrinkToFit="1"/>
    </xf>
    <xf numFmtId="0" fontId="32" fillId="0" borderId="68" xfId="2" applyFont="1" applyFill="1" applyBorder="1" applyAlignment="1" applyProtection="1">
      <alignment horizontal="left" vertical="top" wrapText="1"/>
      <protection locked="0"/>
    </xf>
    <xf numFmtId="0" fontId="32" fillId="0" borderId="72" xfId="2" applyFont="1" applyFill="1" applyBorder="1" applyAlignment="1" applyProtection="1">
      <alignment horizontal="left" vertical="top" wrapText="1"/>
      <protection locked="0"/>
    </xf>
    <xf numFmtId="0" fontId="32" fillId="5" borderId="54" xfId="2" applyFont="1" applyFill="1" applyBorder="1" applyAlignment="1">
      <alignment horizontal="right" vertical="center" shrinkToFit="1"/>
    </xf>
    <xf numFmtId="38" fontId="33" fillId="5" borderId="55" xfId="5" applyFont="1" applyFill="1" applyBorder="1" applyAlignment="1" applyProtection="1">
      <alignment vertical="center" wrapText="1" shrinkToFit="1"/>
    </xf>
    <xf numFmtId="38" fontId="33" fillId="5" borderId="54" xfId="5" applyFont="1" applyFill="1" applyBorder="1" applyAlignment="1" applyProtection="1">
      <alignment vertical="center" wrapText="1" shrinkToFit="1"/>
    </xf>
    <xf numFmtId="38" fontId="33" fillId="5" borderId="53" xfId="5" applyFont="1" applyFill="1" applyBorder="1" applyAlignment="1" applyProtection="1">
      <alignment vertical="center" wrapText="1" shrinkToFit="1"/>
    </xf>
    <xf numFmtId="0" fontId="32" fillId="0" borderId="71" xfId="2" applyFont="1" applyFill="1" applyBorder="1" applyAlignment="1" applyProtection="1">
      <alignment horizontal="left" vertical="center" shrinkToFit="1"/>
      <protection locked="0"/>
    </xf>
    <xf numFmtId="0" fontId="32" fillId="0" borderId="36" xfId="2" applyFont="1" applyFill="1" applyBorder="1" applyAlignment="1" applyProtection="1">
      <alignment horizontal="left" vertical="center" shrinkToFit="1"/>
      <protection locked="0"/>
    </xf>
    <xf numFmtId="0" fontId="32" fillId="0" borderId="69" xfId="2" applyFont="1" applyFill="1" applyBorder="1" applyAlignment="1" applyProtection="1">
      <alignment horizontal="left" vertical="center" shrinkToFit="1"/>
      <protection locked="0"/>
    </xf>
    <xf numFmtId="0" fontId="32" fillId="0" borderId="33" xfId="2" applyFont="1" applyFill="1" applyBorder="1" applyAlignment="1" applyProtection="1">
      <alignment horizontal="center" vertical="center"/>
      <protection locked="0"/>
    </xf>
    <xf numFmtId="0" fontId="32" fillId="0" borderId="34" xfId="2" applyFont="1" applyFill="1" applyBorder="1" applyAlignment="1" applyProtection="1">
      <alignment horizontal="center" vertical="center"/>
      <protection locked="0"/>
    </xf>
    <xf numFmtId="0" fontId="32" fillId="0" borderId="35" xfId="2" applyFont="1" applyFill="1" applyBorder="1" applyAlignment="1" applyProtection="1">
      <alignment horizontal="center" vertical="center"/>
      <protection locked="0"/>
    </xf>
    <xf numFmtId="0" fontId="6" fillId="2" borderId="68" xfId="2" applyFont="1" applyFill="1" applyBorder="1" applyAlignment="1">
      <alignment horizontal="center" vertical="center"/>
    </xf>
    <xf numFmtId="0" fontId="6" fillId="2" borderId="36" xfId="2" applyFont="1" applyFill="1" applyBorder="1" applyAlignment="1">
      <alignment horizontal="center" vertical="center"/>
    </xf>
    <xf numFmtId="0" fontId="32" fillId="0" borderId="36" xfId="2" applyFont="1" applyFill="1" applyBorder="1" applyAlignment="1" applyProtection="1">
      <alignment horizontal="center" vertical="center"/>
      <protection locked="0"/>
    </xf>
    <xf numFmtId="0" fontId="32" fillId="0" borderId="37" xfId="2" applyFont="1" applyFill="1" applyBorder="1" applyAlignment="1" applyProtection="1">
      <alignment horizontal="center" vertical="center"/>
      <protection locked="0"/>
    </xf>
    <xf numFmtId="38" fontId="33" fillId="5" borderId="68" xfId="5" applyFont="1" applyFill="1" applyBorder="1" applyAlignment="1" applyProtection="1">
      <alignment vertical="center" wrapText="1" shrinkToFit="1"/>
    </xf>
    <xf numFmtId="38" fontId="33" fillId="5" borderId="36" xfId="5" applyFont="1" applyFill="1" applyBorder="1" applyAlignment="1" applyProtection="1">
      <alignment vertical="center" wrapText="1" shrinkToFit="1"/>
    </xf>
    <xf numFmtId="38" fontId="33" fillId="5" borderId="37" xfId="5" applyFont="1" applyFill="1" applyBorder="1" applyAlignment="1" applyProtection="1">
      <alignment vertical="center" wrapText="1" shrinkToFit="1"/>
    </xf>
    <xf numFmtId="0" fontId="32" fillId="0" borderId="39" xfId="2" applyFont="1" applyFill="1" applyBorder="1" applyAlignment="1" applyProtection="1">
      <alignment horizontal="left" vertical="center" shrinkToFit="1"/>
      <protection locked="0"/>
    </xf>
    <xf numFmtId="0" fontId="32" fillId="0" borderId="19" xfId="2" applyFont="1" applyFill="1" applyBorder="1" applyAlignment="1" applyProtection="1">
      <alignment horizontal="left" vertical="center" shrinkToFit="1"/>
      <protection locked="0"/>
    </xf>
    <xf numFmtId="0" fontId="32" fillId="0" borderId="20" xfId="2" applyFont="1" applyFill="1" applyBorder="1" applyAlignment="1" applyProtection="1">
      <alignment horizontal="left" vertical="center" shrinkToFit="1"/>
      <protection locked="0"/>
    </xf>
    <xf numFmtId="0" fontId="32" fillId="0" borderId="32" xfId="2" applyNumberFormat="1" applyFont="1" applyFill="1" applyBorder="1" applyAlignment="1" applyProtection="1">
      <alignment horizontal="center" vertical="center" wrapText="1"/>
      <protection locked="0"/>
    </xf>
    <xf numFmtId="0" fontId="32" fillId="0" borderId="18" xfId="2" applyFont="1" applyFill="1" applyBorder="1" applyAlignment="1" applyProtection="1">
      <alignment horizontal="center" vertical="center"/>
      <protection locked="0"/>
    </xf>
    <xf numFmtId="0" fontId="32" fillId="0" borderId="19" xfId="2" applyFont="1" applyFill="1" applyBorder="1" applyAlignment="1" applyProtection="1">
      <alignment horizontal="center" vertical="center"/>
      <protection locked="0"/>
    </xf>
    <xf numFmtId="0" fontId="32" fillId="0" borderId="20" xfId="2" applyFont="1" applyFill="1" applyBorder="1" applyAlignment="1" applyProtection="1">
      <alignment horizontal="center" vertical="center"/>
      <protection locked="0"/>
    </xf>
    <xf numFmtId="0" fontId="16" fillId="2" borderId="18" xfId="2" applyFont="1" applyFill="1" applyBorder="1" applyAlignment="1">
      <alignment horizontal="center" vertical="center" shrinkToFit="1"/>
    </xf>
    <xf numFmtId="0" fontId="16" fillId="2" borderId="19" xfId="2" applyFont="1" applyFill="1" applyBorder="1" applyAlignment="1">
      <alignment horizontal="center" vertical="center" shrinkToFit="1"/>
    </xf>
    <xf numFmtId="0" fontId="16" fillId="2" borderId="20" xfId="2" applyFont="1" applyFill="1" applyBorder="1" applyAlignment="1">
      <alignment horizontal="center" vertical="center" shrinkToFit="1"/>
    </xf>
    <xf numFmtId="0" fontId="32" fillId="0" borderId="21" xfId="2" applyFont="1" applyFill="1" applyBorder="1" applyAlignment="1" applyProtection="1">
      <alignment horizontal="center" vertical="center"/>
      <protection locked="0"/>
    </xf>
    <xf numFmtId="178" fontId="30" fillId="0" borderId="48" xfId="2" applyNumberFormat="1" applyFont="1" applyFill="1" applyBorder="1" applyAlignment="1" applyProtection="1">
      <alignment horizontal="center" vertical="center" wrapText="1"/>
      <protection locked="0"/>
    </xf>
    <xf numFmtId="178" fontId="30" fillId="0" borderId="32" xfId="2" applyNumberFormat="1" applyFont="1" applyFill="1" applyBorder="1" applyAlignment="1" applyProtection="1">
      <alignment horizontal="center" vertical="center" wrapText="1"/>
      <protection locked="0"/>
    </xf>
    <xf numFmtId="178" fontId="30" fillId="0" borderId="49" xfId="2" applyNumberFormat="1" applyFont="1" applyFill="1" applyBorder="1" applyAlignment="1" applyProtection="1">
      <alignment horizontal="center" vertical="center" wrapText="1"/>
      <protection locked="0"/>
    </xf>
    <xf numFmtId="0" fontId="31" fillId="0" borderId="48" xfId="2" applyNumberFormat="1" applyFont="1" applyFill="1" applyBorder="1" applyAlignment="1" applyProtection="1">
      <alignment horizontal="center" vertical="center"/>
      <protection locked="0"/>
    </xf>
    <xf numFmtId="0" fontId="31" fillId="0" borderId="32" xfId="2" applyNumberFormat="1" applyFont="1" applyFill="1" applyBorder="1" applyAlignment="1" applyProtection="1">
      <alignment horizontal="center" vertical="center"/>
      <protection locked="0"/>
    </xf>
    <xf numFmtId="0" fontId="31" fillId="0" borderId="49" xfId="2" applyNumberFormat="1" applyFont="1" applyFill="1" applyBorder="1" applyAlignment="1" applyProtection="1">
      <alignment horizontal="center" vertical="center"/>
      <protection locked="0"/>
    </xf>
    <xf numFmtId="0" fontId="32" fillId="0" borderId="16" xfId="2" applyFont="1" applyFill="1" applyBorder="1" applyAlignment="1" applyProtection="1">
      <alignment horizontal="center" vertical="center"/>
      <protection locked="0"/>
    </xf>
    <xf numFmtId="0" fontId="32" fillId="0" borderId="4" xfId="2" applyFont="1" applyFill="1" applyBorder="1" applyAlignment="1" applyProtection="1">
      <alignment horizontal="center" vertical="center"/>
      <protection locked="0"/>
    </xf>
    <xf numFmtId="0" fontId="24" fillId="0" borderId="0" xfId="0" applyFont="1" applyFill="1" applyAlignment="1" applyProtection="1">
      <alignment horizontal="center" vertical="center"/>
    </xf>
    <xf numFmtId="0" fontId="8" fillId="4" borderId="0" xfId="0" applyFont="1" applyFill="1" applyBorder="1" applyAlignment="1" applyProtection="1">
      <alignment horizontal="center" vertical="center" shrinkToFit="1"/>
    </xf>
    <xf numFmtId="0" fontId="29" fillId="5" borderId="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29" fillId="5" borderId="0" xfId="0" applyFont="1" applyFill="1" applyBorder="1" applyAlignment="1" applyProtection="1">
      <alignment horizontal="center" vertical="center" shrinkToFit="1"/>
    </xf>
    <xf numFmtId="0" fontId="25" fillId="4" borderId="6" xfId="0" applyFont="1" applyFill="1" applyBorder="1" applyAlignment="1" applyProtection="1">
      <alignment horizontal="right" wrapText="1"/>
    </xf>
    <xf numFmtId="0" fontId="29" fillId="0" borderId="11" xfId="0" applyFont="1" applyFill="1" applyBorder="1" applyAlignment="1" applyProtection="1">
      <alignment horizontal="left" vertical="center" wrapText="1"/>
      <protection locked="0"/>
    </xf>
    <xf numFmtId="0" fontId="8" fillId="7" borderId="15" xfId="0" applyFont="1" applyFill="1" applyBorder="1" applyAlignment="1" applyProtection="1">
      <alignment horizontal="left" vertical="center" wrapText="1"/>
    </xf>
    <xf numFmtId="0" fontId="8" fillId="7" borderId="16" xfId="0" applyFont="1" applyFill="1" applyBorder="1" applyAlignment="1" applyProtection="1">
      <alignment horizontal="left" vertical="center" wrapText="1"/>
    </xf>
    <xf numFmtId="0" fontId="8" fillId="7" borderId="26"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protection locked="0"/>
    </xf>
    <xf numFmtId="0" fontId="8" fillId="4" borderId="62" xfId="0" applyFont="1" applyFill="1" applyBorder="1" applyAlignment="1" applyProtection="1">
      <alignment vertical="center"/>
    </xf>
    <xf numFmtId="0" fontId="8" fillId="4" borderId="63" xfId="0" applyFont="1" applyFill="1" applyBorder="1" applyAlignment="1" applyProtection="1">
      <alignment vertical="center"/>
    </xf>
    <xf numFmtId="0" fontId="8" fillId="4" borderId="36" xfId="0" applyFont="1" applyFill="1" applyBorder="1" applyAlignment="1" applyProtection="1">
      <alignment vertical="center"/>
    </xf>
    <xf numFmtId="0" fontId="8" fillId="4" borderId="37" xfId="0" applyFont="1" applyFill="1" applyBorder="1" applyAlignment="1" applyProtection="1">
      <alignment vertical="center"/>
    </xf>
    <xf numFmtId="0" fontId="8" fillId="7" borderId="15" xfId="0" applyFont="1" applyFill="1" applyBorder="1" applyAlignment="1" applyProtection="1">
      <alignment horizontal="left" vertical="center" shrinkToFit="1"/>
    </xf>
    <xf numFmtId="0" fontId="8" fillId="7" borderId="16" xfId="0" applyFont="1" applyFill="1" applyBorder="1" applyAlignment="1" applyProtection="1">
      <alignment horizontal="left" vertical="center" shrinkToFit="1"/>
    </xf>
    <xf numFmtId="0" fontId="8" fillId="7" borderId="26" xfId="0" applyFont="1" applyFill="1" applyBorder="1" applyAlignment="1" applyProtection="1">
      <alignment horizontal="left" vertical="center" shrinkToFit="1"/>
    </xf>
    <xf numFmtId="0" fontId="8" fillId="7" borderId="22" xfId="0" applyFont="1" applyFill="1" applyBorder="1" applyAlignment="1" applyProtection="1">
      <alignment horizontal="left" vertical="center" shrinkToFit="1"/>
    </xf>
    <xf numFmtId="0" fontId="8" fillId="7" borderId="0" xfId="0" applyFont="1" applyFill="1" applyBorder="1" applyAlignment="1" applyProtection="1">
      <alignment horizontal="left" vertical="center" shrinkToFit="1"/>
    </xf>
    <xf numFmtId="0" fontId="8" fillId="7" borderId="1" xfId="0" applyFont="1" applyFill="1" applyBorder="1" applyAlignment="1" applyProtection="1">
      <alignment horizontal="left" vertical="center" shrinkToFit="1"/>
    </xf>
    <xf numFmtId="0" fontId="8" fillId="4" borderId="22"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4" borderId="65" xfId="0" applyFont="1" applyFill="1" applyBorder="1" applyAlignment="1" applyProtection="1">
      <alignment horizontal="left" vertical="center" wrapText="1"/>
    </xf>
    <xf numFmtId="0" fontId="8" fillId="4" borderId="70" xfId="0" applyFont="1" applyFill="1" applyBorder="1" applyAlignment="1" applyProtection="1">
      <alignment horizontal="left" vertical="center" wrapText="1"/>
    </xf>
    <xf numFmtId="0" fontId="8" fillId="4" borderId="66" xfId="0" applyFont="1" applyFill="1" applyBorder="1" applyAlignment="1" applyProtection="1">
      <alignment horizontal="left" vertical="center" wrapText="1"/>
    </xf>
    <xf numFmtId="0" fontId="8" fillId="7" borderId="27" xfId="0" applyFont="1" applyFill="1" applyBorder="1" applyAlignment="1" applyProtection="1">
      <alignment horizontal="center" vertical="center"/>
    </xf>
    <xf numFmtId="0" fontId="8" fillId="7" borderId="5" xfId="0" applyFont="1" applyFill="1" applyBorder="1" applyAlignment="1" applyProtection="1">
      <alignment horizontal="center" vertical="center"/>
    </xf>
    <xf numFmtId="0" fontId="8" fillId="7" borderId="28" xfId="0" applyFont="1" applyFill="1" applyBorder="1" applyAlignment="1" applyProtection="1">
      <alignment horizontal="center" vertical="center"/>
    </xf>
    <xf numFmtId="0" fontId="29" fillId="0" borderId="29"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8" fillId="7" borderId="29" xfId="0" applyFont="1" applyFill="1" applyBorder="1" applyAlignment="1" applyProtection="1">
      <alignment horizontal="center" vertical="center"/>
    </xf>
    <xf numFmtId="176" fontId="29" fillId="0" borderId="29" xfId="0" applyNumberFormat="1" applyFont="1" applyFill="1" applyBorder="1" applyAlignment="1" applyProtection="1">
      <alignment horizontal="center" vertical="center"/>
      <protection locked="0"/>
    </xf>
    <xf numFmtId="176" fontId="29" fillId="0" borderId="5" xfId="0" applyNumberFormat="1"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0" fontId="8" fillId="7" borderId="50" xfId="0" applyFont="1" applyFill="1" applyBorder="1" applyAlignment="1" applyProtection="1">
      <alignment horizontal="left" vertical="center" wrapText="1"/>
    </xf>
    <xf numFmtId="0" fontId="8" fillId="7" borderId="8" xfId="0" applyFont="1" applyFill="1" applyBorder="1" applyAlignment="1" applyProtection="1">
      <alignment horizontal="left" vertical="center" wrapText="1"/>
    </xf>
    <xf numFmtId="0" fontId="8" fillId="7" borderId="10" xfId="0" applyFont="1" applyFill="1" applyBorder="1" applyAlignment="1" applyProtection="1">
      <alignment horizontal="left" vertical="center" wrapText="1"/>
    </xf>
    <xf numFmtId="0" fontId="8" fillId="7" borderId="24"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20"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29" fillId="0" borderId="19"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xf>
    <xf numFmtId="0" fontId="8" fillId="7" borderId="19" xfId="0" applyFont="1" applyFill="1" applyBorder="1" applyAlignment="1" applyProtection="1">
      <alignment horizontal="center" vertical="center"/>
    </xf>
    <xf numFmtId="0" fontId="8" fillId="7" borderId="20" xfId="0" applyFont="1" applyFill="1" applyBorder="1" applyAlignment="1" applyProtection="1">
      <alignment horizontal="center" vertical="center"/>
    </xf>
    <xf numFmtId="0" fontId="29" fillId="0" borderId="18" xfId="0" applyNumberFormat="1" applyFont="1" applyFill="1" applyBorder="1" applyAlignment="1" applyProtection="1">
      <alignment horizontal="center" vertical="center"/>
      <protection locked="0"/>
    </xf>
    <xf numFmtId="0" fontId="29" fillId="0" borderId="19" xfId="0" applyNumberFormat="1" applyFont="1" applyFill="1" applyBorder="1" applyAlignment="1" applyProtection="1">
      <alignment horizontal="center" vertical="center"/>
      <protection locked="0"/>
    </xf>
    <xf numFmtId="0" fontId="29" fillId="0" borderId="21"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0" fontId="29" fillId="0" borderId="18" xfId="0"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8" fillId="7" borderId="24" xfId="0" applyFont="1" applyFill="1" applyBorder="1" applyAlignment="1" applyProtection="1">
      <alignment horizontal="center" vertical="center"/>
    </xf>
    <xf numFmtId="0" fontId="28" fillId="0" borderId="18" xfId="0" applyFont="1" applyFill="1" applyBorder="1" applyAlignment="1" applyProtection="1">
      <alignment horizontal="center" vertical="center" shrinkToFit="1"/>
      <protection locked="0"/>
    </xf>
    <xf numFmtId="0" fontId="28" fillId="0" borderId="19" xfId="0" applyFont="1" applyFill="1" applyBorder="1" applyAlignment="1" applyProtection="1">
      <alignment horizontal="center" vertical="center" shrinkToFit="1"/>
      <protection locked="0"/>
    </xf>
    <xf numFmtId="0" fontId="28" fillId="0" borderId="20" xfId="0" applyFont="1" applyFill="1" applyBorder="1" applyAlignment="1" applyProtection="1">
      <alignment horizontal="center" vertical="center" shrinkToFit="1"/>
      <protection locked="0"/>
    </xf>
    <xf numFmtId="0" fontId="29" fillId="0" borderId="18"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176" fontId="29" fillId="0" borderId="18" xfId="0" applyNumberFormat="1" applyFont="1" applyFill="1" applyBorder="1" applyAlignment="1" applyProtection="1">
      <alignment horizontal="center" vertical="center"/>
      <protection locked="0"/>
    </xf>
    <xf numFmtId="176" fontId="8" fillId="0" borderId="19" xfId="0" applyNumberFormat="1" applyFont="1" applyFill="1" applyBorder="1" applyAlignment="1" applyProtection="1">
      <alignment horizontal="center" vertical="center"/>
      <protection locked="0"/>
    </xf>
    <xf numFmtId="0" fontId="24" fillId="10" borderId="0" xfId="0" applyFont="1" applyFill="1" applyAlignment="1" applyProtection="1">
      <alignment horizontal="center" vertical="center"/>
    </xf>
    <xf numFmtId="0" fontId="23" fillId="4" borderId="0" xfId="0" applyFont="1" applyFill="1" applyAlignment="1" applyProtection="1">
      <alignment horizontal="center" vertical="center"/>
    </xf>
    <xf numFmtId="0" fontId="27" fillId="4" borderId="0" xfId="0" applyFont="1" applyFill="1" applyAlignment="1" applyProtection="1">
      <alignment horizontal="center" vertical="center"/>
    </xf>
    <xf numFmtId="0" fontId="26" fillId="0" borderId="0" xfId="0" applyFont="1" applyAlignment="1">
      <alignment horizontal="center" vertical="center"/>
    </xf>
    <xf numFmtId="0" fontId="8" fillId="7" borderId="52" xfId="0" applyFont="1" applyFill="1" applyBorder="1" applyAlignment="1" applyProtection="1">
      <alignment horizontal="center" vertical="center"/>
    </xf>
    <xf numFmtId="0" fontId="8" fillId="7" borderId="32" xfId="0" applyFont="1" applyFill="1" applyBorder="1" applyAlignment="1" applyProtection="1">
      <alignment horizontal="center" vertical="center"/>
    </xf>
    <xf numFmtId="0" fontId="8" fillId="7" borderId="49" xfId="0" applyFont="1" applyFill="1" applyBorder="1" applyAlignment="1" applyProtection="1">
      <alignment horizontal="center" vertical="center"/>
    </xf>
    <xf numFmtId="0" fontId="28" fillId="0" borderId="7" xfId="0" applyFont="1" applyFill="1" applyBorder="1" applyAlignment="1" applyProtection="1">
      <alignment horizontal="center" vertical="center" shrinkToFit="1"/>
      <protection locked="0"/>
    </xf>
    <xf numFmtId="0" fontId="28" fillId="0" borderId="8" xfId="0" applyFont="1" applyFill="1" applyBorder="1" applyAlignment="1" applyProtection="1">
      <alignment horizontal="center" vertical="center" shrinkToFit="1"/>
      <protection locked="0"/>
    </xf>
    <xf numFmtId="0" fontId="28" fillId="0" borderId="9" xfId="0" applyFont="1" applyFill="1" applyBorder="1" applyAlignment="1" applyProtection="1">
      <alignment horizontal="center" vertical="center" shrinkToFit="1"/>
      <protection locked="0"/>
    </xf>
    <xf numFmtId="0" fontId="8" fillId="7" borderId="48" xfId="0" applyFont="1" applyFill="1" applyBorder="1" applyAlignment="1" applyProtection="1">
      <alignment horizontal="center" vertical="center" wrapText="1"/>
    </xf>
    <xf numFmtId="0" fontId="8" fillId="7" borderId="32" xfId="0" applyFont="1" applyFill="1" applyBorder="1" applyAlignment="1" applyProtection="1">
      <alignment horizontal="center" vertical="center" wrapText="1"/>
    </xf>
    <xf numFmtId="0" fontId="8" fillId="7" borderId="49" xfId="0" applyFont="1" applyFill="1" applyBorder="1" applyAlignment="1" applyProtection="1">
      <alignment horizontal="center" vertical="center" wrapText="1"/>
    </xf>
    <xf numFmtId="0" fontId="29" fillId="0" borderId="48"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47" xfId="0" applyFont="1" applyFill="1" applyBorder="1" applyAlignment="1" applyProtection="1">
      <alignment horizontal="center" vertical="center"/>
      <protection locked="0"/>
    </xf>
    <xf numFmtId="0" fontId="7" fillId="9" borderId="0" xfId="1" applyFont="1" applyFill="1">
      <alignment vertical="center"/>
    </xf>
  </cellXfs>
  <cellStyles count="7">
    <cellStyle name="桁区切り" xfId="5" builtinId="6"/>
    <cellStyle name="桁区切り 2" xfId="4"/>
    <cellStyle name="標準" xfId="0" builtinId="0"/>
    <cellStyle name="標準 2" xfId="2"/>
    <cellStyle name="標準 2 2" xfId="6"/>
    <cellStyle name="標準 3" xfId="1"/>
    <cellStyle name="標準 4" xfId="3"/>
  </cellStyles>
  <dxfs count="119">
    <dxf>
      <fill>
        <patternFill>
          <bgColor rgb="FFD9D9D9"/>
        </patternFill>
      </fill>
    </dxf>
    <dxf>
      <fill>
        <patternFill>
          <bgColor theme="5" tint="0.79998168889431442"/>
        </patternFill>
      </fill>
    </dxf>
    <dxf>
      <fill>
        <patternFill>
          <bgColor rgb="FFD9D9D9"/>
        </patternFill>
      </fill>
    </dxf>
    <dxf>
      <fill>
        <patternFill>
          <bgColor theme="5" tint="0.79998168889431442"/>
        </patternFill>
      </fill>
    </dxf>
    <dxf>
      <fill>
        <patternFill>
          <bgColor theme="0" tint="-4.9989318521683403E-2"/>
        </patternFill>
      </fill>
    </dxf>
    <dxf>
      <fill>
        <patternFill>
          <bgColor rgb="FFFFFFCC"/>
        </patternFill>
      </fill>
    </dxf>
    <dxf>
      <fill>
        <patternFill>
          <bgColor theme="0" tint="-4.9989318521683403E-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fgColor rgb="FFFFFFCC"/>
        </patternFill>
      </fill>
    </dxf>
    <dxf>
      <fill>
        <patternFill>
          <bgColor theme="5" tint="0.79998168889431442"/>
        </patternFill>
      </fill>
    </dxf>
    <dxf>
      <fill>
        <patternFill>
          <bgColor rgb="FFFFFFCC"/>
        </patternFill>
      </fill>
    </dxf>
    <dxf>
      <fill>
        <patternFill>
          <fgColor rgb="FFFFFFCC"/>
        </patternFill>
      </fill>
    </dxf>
    <dxf>
      <fill>
        <patternFill>
          <bgColor rgb="FFFFFFCC"/>
        </patternFill>
      </fill>
    </dxf>
    <dxf>
      <fill>
        <patternFill>
          <fgColor rgb="FFFFFFCC"/>
        </patternFill>
      </fill>
    </dxf>
    <dxf>
      <fill>
        <patternFill>
          <bgColor rgb="FFFFFFCC"/>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bgColor theme="0"/>
        </patternFill>
      </fill>
    </dxf>
    <dxf>
      <fill>
        <patternFill>
          <fgColor theme="0"/>
          <bgColor theme="0"/>
        </patternFill>
      </fill>
    </dxf>
    <dxf>
      <fill>
        <patternFill>
          <bgColor theme="0"/>
        </patternFill>
      </fill>
    </dxf>
    <dxf>
      <fill>
        <patternFill>
          <fgColor theme="0"/>
          <bgColor theme="0"/>
        </patternFill>
      </fill>
    </dxf>
    <dxf>
      <fill>
        <patternFill>
          <fgColor theme="0"/>
          <bgColor theme="0"/>
        </patternFill>
      </fill>
    </dxf>
    <dxf>
      <fill>
        <patternFill>
          <bgColor theme="5" tint="0.79998168889431442"/>
        </patternFill>
      </fill>
    </dxf>
    <dxf>
      <fill>
        <patternFill patternType="none">
          <fgColor auto="1"/>
          <bgColor auto="1"/>
        </patternFill>
      </fill>
    </dxf>
    <dxf>
      <font>
        <color theme="0" tint="-0.14996795556505021"/>
      </font>
      <fill>
        <patternFill>
          <bgColor theme="0" tint="-0.14996795556505021"/>
        </patternFill>
      </fill>
    </dxf>
    <dxf>
      <font>
        <color theme="4" tint="0.79998168889431442"/>
      </font>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patternType="none">
          <bgColor auto="1"/>
        </patternFill>
      </fill>
    </dxf>
    <dxf>
      <fill>
        <patternFill>
          <bgColor rgb="FFD9D9D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5" tint="0.79998168889431442"/>
        </patternFill>
      </fill>
    </dxf>
    <dxf>
      <fill>
        <patternFill>
          <bgColor rgb="FFFFFFCC"/>
        </patternFill>
      </fill>
    </dxf>
    <dxf>
      <fill>
        <patternFill>
          <bgColor rgb="FFFFFFCC"/>
        </patternFill>
      </fill>
    </dxf>
    <dxf>
      <fill>
        <patternFill patternType="none">
          <bgColor auto="1"/>
        </patternFill>
      </fill>
    </dxf>
    <dxf>
      <fill>
        <patternFill>
          <bgColor rgb="FFD9D9D9"/>
        </patternFill>
      </fill>
    </dxf>
    <dxf>
      <fill>
        <patternFill>
          <bgColor theme="5" tint="0.79998168889431442"/>
        </patternFill>
      </fill>
    </dxf>
    <dxf>
      <fill>
        <patternFill>
          <bgColor rgb="FFFFFFCC"/>
        </patternFill>
      </fill>
    </dxf>
    <dxf>
      <fill>
        <patternFill>
          <bgColor rgb="FFFFFFCC"/>
        </patternFill>
      </fill>
    </dxf>
    <dxf>
      <fill>
        <patternFill patternType="none">
          <bgColor auto="1"/>
        </patternFill>
      </fill>
    </dxf>
    <dxf>
      <fill>
        <patternFill>
          <fgColor theme="0"/>
          <bgColor theme="0"/>
        </patternFill>
      </fill>
    </dxf>
    <dxf>
      <fill>
        <patternFill>
          <fgColor theme="0"/>
          <bgColor theme="0"/>
        </patternFill>
      </fill>
    </dxf>
    <dxf>
      <fill>
        <patternFill>
          <bgColor theme="0" tint="-4.9989318521683403E-2"/>
        </patternFill>
      </fill>
    </dxf>
    <dxf>
      <fill>
        <patternFill>
          <bgColor rgb="FFFFFFCC"/>
        </patternFill>
      </fill>
    </dxf>
    <dxf>
      <fill>
        <patternFill>
          <fgColor theme="0"/>
          <bgColor theme="0"/>
        </patternFill>
      </fill>
    </dxf>
    <dxf>
      <fill>
        <patternFill>
          <bgColor theme="0" tint="-4.9989318521683403E-2"/>
        </patternFill>
      </fill>
    </dxf>
    <dxf>
      <fill>
        <patternFill>
          <bgColor rgb="FFFFFFCC"/>
        </patternFill>
      </fill>
    </dxf>
    <dxf>
      <fill>
        <patternFill>
          <fgColor theme="0"/>
          <bgColor theme="0"/>
        </patternFill>
      </fill>
    </dxf>
    <dxf>
      <fill>
        <patternFill>
          <bgColor theme="0" tint="-4.9989318521683403E-2"/>
        </patternFill>
      </fill>
    </dxf>
    <dxf>
      <fill>
        <patternFill>
          <bgColor rgb="FFFFFFCC"/>
        </patternFill>
      </fill>
    </dxf>
    <dxf>
      <fill>
        <patternFill>
          <bgColor rgb="FFD9D9D9"/>
        </patternFill>
      </fill>
    </dxf>
    <dxf>
      <fill>
        <patternFill>
          <bgColor rgb="FFD9D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bgColor theme="0"/>
        </patternFill>
      </fill>
    </dxf>
    <dxf>
      <fill>
        <patternFill>
          <fgColor theme="0"/>
          <bgColor theme="0"/>
        </patternFill>
      </fill>
    </dxf>
    <dxf>
      <fill>
        <patternFill>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bgColor theme="5" tint="0.79998168889431442"/>
        </patternFill>
      </fill>
    </dxf>
    <dxf>
      <fill>
        <patternFill patternType="none">
          <fgColor auto="1"/>
          <bgColor auto="1"/>
        </patternFill>
      </fill>
    </dxf>
    <dxf>
      <fill>
        <patternFill>
          <fgColor theme="0"/>
          <bgColor theme="0"/>
        </patternFill>
      </fill>
    </dxf>
    <dxf>
      <fill>
        <patternFill patternType="none">
          <fgColor indexed="64"/>
          <bgColor auto="1"/>
        </patternFill>
      </fill>
    </dxf>
    <dxf>
      <fill>
        <patternFill>
          <bgColor theme="5" tint="0.79998168889431442"/>
        </patternFill>
      </fill>
    </dxf>
    <dxf>
      <fill>
        <patternFill>
          <fgColor rgb="FFFFFFCC"/>
        </patternFill>
      </fill>
    </dxf>
    <dxf>
      <fill>
        <patternFill>
          <bgColor rgb="FFFFFFCC"/>
        </patternFill>
      </fill>
    </dxf>
    <dxf>
      <fill>
        <patternFill>
          <fgColor rgb="FFFFFFCC"/>
        </patternFill>
      </fill>
    </dxf>
    <dxf>
      <fill>
        <patternFill>
          <bgColor rgb="FFFFFFCC"/>
        </patternFill>
      </fill>
    </dxf>
    <dxf>
      <fill>
        <patternFill patternType="none">
          <bgColor auto="1"/>
        </patternFill>
      </fill>
    </dxf>
    <dxf>
      <fill>
        <patternFill>
          <fgColor theme="0"/>
          <bgColor theme="5" tint="0.79998168889431442"/>
        </patternFill>
      </fill>
    </dxf>
    <dxf>
      <fill>
        <patternFill>
          <fgColor rgb="FFFFFFCC"/>
        </patternFill>
      </fill>
    </dxf>
    <dxf>
      <fill>
        <patternFill>
          <bgColor rgb="FFFFFFCC"/>
        </patternFill>
      </fill>
    </dxf>
    <dxf>
      <fill>
        <patternFill>
          <fgColor rgb="FFFFFFCC"/>
        </patternFill>
      </fill>
    </dxf>
    <dxf>
      <font>
        <color theme="0" tint="-0.14996795556505021"/>
      </font>
      <fill>
        <patternFill>
          <bgColor theme="0" tint="-0.14996795556505021"/>
        </patternFill>
      </fill>
    </dxf>
    <dxf>
      <fill>
        <patternFill>
          <bgColor theme="5" tint="0.79998168889431442"/>
        </patternFill>
      </fill>
    </dxf>
    <dxf>
      <font>
        <color theme="4" tint="0.79998168889431442"/>
      </font>
    </dxf>
    <dxf>
      <fill>
        <patternFill>
          <bgColor rgb="FFFFFFCC"/>
        </patternFill>
      </fill>
    </dxf>
    <dxf>
      <fill>
        <patternFill>
          <bgColor rgb="FFFFFFCC"/>
        </patternFill>
      </fill>
    </dxf>
    <dxf>
      <fill>
        <patternFill>
          <bgColor theme="5" tint="0.79998168889431442"/>
        </patternFill>
      </fill>
    </dxf>
    <dxf>
      <fill>
        <patternFill>
          <bgColor rgb="FFFFFFCC"/>
        </patternFill>
      </fill>
    </dxf>
  </dxfs>
  <tableStyles count="0" defaultTableStyle="TableStyleMedium2" defaultPivotStyle="PivotStyleLight16"/>
  <colors>
    <mruColors>
      <color rgb="FFFFFFCC"/>
      <color rgb="FFD9D9D9"/>
      <color rgb="FFFFE9D9"/>
      <color rgb="FFFFFFFF"/>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31</xdr:col>
      <xdr:colOff>190500</xdr:colOff>
      <xdr:row>3</xdr:row>
      <xdr:rowOff>38100</xdr:rowOff>
    </xdr:from>
    <xdr:to>
      <xdr:col>39</xdr:col>
      <xdr:colOff>209551</xdr:colOff>
      <xdr:row>15</xdr:row>
      <xdr:rowOff>161925</xdr:rowOff>
    </xdr:to>
    <xdr:grpSp>
      <xdr:nvGrpSpPr>
        <xdr:cNvPr id="17" name="グループ化 16"/>
        <xdr:cNvGrpSpPr/>
      </xdr:nvGrpSpPr>
      <xdr:grpSpPr>
        <a:xfrm>
          <a:off x="6875972" y="719587"/>
          <a:ext cx="1744334" cy="3022300"/>
          <a:chOff x="7419974" y="1285875"/>
          <a:chExt cx="1924051" cy="3028950"/>
        </a:xfrm>
      </xdr:grpSpPr>
      <xdr:sp macro="" textlink="">
        <xdr:nvSpPr>
          <xdr:cNvPr id="18" name="正方形/長方形 17"/>
          <xdr:cNvSpPr/>
        </xdr:nvSpPr>
        <xdr:spPr>
          <a:xfrm>
            <a:off x="7419974" y="1285875"/>
            <a:ext cx="1924051" cy="1028700"/>
          </a:xfrm>
          <a:prstGeom prst="rect">
            <a:avLst/>
          </a:prstGeom>
          <a:solidFill>
            <a:srgbClr val="FFFFCC"/>
          </a:solidFill>
          <a:ln w="6350" cap="rnd" cmpd="sng" algn="ctr">
            <a:solidFill>
              <a:srgbClr val="E7E6E6">
                <a:lumMod val="2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黄色のセルは入力必須です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入力すると、黄色のセルは「白」になります</a:t>
            </a:r>
          </a:p>
        </xdr:txBody>
      </xdr:sp>
      <xdr:sp macro="" textlink="">
        <xdr:nvSpPr>
          <xdr:cNvPr id="19" name="正方形/長方形 18"/>
          <xdr:cNvSpPr/>
        </xdr:nvSpPr>
        <xdr:spPr>
          <a:xfrm>
            <a:off x="7419974" y="2314575"/>
            <a:ext cx="1924051" cy="1028700"/>
          </a:xfrm>
          <a:prstGeom prst="rect">
            <a:avLst/>
          </a:prstGeom>
          <a:solidFill>
            <a:srgbClr val="ED7D31">
              <a:lumMod val="20000"/>
              <a:lumOff val="80000"/>
            </a:srgbClr>
          </a:solidFill>
          <a:ln w="6350" cap="rnd" cmpd="sng" algn="ctr">
            <a:solidFill>
              <a:srgbClr val="E7E6E6">
                <a:lumMod val="2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オレンジ色のセルは選択式です</a:t>
            </a:r>
            <a:endParaRPr kumimoji="1" lang="en-US" altLang="ja-JP"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入力すると、オレンジ色のセルは「白」になります</a:t>
            </a:r>
          </a:p>
        </xdr:txBody>
      </xdr:sp>
      <xdr:sp macro="" textlink="">
        <xdr:nvSpPr>
          <xdr:cNvPr id="20" name="正方形/長方形 19"/>
          <xdr:cNvSpPr/>
        </xdr:nvSpPr>
        <xdr:spPr>
          <a:xfrm>
            <a:off x="7419974" y="3324225"/>
            <a:ext cx="1924051" cy="990600"/>
          </a:xfrm>
          <a:prstGeom prst="rect">
            <a:avLst/>
          </a:prstGeom>
          <a:solidFill>
            <a:srgbClr val="5B9BD5">
              <a:lumMod val="20000"/>
              <a:lumOff val="80000"/>
            </a:srgbClr>
          </a:solidFill>
          <a:ln w="6350" cap="rnd" cmpd="sng" algn="ctr">
            <a:solidFill>
              <a:srgbClr val="E7E6E6">
                <a:lumMod val="2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青色のセルには計算式が入っていますので入力不要です。</a:t>
            </a:r>
            <a:endParaRPr kumimoji="1" lang="en-US" altLang="ja-JP"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31</xdr:col>
      <xdr:colOff>190497</xdr:colOff>
      <xdr:row>3</xdr:row>
      <xdr:rowOff>38100</xdr:rowOff>
    </xdr:from>
    <xdr:to>
      <xdr:col>39</xdr:col>
      <xdr:colOff>209549</xdr:colOff>
      <xdr:row>15</xdr:row>
      <xdr:rowOff>251964</xdr:rowOff>
    </xdr:to>
    <xdr:grpSp>
      <xdr:nvGrpSpPr>
        <xdr:cNvPr id="2" name="グループ化 1"/>
        <xdr:cNvGrpSpPr/>
      </xdr:nvGrpSpPr>
      <xdr:grpSpPr>
        <a:xfrm>
          <a:off x="6875969" y="719587"/>
          <a:ext cx="1744335" cy="3112339"/>
          <a:chOff x="7419974" y="1285875"/>
          <a:chExt cx="1924053" cy="3115901"/>
        </a:xfrm>
      </xdr:grpSpPr>
      <xdr:sp macro="" textlink="">
        <xdr:nvSpPr>
          <xdr:cNvPr id="3" name="正方形/長方形 2"/>
          <xdr:cNvSpPr/>
        </xdr:nvSpPr>
        <xdr:spPr>
          <a:xfrm>
            <a:off x="7419974" y="1285875"/>
            <a:ext cx="1924051" cy="1028700"/>
          </a:xfrm>
          <a:prstGeom prst="rect">
            <a:avLst/>
          </a:prstGeom>
          <a:solidFill>
            <a:srgbClr val="FFFFCC"/>
          </a:solidFill>
          <a:ln w="6350" cap="rnd" cmpd="sng" algn="ctr">
            <a:solidFill>
              <a:srgbClr val="E7E6E6">
                <a:lumMod val="2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黄色のセルは入力必須です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入力すると、黄色のセルは「白」になります</a:t>
            </a:r>
          </a:p>
        </xdr:txBody>
      </xdr:sp>
      <xdr:sp macro="" textlink="">
        <xdr:nvSpPr>
          <xdr:cNvPr id="4" name="正方形/長方形 3"/>
          <xdr:cNvSpPr/>
        </xdr:nvSpPr>
        <xdr:spPr>
          <a:xfrm>
            <a:off x="7419974" y="2314575"/>
            <a:ext cx="1924051" cy="1028700"/>
          </a:xfrm>
          <a:prstGeom prst="rect">
            <a:avLst/>
          </a:prstGeom>
          <a:solidFill>
            <a:srgbClr val="ED7D31">
              <a:lumMod val="20000"/>
              <a:lumOff val="80000"/>
            </a:srgbClr>
          </a:solidFill>
          <a:ln w="6350" cap="rnd" cmpd="sng" algn="ctr">
            <a:solidFill>
              <a:srgbClr val="E7E6E6">
                <a:lumMod val="2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オレンジ色のセルは選択式です</a:t>
            </a:r>
            <a:endParaRPr kumimoji="1" lang="en-US" altLang="ja-JP"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入力すると、オレンジ色のセルは「白」になります</a:t>
            </a:r>
          </a:p>
        </xdr:txBody>
      </xdr:sp>
      <xdr:sp macro="" textlink="">
        <xdr:nvSpPr>
          <xdr:cNvPr id="5" name="正方形/長方形 4"/>
          <xdr:cNvSpPr/>
        </xdr:nvSpPr>
        <xdr:spPr>
          <a:xfrm>
            <a:off x="7419976" y="3411176"/>
            <a:ext cx="1924051" cy="990600"/>
          </a:xfrm>
          <a:prstGeom prst="rect">
            <a:avLst/>
          </a:prstGeom>
          <a:solidFill>
            <a:srgbClr val="5B9BD5">
              <a:lumMod val="20000"/>
              <a:lumOff val="80000"/>
            </a:srgbClr>
          </a:solidFill>
          <a:ln w="6350" cap="rnd" cmpd="sng" algn="ctr">
            <a:solidFill>
              <a:srgbClr val="E7E6E6">
                <a:lumMod val="25000"/>
              </a:srgbClr>
            </a:solidFill>
            <a:prstDash val="solid"/>
            <a:miter lim="800000"/>
          </a:ln>
          <a:effectLst/>
        </xdr:spPr>
        <xdr:txBody>
          <a:bodyPr vertOverflow="clip" horzOverflow="clip" rtlCol="0" anchor="t"/>
          <a:lstStyle/>
          <a:p>
            <a:pPr eaLnBrk="1" fontAlgn="auto" latinLnBrk="0" hangingPunct="1"/>
            <a:r>
              <a:rPr kumimoji="1" lang="ja-JP" altLang="en-US" sz="900" b="1" i="0" baseline="0">
                <a:effectLst/>
                <a:latin typeface="游ゴシック" panose="020B0400000000000000" pitchFamily="50" charset="-128"/>
                <a:ea typeface="游ゴシック" panose="020B0400000000000000" pitchFamily="50" charset="-128"/>
                <a:cs typeface="+mn-cs"/>
              </a:rPr>
              <a:t>青のセルには計算式が入っていますので入力不要です。</a:t>
            </a:r>
            <a:endParaRPr kumimoji="1" lang="en-US" altLang="ja-JP" sz="900" b="1" i="0" baseline="0">
              <a:effectLst/>
              <a:latin typeface="游ゴシック" panose="020B0400000000000000" pitchFamily="50" charset="-128"/>
              <a:ea typeface="游ゴシック" panose="020B0400000000000000"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sheetPr>
  <dimension ref="A1:AP197"/>
  <sheetViews>
    <sheetView showGridLines="0" tabSelected="1" view="pageBreakPreview" zoomScaleNormal="100" zoomScaleSheetLayoutView="100" workbookViewId="0">
      <selection activeCell="H7" sqref="H7"/>
    </sheetView>
  </sheetViews>
  <sheetFormatPr defaultColWidth="2.5" defaultRowHeight="12.25" x14ac:dyDescent="0.15"/>
  <cols>
    <col min="1" max="121" width="3.125" style="75" customWidth="1"/>
    <col min="122" max="16384" width="2.5" style="75"/>
  </cols>
  <sheetData>
    <row r="1" spans="1:36" ht="18.7" customHeight="1" x14ac:dyDescent="0.15">
      <c r="A1" s="110" t="s">
        <v>290</v>
      </c>
      <c r="B1" s="110"/>
      <c r="C1" s="110"/>
      <c r="D1" s="110"/>
      <c r="E1" s="110"/>
      <c r="F1" s="110"/>
      <c r="G1" s="110"/>
      <c r="H1" s="70"/>
      <c r="I1" s="70"/>
      <c r="J1" s="70"/>
      <c r="K1" s="70"/>
      <c r="L1" s="70"/>
      <c r="M1" s="70"/>
      <c r="N1" s="70"/>
      <c r="O1" s="70"/>
      <c r="P1" s="70"/>
      <c r="Q1" s="70"/>
      <c r="R1" s="70"/>
      <c r="S1" s="70"/>
      <c r="T1" s="70"/>
      <c r="U1" s="70"/>
      <c r="V1" s="70"/>
      <c r="W1" s="70"/>
      <c r="X1" s="70"/>
      <c r="Y1" s="70"/>
      <c r="Z1" s="70"/>
      <c r="AA1" s="71" t="s">
        <v>90</v>
      </c>
      <c r="AB1" s="72"/>
      <c r="AC1" s="73" t="s">
        <v>270</v>
      </c>
      <c r="AD1" s="73"/>
      <c r="AE1" s="74"/>
      <c r="AI1" s="76"/>
    </row>
    <row r="2" spans="1:36" ht="11.25" customHeight="1" x14ac:dyDescent="0.15">
      <c r="A2" s="77"/>
      <c r="B2" s="77"/>
      <c r="C2" s="77"/>
      <c r="D2" s="77"/>
      <c r="E2" s="77"/>
      <c r="F2" s="77"/>
      <c r="G2" s="77"/>
      <c r="H2" s="70"/>
      <c r="I2" s="70"/>
      <c r="J2" s="70"/>
      <c r="K2" s="70"/>
      <c r="L2" s="70"/>
      <c r="M2" s="70"/>
      <c r="N2" s="70"/>
      <c r="O2" s="70"/>
      <c r="P2" s="70"/>
      <c r="Q2" s="70"/>
      <c r="R2" s="70"/>
      <c r="S2" s="70"/>
      <c r="T2" s="70"/>
      <c r="U2" s="70"/>
      <c r="V2" s="70"/>
      <c r="W2" s="70"/>
      <c r="X2" s="70"/>
      <c r="Y2" s="70"/>
      <c r="Z2" s="70"/>
      <c r="AA2" s="71"/>
      <c r="AB2" s="72"/>
      <c r="AC2" s="73"/>
      <c r="AD2" s="73"/>
      <c r="AE2" s="74"/>
      <c r="AI2" s="76"/>
    </row>
    <row r="3" spans="1:36" ht="25" customHeight="1" x14ac:dyDescent="0.15">
      <c r="A3" s="281" t="s">
        <v>291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78"/>
      <c r="AF3" s="78"/>
      <c r="AG3" s="78"/>
      <c r="AH3" s="78"/>
      <c r="AI3" s="78"/>
    </row>
    <row r="4" spans="1:36" ht="25" customHeight="1" x14ac:dyDescent="0.15">
      <c r="A4" s="281" t="s">
        <v>286</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78"/>
      <c r="AF4" s="78"/>
      <c r="AG4" s="78"/>
      <c r="AH4" s="78"/>
      <c r="AI4" s="78"/>
    </row>
    <row r="5" spans="1:36" ht="10.199999999999999" customHeight="1"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row>
    <row r="6" spans="1:36" ht="10.199999999999999" customHeight="1" x14ac:dyDescent="0.1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row>
    <row r="7" spans="1:36" x14ac:dyDescent="0.15">
      <c r="A7" s="79" t="s">
        <v>374</v>
      </c>
      <c r="F7" s="80"/>
      <c r="G7" s="80"/>
      <c r="H7" s="81"/>
      <c r="I7" s="81"/>
      <c r="J7" s="81"/>
      <c r="K7" s="81"/>
      <c r="L7" s="81"/>
      <c r="M7" s="81"/>
      <c r="N7" s="81"/>
      <c r="O7" s="81"/>
      <c r="P7" s="81"/>
      <c r="Q7" s="81"/>
      <c r="R7" s="81"/>
      <c r="S7" s="81"/>
      <c r="T7" s="81"/>
      <c r="U7" s="81"/>
      <c r="V7" s="81"/>
      <c r="W7" s="81"/>
      <c r="X7" s="81"/>
      <c r="Y7" s="81"/>
      <c r="Z7" s="81"/>
    </row>
    <row r="8" spans="1:36" x14ac:dyDescent="0.15">
      <c r="A8" s="79" t="s">
        <v>288</v>
      </c>
      <c r="F8" s="80"/>
      <c r="G8" s="80"/>
      <c r="H8" s="81"/>
      <c r="I8" s="81"/>
      <c r="J8" s="81"/>
      <c r="K8" s="81"/>
      <c r="L8" s="81"/>
      <c r="M8" s="81"/>
      <c r="N8" s="81"/>
      <c r="O8" s="81"/>
      <c r="P8" s="81"/>
      <c r="Q8" s="81"/>
      <c r="R8" s="81"/>
      <c r="S8" s="81"/>
      <c r="T8" s="81"/>
      <c r="U8" s="81"/>
      <c r="V8" s="81"/>
      <c r="W8" s="81"/>
      <c r="X8" s="81"/>
      <c r="Y8" s="81"/>
      <c r="Z8" s="81"/>
    </row>
    <row r="9" spans="1:36" x14ac:dyDescent="0.15">
      <c r="A9" s="79" t="s">
        <v>287</v>
      </c>
      <c r="F9" s="80"/>
      <c r="G9" s="80"/>
      <c r="H9" s="81"/>
      <c r="I9" s="81"/>
      <c r="J9" s="81"/>
      <c r="K9" s="81"/>
      <c r="L9" s="81"/>
      <c r="M9" s="81"/>
      <c r="N9" s="81"/>
      <c r="O9" s="81"/>
      <c r="P9" s="81"/>
      <c r="Q9" s="81"/>
      <c r="R9" s="81"/>
      <c r="S9" s="81"/>
      <c r="T9" s="81"/>
      <c r="U9" s="81"/>
      <c r="V9" s="81"/>
      <c r="W9" s="81"/>
      <c r="X9" s="81"/>
      <c r="Y9" s="81"/>
      <c r="Z9" s="81"/>
    </row>
    <row r="10" spans="1:36" ht="24.8" customHeight="1" thickBot="1" x14ac:dyDescent="0.2">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78"/>
      <c r="AF10" s="78"/>
      <c r="AG10" s="78"/>
      <c r="AH10" s="78"/>
      <c r="AI10" s="78"/>
    </row>
    <row r="11" spans="1:36" ht="25" customHeight="1" x14ac:dyDescent="0.15">
      <c r="A11" s="275" t="s">
        <v>289</v>
      </c>
      <c r="B11" s="276"/>
      <c r="C11" s="276"/>
      <c r="D11" s="276"/>
      <c r="E11" s="277"/>
      <c r="F11" s="231"/>
      <c r="G11" s="232"/>
      <c r="H11" s="232"/>
      <c r="I11" s="232"/>
      <c r="J11" s="232"/>
      <c r="K11" s="232"/>
      <c r="L11" s="232"/>
      <c r="M11" s="232"/>
      <c r="N11" s="232"/>
      <c r="O11" s="233"/>
      <c r="P11" s="271" t="s">
        <v>258</v>
      </c>
      <c r="Q11" s="272"/>
      <c r="R11" s="272"/>
      <c r="S11" s="272"/>
      <c r="T11" s="273"/>
      <c r="U11" s="258"/>
      <c r="V11" s="259"/>
      <c r="W11" s="259"/>
      <c r="X11" s="259"/>
      <c r="Y11" s="259"/>
      <c r="Z11" s="259"/>
      <c r="AA11" s="259"/>
      <c r="AB11" s="259"/>
      <c r="AC11" s="259"/>
      <c r="AD11" s="260"/>
      <c r="AE11" s="78"/>
      <c r="AF11" s="83"/>
      <c r="AG11" s="78"/>
      <c r="AH11" s="78"/>
      <c r="AI11" s="78"/>
    </row>
    <row r="12" spans="1:36" s="84" customFormat="1" ht="25" customHeight="1" x14ac:dyDescent="0.15">
      <c r="A12" s="274" t="s">
        <v>233</v>
      </c>
      <c r="B12" s="256"/>
      <c r="C12" s="256"/>
      <c r="D12" s="256"/>
      <c r="E12" s="257"/>
      <c r="F12" s="234"/>
      <c r="G12" s="235"/>
      <c r="H12" s="235"/>
      <c r="I12" s="235"/>
      <c r="J12" s="235"/>
      <c r="K12" s="235"/>
      <c r="L12" s="235"/>
      <c r="M12" s="235"/>
      <c r="N12" s="235"/>
      <c r="O12" s="263"/>
      <c r="P12" s="255" t="s">
        <v>234</v>
      </c>
      <c r="Q12" s="256"/>
      <c r="R12" s="256"/>
      <c r="S12" s="256"/>
      <c r="T12" s="257"/>
      <c r="U12" s="278"/>
      <c r="V12" s="279"/>
      <c r="W12" s="279"/>
      <c r="X12" s="279"/>
      <c r="Y12" s="279"/>
      <c r="Z12" s="279"/>
      <c r="AA12" s="279"/>
      <c r="AB12" s="279"/>
      <c r="AC12" s="279"/>
      <c r="AD12" s="280"/>
      <c r="AE12" s="78"/>
      <c r="AF12" s="83"/>
      <c r="AG12" s="78"/>
      <c r="AH12" s="78"/>
      <c r="AI12" s="78"/>
      <c r="AJ12" s="75"/>
    </row>
    <row r="13" spans="1:36" ht="25" customHeight="1" x14ac:dyDescent="0.15">
      <c r="A13" s="265" t="s">
        <v>264</v>
      </c>
      <c r="B13" s="266"/>
      <c r="C13" s="266"/>
      <c r="D13" s="266"/>
      <c r="E13" s="267"/>
      <c r="F13" s="294"/>
      <c r="G13" s="295"/>
      <c r="H13" s="295"/>
      <c r="I13" s="295"/>
      <c r="J13" s="295"/>
      <c r="K13" s="295"/>
      <c r="L13" s="295"/>
      <c r="M13" s="295"/>
      <c r="N13" s="295"/>
      <c r="O13" s="85" t="s">
        <v>315</v>
      </c>
      <c r="P13" s="255" t="s">
        <v>235</v>
      </c>
      <c r="Q13" s="256"/>
      <c r="R13" s="256"/>
      <c r="S13" s="256"/>
      <c r="T13" s="257"/>
      <c r="U13" s="234"/>
      <c r="V13" s="235"/>
      <c r="W13" s="235"/>
      <c r="X13" s="235"/>
      <c r="Y13" s="235"/>
      <c r="Z13" s="235"/>
      <c r="AA13" s="235"/>
      <c r="AB13" s="235"/>
      <c r="AC13" s="235"/>
      <c r="AD13" s="236"/>
      <c r="AE13" s="78"/>
      <c r="AG13" s="78"/>
      <c r="AH13" s="78"/>
      <c r="AI13" s="78"/>
    </row>
    <row r="14" spans="1:36" ht="25" customHeight="1" x14ac:dyDescent="0.2">
      <c r="A14" s="265" t="s">
        <v>236</v>
      </c>
      <c r="B14" s="266"/>
      <c r="C14" s="266"/>
      <c r="D14" s="266"/>
      <c r="E14" s="267"/>
      <c r="F14" s="264"/>
      <c r="G14" s="261"/>
      <c r="H14" s="261"/>
      <c r="I14" s="261"/>
      <c r="J14" s="261"/>
      <c r="K14" s="261"/>
      <c r="L14" s="261"/>
      <c r="M14" s="261"/>
      <c r="N14" s="261"/>
      <c r="O14" s="262"/>
      <c r="P14" s="255" t="s">
        <v>259</v>
      </c>
      <c r="Q14" s="256"/>
      <c r="R14" s="256"/>
      <c r="S14" s="256"/>
      <c r="T14" s="257"/>
      <c r="U14" s="268"/>
      <c r="V14" s="269"/>
      <c r="W14" s="269"/>
      <c r="X14" s="269"/>
      <c r="Y14" s="269"/>
      <c r="Z14" s="269"/>
      <c r="AA14" s="269"/>
      <c r="AB14" s="269"/>
      <c r="AC14" s="269"/>
      <c r="AD14" s="270"/>
      <c r="AF14" s="86"/>
    </row>
    <row r="15" spans="1:36" ht="25" customHeight="1" x14ac:dyDescent="0.15">
      <c r="A15" s="265" t="s">
        <v>237</v>
      </c>
      <c r="B15" s="266"/>
      <c r="C15" s="266"/>
      <c r="D15" s="266"/>
      <c r="E15" s="267"/>
      <c r="F15" s="296" t="s">
        <v>238</v>
      </c>
      <c r="G15" s="297"/>
      <c r="H15" s="297"/>
      <c r="I15" s="261"/>
      <c r="J15" s="261"/>
      <c r="K15" s="261"/>
      <c r="L15" s="261"/>
      <c r="M15" s="261"/>
      <c r="N15" s="261"/>
      <c r="O15" s="262"/>
      <c r="P15" s="255" t="s">
        <v>260</v>
      </c>
      <c r="Q15" s="256"/>
      <c r="R15" s="256"/>
      <c r="S15" s="256"/>
      <c r="T15" s="257"/>
      <c r="U15" s="112"/>
      <c r="V15" s="113"/>
      <c r="W15" s="113"/>
      <c r="X15" s="113"/>
      <c r="Y15" s="113"/>
      <c r="Z15" s="113"/>
      <c r="AA15" s="113"/>
      <c r="AB15" s="113"/>
      <c r="AC15" s="113"/>
      <c r="AD15" s="114"/>
      <c r="AF15" s="87"/>
    </row>
    <row r="16" spans="1:36" ht="25" customHeight="1" thickBot="1" x14ac:dyDescent="0.2">
      <c r="A16" s="301" t="s">
        <v>239</v>
      </c>
      <c r="B16" s="285"/>
      <c r="C16" s="285"/>
      <c r="D16" s="285"/>
      <c r="E16" s="286"/>
      <c r="F16" s="291"/>
      <c r="G16" s="292"/>
      <c r="H16" s="292"/>
      <c r="I16" s="292"/>
      <c r="J16" s="292"/>
      <c r="K16" s="292"/>
      <c r="L16" s="292"/>
      <c r="M16" s="292"/>
      <c r="N16" s="292"/>
      <c r="O16" s="293"/>
      <c r="P16" s="284" t="s">
        <v>240</v>
      </c>
      <c r="Q16" s="285"/>
      <c r="R16" s="285"/>
      <c r="S16" s="285"/>
      <c r="T16" s="286"/>
      <c r="U16" s="289"/>
      <c r="V16" s="290"/>
      <c r="W16" s="290"/>
      <c r="X16" s="290"/>
      <c r="Y16" s="290"/>
      <c r="Z16" s="290"/>
      <c r="AA16" s="287" t="s">
        <v>1</v>
      </c>
      <c r="AB16" s="287"/>
      <c r="AC16" s="287"/>
      <c r="AD16" s="288"/>
      <c r="AF16" s="87"/>
    </row>
    <row r="17" spans="1:36" ht="29.4" customHeight="1" x14ac:dyDescent="0.15">
      <c r="A17" s="302" t="s">
        <v>241</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4"/>
    </row>
    <row r="18" spans="1:36" ht="6.8" customHeight="1" x14ac:dyDescent="0.15">
      <c r="A18" s="305"/>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7"/>
      <c r="AE18" s="84"/>
      <c r="AF18" s="87"/>
      <c r="AG18" s="84"/>
      <c r="AH18" s="84"/>
      <c r="AI18" s="84"/>
      <c r="AJ18" s="84"/>
    </row>
    <row r="19" spans="1:36" ht="21.25" customHeight="1" x14ac:dyDescent="0.15">
      <c r="A19" s="88">
        <v>1</v>
      </c>
      <c r="B19" s="89" t="s">
        <v>244</v>
      </c>
      <c r="C19" s="48"/>
      <c r="D19" s="89" t="s">
        <v>281</v>
      </c>
      <c r="E19" s="240" t="s">
        <v>243</v>
      </c>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1"/>
      <c r="AF19" s="87"/>
    </row>
    <row r="20" spans="1:36" s="84" customFormat="1" ht="21.25" customHeight="1" x14ac:dyDescent="0.15">
      <c r="A20" s="88">
        <v>2</v>
      </c>
      <c r="B20" s="89" t="s">
        <v>282</v>
      </c>
      <c r="C20" s="48"/>
      <c r="D20" s="89" t="s">
        <v>281</v>
      </c>
      <c r="E20" s="240" t="s">
        <v>245</v>
      </c>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1"/>
      <c r="AE20" s="75"/>
      <c r="AF20" s="87"/>
      <c r="AG20" s="75"/>
      <c r="AH20" s="75"/>
      <c r="AI20" s="75"/>
      <c r="AJ20" s="75"/>
    </row>
    <row r="21" spans="1:36" ht="21.25" customHeight="1" x14ac:dyDescent="0.15">
      <c r="A21" s="88">
        <v>3</v>
      </c>
      <c r="B21" s="89" t="s">
        <v>282</v>
      </c>
      <c r="C21" s="48"/>
      <c r="D21" s="89" t="s">
        <v>242</v>
      </c>
      <c r="E21" s="240" t="s">
        <v>246</v>
      </c>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1"/>
      <c r="AF21" s="90"/>
    </row>
    <row r="22" spans="1:36" ht="21.25" customHeight="1" x14ac:dyDescent="0.15">
      <c r="A22" s="88">
        <v>4</v>
      </c>
      <c r="B22" s="89" t="s">
        <v>244</v>
      </c>
      <c r="C22" s="48"/>
      <c r="D22" s="89" t="s">
        <v>281</v>
      </c>
      <c r="E22" s="240" t="s">
        <v>247</v>
      </c>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1"/>
      <c r="AF22" s="87"/>
    </row>
    <row r="23" spans="1:36" s="84" customFormat="1" ht="21.25" customHeight="1" x14ac:dyDescent="0.15">
      <c r="A23" s="88">
        <v>5</v>
      </c>
      <c r="B23" s="89" t="s">
        <v>282</v>
      </c>
      <c r="C23" s="48"/>
      <c r="D23" s="89" t="s">
        <v>281</v>
      </c>
      <c r="E23" s="240" t="s">
        <v>248</v>
      </c>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1"/>
      <c r="AE23" s="75"/>
      <c r="AF23" s="75"/>
      <c r="AG23" s="75"/>
      <c r="AH23" s="75"/>
      <c r="AI23" s="75"/>
      <c r="AJ23" s="75"/>
    </row>
    <row r="24" spans="1:36" ht="21.25" customHeight="1" x14ac:dyDescent="0.15">
      <c r="A24" s="88">
        <v>6</v>
      </c>
      <c r="B24" s="89" t="s">
        <v>244</v>
      </c>
      <c r="C24" s="48"/>
      <c r="D24" s="89" t="s">
        <v>242</v>
      </c>
      <c r="E24" s="240" t="s">
        <v>249</v>
      </c>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1"/>
    </row>
    <row r="25" spans="1:36" s="84" customFormat="1" ht="21.25" customHeight="1" x14ac:dyDescent="0.15">
      <c r="A25" s="88">
        <v>7</v>
      </c>
      <c r="B25" s="89" t="s">
        <v>244</v>
      </c>
      <c r="C25" s="48"/>
      <c r="D25" s="89" t="s">
        <v>281</v>
      </c>
      <c r="E25" s="242" t="s">
        <v>250</v>
      </c>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3"/>
      <c r="AE25" s="75"/>
      <c r="AF25" s="75"/>
      <c r="AG25" s="75"/>
      <c r="AH25" s="75"/>
      <c r="AI25" s="75"/>
      <c r="AJ25" s="75"/>
    </row>
    <row r="26" spans="1:36" ht="16.5" customHeight="1" x14ac:dyDescent="0.15">
      <c r="A26" s="244" t="s">
        <v>251</v>
      </c>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6"/>
    </row>
    <row r="27" spans="1:36" ht="16.5" customHeight="1" x14ac:dyDescent="0.15">
      <c r="A27" s="247" t="s">
        <v>252</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9"/>
    </row>
    <row r="28" spans="1:36" ht="6.8" customHeight="1" x14ac:dyDescent="0.1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9"/>
      <c r="AJ28" s="84"/>
    </row>
    <row r="29" spans="1:36" ht="22.75" customHeight="1" x14ac:dyDescent="0.15">
      <c r="A29" s="91">
        <v>1</v>
      </c>
      <c r="B29" s="32" t="s">
        <v>263</v>
      </c>
      <c r="C29" s="32"/>
      <c r="D29" s="32" t="s">
        <v>262</v>
      </c>
      <c r="E29" s="92" t="s">
        <v>253</v>
      </c>
      <c r="F29" s="92"/>
      <c r="G29" s="92"/>
      <c r="H29" s="92"/>
      <c r="I29" s="32">
        <v>2</v>
      </c>
      <c r="J29" s="32" t="s">
        <v>263</v>
      </c>
      <c r="K29" s="32"/>
      <c r="L29" s="32" t="s">
        <v>242</v>
      </c>
      <c r="M29" s="92" t="s">
        <v>254</v>
      </c>
      <c r="N29" s="93"/>
      <c r="O29" s="94"/>
      <c r="P29" s="32">
        <v>3</v>
      </c>
      <c r="Q29" s="32" t="s">
        <v>244</v>
      </c>
      <c r="R29" s="32"/>
      <c r="S29" s="32" t="s">
        <v>261</v>
      </c>
      <c r="T29" s="95" t="s">
        <v>255</v>
      </c>
      <c r="U29" s="32"/>
      <c r="V29" s="92"/>
      <c r="W29" s="94"/>
      <c r="X29" s="96">
        <v>4</v>
      </c>
      <c r="Y29" s="32" t="s">
        <v>244</v>
      </c>
      <c r="Z29" s="32"/>
      <c r="AA29" s="32" t="s">
        <v>261</v>
      </c>
      <c r="AB29" s="95" t="s">
        <v>84</v>
      </c>
      <c r="AC29" s="94"/>
      <c r="AD29" s="97"/>
    </row>
    <row r="30" spans="1:36" ht="6.8" customHeight="1" x14ac:dyDescent="0.15">
      <c r="A30" s="237"/>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9"/>
      <c r="AJ30" s="84"/>
    </row>
    <row r="31" spans="1:36" ht="59.95" customHeight="1" x14ac:dyDescent="0.15">
      <c r="A31" s="250"/>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2"/>
    </row>
    <row r="32" spans="1:36" ht="28.55" customHeight="1" x14ac:dyDescent="0.15">
      <c r="A32" s="228" t="s">
        <v>256</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30"/>
    </row>
    <row r="33" spans="1:35" ht="59.95" customHeight="1" x14ac:dyDescent="0.15">
      <c r="A33" s="250"/>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2"/>
    </row>
    <row r="34" spans="1:35" ht="28.55" customHeight="1" x14ac:dyDescent="0.15">
      <c r="A34" s="228" t="s">
        <v>257</v>
      </c>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30"/>
    </row>
    <row r="35" spans="1:35" ht="59.95" customHeight="1" thickBot="1" x14ac:dyDescent="0.2">
      <c r="A35" s="298"/>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300"/>
    </row>
    <row r="36" spans="1:35" ht="21.75" customHeight="1" x14ac:dyDescent="0.15">
      <c r="A36" s="111" t="s">
        <v>313</v>
      </c>
      <c r="B36" s="111"/>
      <c r="C36" s="111"/>
      <c r="D36" s="111"/>
      <c r="E36" s="111"/>
      <c r="F36" s="111"/>
      <c r="G36" s="111"/>
      <c r="H36" s="70"/>
      <c r="I36" s="70"/>
      <c r="J36" s="70"/>
      <c r="K36" s="70"/>
      <c r="L36" s="70"/>
      <c r="M36" s="70"/>
      <c r="N36" s="70"/>
      <c r="O36" s="70"/>
      <c r="P36" s="70"/>
      <c r="Q36" s="70"/>
      <c r="R36" s="70"/>
      <c r="S36" s="70"/>
      <c r="T36" s="70"/>
      <c r="U36" s="70"/>
      <c r="V36" s="70"/>
      <c r="W36" s="70"/>
      <c r="X36" s="70"/>
      <c r="Y36" s="70"/>
      <c r="Z36" s="70"/>
      <c r="AA36" s="71" t="s">
        <v>90</v>
      </c>
      <c r="AB36" s="72"/>
      <c r="AC36" s="73" t="s">
        <v>269</v>
      </c>
      <c r="AD36" s="73"/>
      <c r="AE36" s="74"/>
      <c r="AI36" s="76"/>
    </row>
    <row r="37" spans="1:35" ht="21.75" customHeight="1" x14ac:dyDescent="0.15">
      <c r="A37" s="309"/>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74"/>
      <c r="AI37" s="76"/>
    </row>
    <row r="38" spans="1:35" ht="21.75" customHeight="1" x14ac:dyDescent="0.15">
      <c r="A38" s="282" t="s">
        <v>158</v>
      </c>
      <c r="B38" s="282"/>
      <c r="C38" s="282"/>
      <c r="D38" s="282"/>
      <c r="E38" s="282"/>
      <c r="F38" s="282"/>
      <c r="G38" s="282"/>
      <c r="H38" s="116" t="str">
        <f>IF(U11="","",U11)</f>
        <v/>
      </c>
      <c r="I38" s="116"/>
      <c r="J38" s="116"/>
      <c r="K38" s="116"/>
      <c r="L38" s="116"/>
      <c r="M38" s="116"/>
      <c r="N38" s="116"/>
      <c r="O38" s="283" t="s">
        <v>233</v>
      </c>
      <c r="P38" s="283"/>
      <c r="Q38" s="283"/>
      <c r="R38" s="283"/>
      <c r="S38" s="283"/>
      <c r="T38" s="253" t="str">
        <f>IF(F12="","",F12)</f>
        <v/>
      </c>
      <c r="U38" s="253"/>
      <c r="V38" s="253"/>
      <c r="W38" s="253"/>
      <c r="X38" s="253"/>
      <c r="Y38" s="253"/>
      <c r="Z38" s="253"/>
      <c r="AA38" s="253"/>
      <c r="AB38" s="253"/>
      <c r="AC38" s="253"/>
      <c r="AD38" s="253"/>
      <c r="AH38" s="98"/>
      <c r="AI38" s="99"/>
    </row>
    <row r="39" spans="1:35" ht="21.75" customHeight="1" thickBot="1" x14ac:dyDescent="0.2">
      <c r="A39" s="254" t="s">
        <v>276</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H39" s="98"/>
      <c r="AI39" s="99"/>
    </row>
    <row r="40" spans="1:35" ht="21.75" customHeight="1" thickBot="1" x14ac:dyDescent="0.2">
      <c r="A40" s="166" t="s">
        <v>2</v>
      </c>
      <c r="B40" s="169" t="s">
        <v>3</v>
      </c>
      <c r="C40" s="170"/>
      <c r="D40" s="171"/>
      <c r="E40" s="172"/>
      <c r="F40" s="173"/>
      <c r="G40" s="173"/>
      <c r="H40" s="173"/>
      <c r="I40" s="173"/>
      <c r="J40" s="173"/>
      <c r="K40" s="173"/>
      <c r="L40" s="173"/>
      <c r="M40" s="173"/>
      <c r="N40" s="173"/>
      <c r="O40" s="174"/>
      <c r="P40" s="175" t="s">
        <v>157</v>
      </c>
      <c r="Q40" s="176"/>
      <c r="R40" s="177"/>
      <c r="S40" s="178"/>
      <c r="T40" s="179"/>
      <c r="U40" s="179"/>
      <c r="V40" s="179"/>
      <c r="W40" s="179"/>
      <c r="X40" s="180"/>
      <c r="Y40" s="181" t="s">
        <v>4</v>
      </c>
      <c r="Z40" s="182"/>
      <c r="AA40" s="213"/>
      <c r="AB40" s="213"/>
      <c r="AC40" s="214" t="s">
        <v>5</v>
      </c>
      <c r="AD40" s="215"/>
      <c r="AF40" s="311" t="str">
        <f>IF(AA40="","0",IF(AA40&gt;=150,3,IF(AND(AA40&lt;150,AA40&gt;=90),2,IF(AA40="",0,1))))</f>
        <v>0</v>
      </c>
      <c r="AG40" s="312"/>
      <c r="AH40" s="100" t="s">
        <v>164</v>
      </c>
      <c r="AI40" s="99"/>
    </row>
    <row r="41" spans="1:35" ht="21.75" customHeight="1" x14ac:dyDescent="0.15">
      <c r="A41" s="167"/>
      <c r="B41" s="216" t="s">
        <v>292</v>
      </c>
      <c r="C41" s="217"/>
      <c r="D41" s="218"/>
      <c r="E41" s="219"/>
      <c r="F41" s="220"/>
      <c r="G41" s="220"/>
      <c r="H41" s="220"/>
      <c r="I41" s="220"/>
      <c r="J41" s="220"/>
      <c r="K41" s="220"/>
      <c r="L41" s="220"/>
      <c r="M41" s="220"/>
      <c r="N41" s="220"/>
      <c r="O41" s="221"/>
      <c r="P41" s="222" t="str">
        <f>IFERROR(VLOOKUP(E41,選択肢!$Z$2:$AA$6,2,FALSE),"")</f>
        <v/>
      </c>
      <c r="Q41" s="223"/>
      <c r="R41" s="224"/>
      <c r="S41" s="225"/>
      <c r="T41" s="226"/>
      <c r="U41" s="226"/>
      <c r="V41" s="226"/>
      <c r="W41" s="226"/>
      <c r="X41" s="226"/>
      <c r="Y41" s="226"/>
      <c r="Z41" s="226"/>
      <c r="AA41" s="226"/>
      <c r="AB41" s="226"/>
      <c r="AC41" s="226"/>
      <c r="AD41" s="227"/>
      <c r="AH41" s="98"/>
      <c r="AI41" s="99"/>
    </row>
    <row r="42" spans="1:35" ht="21.75" customHeight="1" x14ac:dyDescent="0.15">
      <c r="A42" s="167"/>
      <c r="B42" s="183" t="s">
        <v>7</v>
      </c>
      <c r="C42" s="184"/>
      <c r="D42" s="185"/>
      <c r="E42" s="189" t="s">
        <v>8</v>
      </c>
      <c r="F42" s="190"/>
      <c r="G42" s="197"/>
      <c r="H42" s="197"/>
      <c r="I42" s="197"/>
      <c r="J42" s="193" t="s">
        <v>9</v>
      </c>
      <c r="K42" s="194"/>
      <c r="L42" s="183" t="s">
        <v>172</v>
      </c>
      <c r="M42" s="184"/>
      <c r="N42" s="184"/>
      <c r="O42" s="185"/>
      <c r="P42" s="199"/>
      <c r="Q42" s="200"/>
      <c r="R42" s="200"/>
      <c r="S42" s="200"/>
      <c r="T42" s="200"/>
      <c r="U42" s="200"/>
      <c r="V42" s="200"/>
      <c r="W42" s="200"/>
      <c r="X42" s="200"/>
      <c r="Y42" s="200"/>
      <c r="Z42" s="200"/>
      <c r="AA42" s="200"/>
      <c r="AB42" s="200"/>
      <c r="AC42" s="200"/>
      <c r="AD42" s="201"/>
      <c r="AH42" s="98"/>
      <c r="AI42" s="99"/>
    </row>
    <row r="43" spans="1:35" ht="21.75" customHeight="1" x14ac:dyDescent="0.15">
      <c r="A43" s="167"/>
      <c r="B43" s="186"/>
      <c r="C43" s="187"/>
      <c r="D43" s="188"/>
      <c r="E43" s="191"/>
      <c r="F43" s="192"/>
      <c r="G43" s="198"/>
      <c r="H43" s="198"/>
      <c r="I43" s="198"/>
      <c r="J43" s="195"/>
      <c r="K43" s="196"/>
      <c r="L43" s="186"/>
      <c r="M43" s="187"/>
      <c r="N43" s="187"/>
      <c r="O43" s="188"/>
      <c r="P43" s="202" t="str">
        <f>IF(P42="全校児童/生徒","","内訳")</f>
        <v>内訳</v>
      </c>
      <c r="Q43" s="203"/>
      <c r="R43" s="203"/>
      <c r="S43" s="204"/>
      <c r="T43" s="204"/>
      <c r="U43" s="204"/>
      <c r="V43" s="204"/>
      <c r="W43" s="204"/>
      <c r="X43" s="204"/>
      <c r="Y43" s="204"/>
      <c r="Z43" s="204"/>
      <c r="AA43" s="204"/>
      <c r="AB43" s="204"/>
      <c r="AC43" s="204"/>
      <c r="AD43" s="205"/>
      <c r="AH43" s="98"/>
      <c r="AI43" s="99"/>
    </row>
    <row r="44" spans="1:35" ht="21.75" customHeight="1" x14ac:dyDescent="0.15">
      <c r="A44" s="167"/>
      <c r="B44" s="157" t="s">
        <v>10</v>
      </c>
      <c r="C44" s="158"/>
      <c r="D44" s="159"/>
      <c r="E44" s="206" t="s">
        <v>11</v>
      </c>
      <c r="F44" s="207"/>
      <c r="G44" s="207"/>
      <c r="H44" s="207"/>
      <c r="I44" s="207"/>
      <c r="J44" s="207"/>
      <c r="K44" s="208"/>
      <c r="L44" s="209" t="s">
        <v>159</v>
      </c>
      <c r="M44" s="210"/>
      <c r="N44" s="210"/>
      <c r="O44" s="210"/>
      <c r="P44" s="210"/>
      <c r="Q44" s="210"/>
      <c r="R44" s="210"/>
      <c r="S44" s="210"/>
      <c r="T44" s="210"/>
      <c r="U44" s="210"/>
      <c r="V44" s="210"/>
      <c r="W44" s="210"/>
      <c r="X44" s="210"/>
      <c r="Y44" s="210"/>
      <c r="Z44" s="211"/>
      <c r="AA44" s="209" t="s">
        <v>181</v>
      </c>
      <c r="AB44" s="210"/>
      <c r="AC44" s="210"/>
      <c r="AD44" s="212"/>
      <c r="AH44" s="98"/>
      <c r="AI44" s="99"/>
    </row>
    <row r="45" spans="1:35" ht="21.75" customHeight="1" x14ac:dyDescent="0.15">
      <c r="A45" s="167"/>
      <c r="B45" s="160"/>
      <c r="C45" s="161"/>
      <c r="D45" s="162"/>
      <c r="E45" s="101" t="s">
        <v>12</v>
      </c>
      <c r="F45" s="148"/>
      <c r="G45" s="149"/>
      <c r="H45" s="149"/>
      <c r="I45" s="149"/>
      <c r="J45" s="149"/>
      <c r="K45" s="150"/>
      <c r="L45" s="146" t="s">
        <v>160</v>
      </c>
      <c r="M45" s="147"/>
      <c r="N45" s="63"/>
      <c r="O45" s="128" t="s">
        <v>163</v>
      </c>
      <c r="P45" s="129"/>
      <c r="Q45" s="146" t="s">
        <v>161</v>
      </c>
      <c r="R45" s="147"/>
      <c r="S45" s="63"/>
      <c r="T45" s="128" t="s">
        <v>163</v>
      </c>
      <c r="U45" s="129"/>
      <c r="V45" s="146" t="s">
        <v>162</v>
      </c>
      <c r="W45" s="147"/>
      <c r="X45" s="65"/>
      <c r="Y45" s="128" t="s">
        <v>163</v>
      </c>
      <c r="Z45" s="129"/>
      <c r="AA45" s="130">
        <f>(IF(N45="",0,N45)*6520)+(IF(S45="",0,S45)*5200)+(IF(X45="",0,X45)*1070)</f>
        <v>0</v>
      </c>
      <c r="AB45" s="131"/>
      <c r="AC45" s="131"/>
      <c r="AD45" s="132"/>
      <c r="AF45" s="108" t="str">
        <f>IF(N45+S45&gt;$AF$40,"謝金計上可能上限時間を超えています。","")</f>
        <v/>
      </c>
      <c r="AH45" s="98"/>
      <c r="AI45" s="99"/>
    </row>
    <row r="46" spans="1:35" ht="21.75" customHeight="1" x14ac:dyDescent="0.15">
      <c r="A46" s="167"/>
      <c r="B46" s="160"/>
      <c r="C46" s="161"/>
      <c r="D46" s="162"/>
      <c r="E46" s="101" t="s">
        <v>13</v>
      </c>
      <c r="F46" s="148"/>
      <c r="G46" s="149"/>
      <c r="H46" s="149"/>
      <c r="I46" s="149"/>
      <c r="J46" s="149"/>
      <c r="K46" s="150"/>
      <c r="L46" s="146" t="s">
        <v>160</v>
      </c>
      <c r="M46" s="147"/>
      <c r="N46" s="58"/>
      <c r="O46" s="128" t="s">
        <v>163</v>
      </c>
      <c r="P46" s="129"/>
      <c r="Q46" s="146" t="s">
        <v>161</v>
      </c>
      <c r="R46" s="147"/>
      <c r="S46" s="58"/>
      <c r="T46" s="128" t="s">
        <v>163</v>
      </c>
      <c r="U46" s="129"/>
      <c r="V46" s="146" t="s">
        <v>162</v>
      </c>
      <c r="W46" s="147"/>
      <c r="X46" s="65"/>
      <c r="Y46" s="128" t="s">
        <v>163</v>
      </c>
      <c r="Z46" s="129"/>
      <c r="AA46" s="130">
        <f t="shared" ref="AA46:AA49" si="0">(IF(N46="",0,N46)*6520)+(IF(S46="",0,S46)*5200)+(IF(X46="",0,X46)*1070)</f>
        <v>0</v>
      </c>
      <c r="AB46" s="131"/>
      <c r="AC46" s="131"/>
      <c r="AD46" s="132"/>
      <c r="AF46" s="102" t="str">
        <f t="shared" ref="AF46:AF52" si="1">IF(N46+S46&gt;$AF$40,"謝金計上可能上限時間を超えています。","")</f>
        <v/>
      </c>
      <c r="AH46" s="98"/>
      <c r="AI46" s="99"/>
    </row>
    <row r="47" spans="1:35" ht="21.75" customHeight="1" x14ac:dyDescent="0.15">
      <c r="A47" s="167"/>
      <c r="B47" s="160"/>
      <c r="C47" s="161"/>
      <c r="D47" s="162"/>
      <c r="E47" s="101" t="s">
        <v>14</v>
      </c>
      <c r="F47" s="148"/>
      <c r="G47" s="149"/>
      <c r="H47" s="149"/>
      <c r="I47" s="149"/>
      <c r="J47" s="149"/>
      <c r="K47" s="150"/>
      <c r="L47" s="146" t="s">
        <v>160</v>
      </c>
      <c r="M47" s="147"/>
      <c r="N47" s="58"/>
      <c r="O47" s="128" t="s">
        <v>163</v>
      </c>
      <c r="P47" s="129"/>
      <c r="Q47" s="146" t="s">
        <v>161</v>
      </c>
      <c r="R47" s="147"/>
      <c r="S47" s="58"/>
      <c r="T47" s="128" t="s">
        <v>163</v>
      </c>
      <c r="U47" s="129"/>
      <c r="V47" s="146" t="s">
        <v>162</v>
      </c>
      <c r="W47" s="147"/>
      <c r="X47" s="65"/>
      <c r="Y47" s="128" t="s">
        <v>163</v>
      </c>
      <c r="Z47" s="129"/>
      <c r="AA47" s="130">
        <f t="shared" si="0"/>
        <v>0</v>
      </c>
      <c r="AB47" s="131"/>
      <c r="AC47" s="131"/>
      <c r="AD47" s="132"/>
      <c r="AF47" s="102" t="str">
        <f t="shared" si="1"/>
        <v/>
      </c>
      <c r="AH47" s="98"/>
      <c r="AI47" s="99"/>
    </row>
    <row r="48" spans="1:35" ht="21.75" customHeight="1" x14ac:dyDescent="0.15">
      <c r="A48" s="167"/>
      <c r="B48" s="160"/>
      <c r="C48" s="161"/>
      <c r="D48" s="162"/>
      <c r="E48" s="101" t="s">
        <v>15</v>
      </c>
      <c r="F48" s="148"/>
      <c r="G48" s="149"/>
      <c r="H48" s="149"/>
      <c r="I48" s="149"/>
      <c r="J48" s="149"/>
      <c r="K48" s="150"/>
      <c r="L48" s="146" t="s">
        <v>160</v>
      </c>
      <c r="M48" s="147"/>
      <c r="N48" s="58"/>
      <c r="O48" s="128" t="s">
        <v>163</v>
      </c>
      <c r="P48" s="129"/>
      <c r="Q48" s="146" t="s">
        <v>161</v>
      </c>
      <c r="R48" s="147"/>
      <c r="S48" s="58"/>
      <c r="T48" s="128" t="s">
        <v>163</v>
      </c>
      <c r="U48" s="129"/>
      <c r="V48" s="146" t="s">
        <v>162</v>
      </c>
      <c r="W48" s="147"/>
      <c r="X48" s="65"/>
      <c r="Y48" s="128" t="s">
        <v>163</v>
      </c>
      <c r="Z48" s="129"/>
      <c r="AA48" s="130">
        <f t="shared" si="0"/>
        <v>0</v>
      </c>
      <c r="AB48" s="131"/>
      <c r="AC48" s="131"/>
      <c r="AD48" s="132"/>
      <c r="AF48" s="102" t="str">
        <f t="shared" si="1"/>
        <v/>
      </c>
      <c r="AH48" s="98"/>
      <c r="AI48" s="99"/>
    </row>
    <row r="49" spans="1:35" ht="21.75" customHeight="1" x14ac:dyDescent="0.15">
      <c r="A49" s="167"/>
      <c r="B49" s="160"/>
      <c r="C49" s="161"/>
      <c r="D49" s="162"/>
      <c r="E49" s="103" t="s">
        <v>16</v>
      </c>
      <c r="F49" s="148"/>
      <c r="G49" s="149"/>
      <c r="H49" s="149"/>
      <c r="I49" s="149"/>
      <c r="J49" s="149"/>
      <c r="K49" s="150"/>
      <c r="L49" s="146" t="s">
        <v>160</v>
      </c>
      <c r="M49" s="147"/>
      <c r="N49" s="58"/>
      <c r="O49" s="128" t="s">
        <v>163</v>
      </c>
      <c r="P49" s="129"/>
      <c r="Q49" s="146" t="s">
        <v>161</v>
      </c>
      <c r="R49" s="147"/>
      <c r="S49" s="58"/>
      <c r="T49" s="128" t="s">
        <v>163</v>
      </c>
      <c r="U49" s="129"/>
      <c r="V49" s="146" t="s">
        <v>162</v>
      </c>
      <c r="W49" s="147"/>
      <c r="X49" s="65"/>
      <c r="Y49" s="128" t="s">
        <v>163</v>
      </c>
      <c r="Z49" s="129"/>
      <c r="AA49" s="130">
        <f t="shared" si="0"/>
        <v>0</v>
      </c>
      <c r="AB49" s="131"/>
      <c r="AC49" s="131"/>
      <c r="AD49" s="132"/>
      <c r="AF49" s="102" t="str">
        <f t="shared" si="1"/>
        <v/>
      </c>
      <c r="AH49" s="98"/>
      <c r="AI49" s="99"/>
    </row>
    <row r="50" spans="1:35" ht="21.75" customHeight="1" x14ac:dyDescent="0.15">
      <c r="A50" s="167"/>
      <c r="B50" s="160"/>
      <c r="C50" s="161"/>
      <c r="D50" s="162"/>
      <c r="E50" s="101" t="s">
        <v>201</v>
      </c>
      <c r="F50" s="143"/>
      <c r="G50" s="144"/>
      <c r="H50" s="144"/>
      <c r="I50" s="144"/>
      <c r="J50" s="144"/>
      <c r="K50" s="145"/>
      <c r="L50" s="146"/>
      <c r="M50" s="147"/>
      <c r="N50" s="25"/>
      <c r="O50" s="128"/>
      <c r="P50" s="129"/>
      <c r="Q50" s="146"/>
      <c r="R50" s="147"/>
      <c r="S50" s="25"/>
      <c r="T50" s="128"/>
      <c r="U50" s="129"/>
      <c r="V50" s="146"/>
      <c r="W50" s="147"/>
      <c r="X50" s="25"/>
      <c r="Y50" s="128"/>
      <c r="Z50" s="129"/>
      <c r="AA50" s="130">
        <f>(IF(N50="",0,N50)*6520)+(IF(S50="",0,S50)*5200)+(IF(X50="",0,X50)*1070)</f>
        <v>0</v>
      </c>
      <c r="AB50" s="131"/>
      <c r="AC50" s="131"/>
      <c r="AD50" s="132"/>
      <c r="AF50" s="102" t="str">
        <f t="shared" si="1"/>
        <v/>
      </c>
      <c r="AH50" s="98"/>
      <c r="AI50" s="99"/>
    </row>
    <row r="51" spans="1:35" ht="21.75" customHeight="1" x14ac:dyDescent="0.15">
      <c r="A51" s="167"/>
      <c r="B51" s="160"/>
      <c r="C51" s="161"/>
      <c r="D51" s="162"/>
      <c r="E51" s="101" t="s">
        <v>202</v>
      </c>
      <c r="F51" s="143"/>
      <c r="G51" s="144"/>
      <c r="H51" s="144"/>
      <c r="I51" s="144"/>
      <c r="J51" s="144"/>
      <c r="K51" s="145"/>
      <c r="L51" s="146"/>
      <c r="M51" s="147"/>
      <c r="N51" s="25"/>
      <c r="O51" s="128"/>
      <c r="P51" s="129"/>
      <c r="Q51" s="146"/>
      <c r="R51" s="147"/>
      <c r="S51" s="25"/>
      <c r="T51" s="128"/>
      <c r="U51" s="129"/>
      <c r="V51" s="146"/>
      <c r="W51" s="147"/>
      <c r="X51" s="25"/>
      <c r="Y51" s="128"/>
      <c r="Z51" s="129"/>
      <c r="AA51" s="130">
        <f>(IF(N51="",0,N51)*6520)+(IF(S51="",0,S51)*5200)+(IF(X51="",0,X51)*1070)</f>
        <v>0</v>
      </c>
      <c r="AB51" s="131"/>
      <c r="AC51" s="131"/>
      <c r="AD51" s="132"/>
      <c r="AF51" s="102" t="str">
        <f t="shared" si="1"/>
        <v/>
      </c>
      <c r="AH51" s="98"/>
      <c r="AI51" s="99"/>
    </row>
    <row r="52" spans="1:35" ht="21.75" customHeight="1" thickBot="1" x14ac:dyDescent="0.2">
      <c r="A52" s="167"/>
      <c r="B52" s="160"/>
      <c r="C52" s="161"/>
      <c r="D52" s="162"/>
      <c r="E52" s="103" t="s">
        <v>203</v>
      </c>
      <c r="F52" s="133"/>
      <c r="G52" s="134"/>
      <c r="H52" s="134"/>
      <c r="I52" s="134"/>
      <c r="J52" s="134"/>
      <c r="K52" s="135"/>
      <c r="L52" s="136"/>
      <c r="M52" s="137"/>
      <c r="N52" s="25"/>
      <c r="O52" s="138"/>
      <c r="P52" s="139"/>
      <c r="Q52" s="136"/>
      <c r="R52" s="137"/>
      <c r="S52" s="25"/>
      <c r="T52" s="138"/>
      <c r="U52" s="139"/>
      <c r="V52" s="136"/>
      <c r="W52" s="137"/>
      <c r="X52" s="25"/>
      <c r="Y52" s="138"/>
      <c r="Z52" s="139"/>
      <c r="AA52" s="140">
        <f>(IF(N52="",0,N52)*6520)+(IF(S52="",0,S52)*5200)+(IF(X52="",0,X52)*1070)</f>
        <v>0</v>
      </c>
      <c r="AB52" s="141"/>
      <c r="AC52" s="141"/>
      <c r="AD52" s="142"/>
      <c r="AF52" s="102" t="str">
        <f t="shared" si="1"/>
        <v/>
      </c>
      <c r="AH52" s="98"/>
      <c r="AI52" s="99"/>
    </row>
    <row r="53" spans="1:35" ht="21.75" customHeight="1" thickTop="1" x14ac:dyDescent="0.15">
      <c r="A53" s="167"/>
      <c r="B53" s="163"/>
      <c r="C53" s="164"/>
      <c r="D53" s="165"/>
      <c r="E53" s="104" t="s">
        <v>275</v>
      </c>
      <c r="F53" s="154">
        <f>COUNTA(F45:K52)</f>
        <v>0</v>
      </c>
      <c r="G53" s="154"/>
      <c r="H53" s="154"/>
      <c r="I53" s="154"/>
      <c r="J53" s="154"/>
      <c r="K53" s="105" t="s">
        <v>274</v>
      </c>
      <c r="L53" s="155" t="s">
        <v>317</v>
      </c>
      <c r="M53" s="156"/>
      <c r="N53" s="156"/>
      <c r="O53" s="156"/>
      <c r="P53" s="156"/>
      <c r="Q53" s="156"/>
      <c r="R53" s="156"/>
      <c r="S53" s="156"/>
      <c r="T53" s="156"/>
      <c r="U53" s="156"/>
      <c r="V53" s="156"/>
      <c r="W53" s="156"/>
      <c r="X53" s="156"/>
      <c r="Y53" s="156"/>
      <c r="Z53" s="105" t="s">
        <v>277</v>
      </c>
      <c r="AA53" s="151">
        <f>SUM(AA45:AD52)</f>
        <v>0</v>
      </c>
      <c r="AB53" s="152"/>
      <c r="AC53" s="152"/>
      <c r="AD53" s="153"/>
      <c r="AH53" s="98"/>
      <c r="AI53" s="99"/>
    </row>
    <row r="54" spans="1:35" ht="21.75" customHeight="1" x14ac:dyDescent="0.15">
      <c r="A54" s="167"/>
      <c r="B54" s="122" t="s">
        <v>17</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4"/>
      <c r="AH54" s="98"/>
      <c r="AI54" s="99"/>
    </row>
    <row r="55" spans="1:35" ht="59.95" customHeight="1" x14ac:dyDescent="0.15">
      <c r="A55" s="167"/>
      <c r="B55" s="119"/>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1"/>
      <c r="AH55" s="98"/>
      <c r="AI55" s="99"/>
    </row>
    <row r="56" spans="1:35" ht="21.75" customHeight="1" x14ac:dyDescent="0.15">
      <c r="A56" s="167"/>
      <c r="B56" s="122" t="s">
        <v>265</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4"/>
      <c r="AH56" s="98"/>
      <c r="AI56" s="99"/>
    </row>
    <row r="57" spans="1:35" ht="59.95" customHeight="1" thickBot="1" x14ac:dyDescent="0.2">
      <c r="A57" s="168"/>
      <c r="B57" s="125"/>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7"/>
      <c r="AH57" s="98"/>
      <c r="AI57" s="99"/>
    </row>
    <row r="58" spans="1:35" ht="21.75" customHeight="1" thickBot="1" x14ac:dyDescent="0.2">
      <c r="A58" s="166" t="s">
        <v>272</v>
      </c>
      <c r="B58" s="169" t="s">
        <v>3</v>
      </c>
      <c r="C58" s="170"/>
      <c r="D58" s="171"/>
      <c r="E58" s="172"/>
      <c r="F58" s="173"/>
      <c r="G58" s="173"/>
      <c r="H58" s="173"/>
      <c r="I58" s="173"/>
      <c r="J58" s="173"/>
      <c r="K58" s="173"/>
      <c r="L58" s="173"/>
      <c r="M58" s="173"/>
      <c r="N58" s="173"/>
      <c r="O58" s="174"/>
      <c r="P58" s="175" t="s">
        <v>157</v>
      </c>
      <c r="Q58" s="176"/>
      <c r="R58" s="177"/>
      <c r="S58" s="178"/>
      <c r="T58" s="179"/>
      <c r="U58" s="179"/>
      <c r="V58" s="179"/>
      <c r="W58" s="179"/>
      <c r="X58" s="180"/>
      <c r="Y58" s="181" t="s">
        <v>4</v>
      </c>
      <c r="Z58" s="182"/>
      <c r="AA58" s="213"/>
      <c r="AB58" s="213"/>
      <c r="AC58" s="214" t="s">
        <v>5</v>
      </c>
      <c r="AD58" s="215"/>
      <c r="AF58" s="311" t="str">
        <f>IF(AA58="","0",IF(AA58&gt;=150,3,IF(AND(AA58&lt;150,AA58&gt;=90),2,IF(AA58="",0,1))))</f>
        <v>0</v>
      </c>
      <c r="AG58" s="312"/>
      <c r="AH58" s="100" t="s">
        <v>164</v>
      </c>
      <c r="AI58" s="99"/>
    </row>
    <row r="59" spans="1:35" ht="21.75" customHeight="1" x14ac:dyDescent="0.15">
      <c r="A59" s="167"/>
      <c r="B59" s="216" t="s">
        <v>292</v>
      </c>
      <c r="C59" s="217"/>
      <c r="D59" s="218"/>
      <c r="E59" s="219"/>
      <c r="F59" s="220"/>
      <c r="G59" s="220"/>
      <c r="H59" s="220"/>
      <c r="I59" s="220"/>
      <c r="J59" s="220"/>
      <c r="K59" s="220"/>
      <c r="L59" s="220"/>
      <c r="M59" s="220"/>
      <c r="N59" s="220"/>
      <c r="O59" s="221"/>
      <c r="P59" s="222" t="str">
        <f>IFERROR(VLOOKUP(E59,選択肢!$Z$2:$AA$6,2,FALSE),"")</f>
        <v/>
      </c>
      <c r="Q59" s="223"/>
      <c r="R59" s="224"/>
      <c r="S59" s="225"/>
      <c r="T59" s="226"/>
      <c r="U59" s="226"/>
      <c r="V59" s="226"/>
      <c r="W59" s="226"/>
      <c r="X59" s="226"/>
      <c r="Y59" s="226"/>
      <c r="Z59" s="226"/>
      <c r="AA59" s="226"/>
      <c r="AB59" s="226"/>
      <c r="AC59" s="226"/>
      <c r="AD59" s="227"/>
      <c r="AH59" s="98"/>
      <c r="AI59" s="99"/>
    </row>
    <row r="60" spans="1:35" ht="21.75" customHeight="1" x14ac:dyDescent="0.15">
      <c r="A60" s="167"/>
      <c r="B60" s="183" t="s">
        <v>7</v>
      </c>
      <c r="C60" s="184"/>
      <c r="D60" s="185"/>
      <c r="E60" s="189" t="s">
        <v>8</v>
      </c>
      <c r="F60" s="190"/>
      <c r="G60" s="197"/>
      <c r="H60" s="197"/>
      <c r="I60" s="197"/>
      <c r="J60" s="193" t="s">
        <v>9</v>
      </c>
      <c r="K60" s="194"/>
      <c r="L60" s="183" t="s">
        <v>172</v>
      </c>
      <c r="M60" s="184"/>
      <c r="N60" s="184"/>
      <c r="O60" s="185"/>
      <c r="P60" s="199"/>
      <c r="Q60" s="200"/>
      <c r="R60" s="200"/>
      <c r="S60" s="200"/>
      <c r="T60" s="200"/>
      <c r="U60" s="200"/>
      <c r="V60" s="200"/>
      <c r="W60" s="200"/>
      <c r="X60" s="200"/>
      <c r="Y60" s="200"/>
      <c r="Z60" s="200"/>
      <c r="AA60" s="200"/>
      <c r="AB60" s="200"/>
      <c r="AC60" s="200"/>
      <c r="AD60" s="201"/>
      <c r="AH60" s="98"/>
      <c r="AI60" s="99"/>
    </row>
    <row r="61" spans="1:35" ht="21.75" customHeight="1" x14ac:dyDescent="0.15">
      <c r="A61" s="167"/>
      <c r="B61" s="186"/>
      <c r="C61" s="187"/>
      <c r="D61" s="188"/>
      <c r="E61" s="191"/>
      <c r="F61" s="192"/>
      <c r="G61" s="198"/>
      <c r="H61" s="198"/>
      <c r="I61" s="198"/>
      <c r="J61" s="195"/>
      <c r="K61" s="196"/>
      <c r="L61" s="186"/>
      <c r="M61" s="187"/>
      <c r="N61" s="187"/>
      <c r="O61" s="188"/>
      <c r="P61" s="202" t="str">
        <f>IF(P60="全校児童/生徒","","内訳")</f>
        <v>内訳</v>
      </c>
      <c r="Q61" s="203"/>
      <c r="R61" s="203"/>
      <c r="S61" s="204"/>
      <c r="T61" s="204"/>
      <c r="U61" s="204"/>
      <c r="V61" s="204"/>
      <c r="W61" s="204"/>
      <c r="X61" s="204"/>
      <c r="Y61" s="204"/>
      <c r="Z61" s="204"/>
      <c r="AA61" s="204"/>
      <c r="AB61" s="204"/>
      <c r="AC61" s="204"/>
      <c r="AD61" s="205"/>
      <c r="AH61" s="98"/>
      <c r="AI61" s="99"/>
    </row>
    <row r="62" spans="1:35" ht="21.75" customHeight="1" x14ac:dyDescent="0.15">
      <c r="A62" s="167"/>
      <c r="B62" s="157" t="s">
        <v>10</v>
      </c>
      <c r="C62" s="158"/>
      <c r="D62" s="159"/>
      <c r="E62" s="206" t="s">
        <v>11</v>
      </c>
      <c r="F62" s="207"/>
      <c r="G62" s="207"/>
      <c r="H62" s="207"/>
      <c r="I62" s="207"/>
      <c r="J62" s="207"/>
      <c r="K62" s="208"/>
      <c r="L62" s="209" t="s">
        <v>159</v>
      </c>
      <c r="M62" s="210"/>
      <c r="N62" s="210"/>
      <c r="O62" s="210"/>
      <c r="P62" s="210"/>
      <c r="Q62" s="210"/>
      <c r="R62" s="210"/>
      <c r="S62" s="210"/>
      <c r="T62" s="210"/>
      <c r="U62" s="210"/>
      <c r="V62" s="210"/>
      <c r="W62" s="210"/>
      <c r="X62" s="210"/>
      <c r="Y62" s="210"/>
      <c r="Z62" s="211"/>
      <c r="AA62" s="209" t="s">
        <v>181</v>
      </c>
      <c r="AB62" s="210"/>
      <c r="AC62" s="210"/>
      <c r="AD62" s="212"/>
      <c r="AH62" s="98"/>
      <c r="AI62" s="99"/>
    </row>
    <row r="63" spans="1:35" ht="21.75" customHeight="1" x14ac:dyDescent="0.15">
      <c r="A63" s="167"/>
      <c r="B63" s="160"/>
      <c r="C63" s="161"/>
      <c r="D63" s="162"/>
      <c r="E63" s="101" t="s">
        <v>12</v>
      </c>
      <c r="F63" s="148"/>
      <c r="G63" s="149"/>
      <c r="H63" s="149"/>
      <c r="I63" s="149"/>
      <c r="J63" s="149"/>
      <c r="K63" s="150"/>
      <c r="L63" s="146" t="s">
        <v>160</v>
      </c>
      <c r="M63" s="147"/>
      <c r="N63" s="63"/>
      <c r="O63" s="128" t="s">
        <v>163</v>
      </c>
      <c r="P63" s="129"/>
      <c r="Q63" s="146" t="s">
        <v>161</v>
      </c>
      <c r="R63" s="147"/>
      <c r="S63" s="63"/>
      <c r="T63" s="128" t="s">
        <v>163</v>
      </c>
      <c r="U63" s="129"/>
      <c r="V63" s="146" t="s">
        <v>162</v>
      </c>
      <c r="W63" s="147"/>
      <c r="X63" s="65"/>
      <c r="Y63" s="128" t="s">
        <v>163</v>
      </c>
      <c r="Z63" s="129"/>
      <c r="AA63" s="130">
        <f>(IF(N63="",0,N63)*6520)+(IF(S63="",0,S63)*5200)+(IF(X63="",0,X63)*1070)</f>
        <v>0</v>
      </c>
      <c r="AB63" s="131"/>
      <c r="AC63" s="131"/>
      <c r="AD63" s="132"/>
      <c r="AF63" s="102" t="str">
        <f>IF(N63+S63&gt;$AF$58,"謝金計上可能上限時間を超えています。","")</f>
        <v/>
      </c>
      <c r="AH63" s="98"/>
      <c r="AI63" s="99"/>
    </row>
    <row r="64" spans="1:35" ht="21.75" customHeight="1" x14ac:dyDescent="0.15">
      <c r="A64" s="167"/>
      <c r="B64" s="160"/>
      <c r="C64" s="161"/>
      <c r="D64" s="162"/>
      <c r="E64" s="101" t="s">
        <v>13</v>
      </c>
      <c r="F64" s="148"/>
      <c r="G64" s="149"/>
      <c r="H64" s="149"/>
      <c r="I64" s="149"/>
      <c r="J64" s="149"/>
      <c r="K64" s="150"/>
      <c r="L64" s="146" t="s">
        <v>160</v>
      </c>
      <c r="M64" s="147"/>
      <c r="N64" s="58"/>
      <c r="O64" s="128" t="s">
        <v>163</v>
      </c>
      <c r="P64" s="129"/>
      <c r="Q64" s="146" t="s">
        <v>161</v>
      </c>
      <c r="R64" s="147"/>
      <c r="S64" s="58"/>
      <c r="T64" s="128" t="s">
        <v>163</v>
      </c>
      <c r="U64" s="129"/>
      <c r="V64" s="146" t="s">
        <v>162</v>
      </c>
      <c r="W64" s="147"/>
      <c r="X64" s="65"/>
      <c r="Y64" s="128" t="s">
        <v>163</v>
      </c>
      <c r="Z64" s="129"/>
      <c r="AA64" s="130">
        <f t="shared" ref="AA64:AA67" si="2">(IF(N64="",0,N64)*6520)+(IF(S64="",0,S64)*5200)+(IF(X64="",0,X64)*1070)</f>
        <v>0</v>
      </c>
      <c r="AB64" s="131"/>
      <c r="AC64" s="131"/>
      <c r="AD64" s="132"/>
      <c r="AF64" s="102" t="str">
        <f t="shared" ref="AF64:AF70" si="3">IF(N64+S64&gt;$AF$58,"謝金計上可能上限時間を超えています。","")</f>
        <v/>
      </c>
      <c r="AH64" s="98"/>
      <c r="AI64" s="99"/>
    </row>
    <row r="65" spans="1:35" ht="21.75" customHeight="1" x14ac:dyDescent="0.15">
      <c r="A65" s="167"/>
      <c r="B65" s="160"/>
      <c r="C65" s="161"/>
      <c r="D65" s="162"/>
      <c r="E65" s="101" t="s">
        <v>14</v>
      </c>
      <c r="F65" s="148"/>
      <c r="G65" s="149"/>
      <c r="H65" s="149"/>
      <c r="I65" s="149"/>
      <c r="J65" s="149"/>
      <c r="K65" s="150"/>
      <c r="L65" s="146" t="s">
        <v>160</v>
      </c>
      <c r="M65" s="147"/>
      <c r="N65" s="58"/>
      <c r="O65" s="128" t="s">
        <v>163</v>
      </c>
      <c r="P65" s="129"/>
      <c r="Q65" s="146" t="s">
        <v>161</v>
      </c>
      <c r="R65" s="147"/>
      <c r="S65" s="58"/>
      <c r="T65" s="128" t="s">
        <v>163</v>
      </c>
      <c r="U65" s="129"/>
      <c r="V65" s="146" t="s">
        <v>162</v>
      </c>
      <c r="W65" s="147"/>
      <c r="X65" s="65"/>
      <c r="Y65" s="128" t="s">
        <v>163</v>
      </c>
      <c r="Z65" s="129"/>
      <c r="AA65" s="130">
        <f t="shared" si="2"/>
        <v>0</v>
      </c>
      <c r="AB65" s="131"/>
      <c r="AC65" s="131"/>
      <c r="AD65" s="132"/>
      <c r="AF65" s="102" t="str">
        <f t="shared" si="3"/>
        <v/>
      </c>
      <c r="AH65" s="98"/>
      <c r="AI65" s="99"/>
    </row>
    <row r="66" spans="1:35" ht="21.75" customHeight="1" x14ac:dyDescent="0.15">
      <c r="A66" s="167"/>
      <c r="B66" s="160"/>
      <c r="C66" s="161"/>
      <c r="D66" s="162"/>
      <c r="E66" s="101" t="s">
        <v>15</v>
      </c>
      <c r="F66" s="148"/>
      <c r="G66" s="149"/>
      <c r="H66" s="149"/>
      <c r="I66" s="149"/>
      <c r="J66" s="149"/>
      <c r="K66" s="150"/>
      <c r="L66" s="146" t="s">
        <v>160</v>
      </c>
      <c r="M66" s="147"/>
      <c r="N66" s="58"/>
      <c r="O66" s="128" t="s">
        <v>163</v>
      </c>
      <c r="P66" s="129"/>
      <c r="Q66" s="146" t="s">
        <v>161</v>
      </c>
      <c r="R66" s="147"/>
      <c r="S66" s="58"/>
      <c r="T66" s="128" t="s">
        <v>163</v>
      </c>
      <c r="U66" s="129"/>
      <c r="V66" s="146" t="s">
        <v>162</v>
      </c>
      <c r="W66" s="147"/>
      <c r="X66" s="65"/>
      <c r="Y66" s="128" t="s">
        <v>163</v>
      </c>
      <c r="Z66" s="129"/>
      <c r="AA66" s="130">
        <f t="shared" si="2"/>
        <v>0</v>
      </c>
      <c r="AB66" s="131"/>
      <c r="AC66" s="131"/>
      <c r="AD66" s="132"/>
      <c r="AF66" s="102" t="str">
        <f t="shared" si="3"/>
        <v/>
      </c>
      <c r="AH66" s="98"/>
      <c r="AI66" s="99"/>
    </row>
    <row r="67" spans="1:35" ht="21.75" customHeight="1" x14ac:dyDescent="0.15">
      <c r="A67" s="167"/>
      <c r="B67" s="160"/>
      <c r="C67" s="161"/>
      <c r="D67" s="162"/>
      <c r="E67" s="103" t="s">
        <v>16</v>
      </c>
      <c r="F67" s="148"/>
      <c r="G67" s="149"/>
      <c r="H67" s="149"/>
      <c r="I67" s="149"/>
      <c r="J67" s="149"/>
      <c r="K67" s="150"/>
      <c r="L67" s="146" t="s">
        <v>160</v>
      </c>
      <c r="M67" s="147"/>
      <c r="N67" s="58"/>
      <c r="O67" s="128" t="s">
        <v>163</v>
      </c>
      <c r="P67" s="129"/>
      <c r="Q67" s="146" t="s">
        <v>161</v>
      </c>
      <c r="R67" s="147"/>
      <c r="S67" s="58"/>
      <c r="T67" s="128" t="s">
        <v>163</v>
      </c>
      <c r="U67" s="129"/>
      <c r="V67" s="146" t="s">
        <v>162</v>
      </c>
      <c r="W67" s="147"/>
      <c r="X67" s="65"/>
      <c r="Y67" s="128" t="s">
        <v>163</v>
      </c>
      <c r="Z67" s="129"/>
      <c r="AA67" s="130">
        <f t="shared" si="2"/>
        <v>0</v>
      </c>
      <c r="AB67" s="131"/>
      <c r="AC67" s="131"/>
      <c r="AD67" s="132"/>
      <c r="AF67" s="102" t="str">
        <f t="shared" si="3"/>
        <v/>
      </c>
      <c r="AH67" s="98"/>
      <c r="AI67" s="99"/>
    </row>
    <row r="68" spans="1:35" ht="21.75" customHeight="1" x14ac:dyDescent="0.15">
      <c r="A68" s="167"/>
      <c r="B68" s="160"/>
      <c r="C68" s="161"/>
      <c r="D68" s="162"/>
      <c r="E68" s="101" t="s">
        <v>201</v>
      </c>
      <c r="F68" s="143"/>
      <c r="G68" s="144"/>
      <c r="H68" s="144"/>
      <c r="I68" s="144"/>
      <c r="J68" s="144"/>
      <c r="K68" s="145"/>
      <c r="L68" s="146" t="s">
        <v>160</v>
      </c>
      <c r="M68" s="147"/>
      <c r="N68" s="25"/>
      <c r="O68" s="128" t="s">
        <v>163</v>
      </c>
      <c r="P68" s="129"/>
      <c r="Q68" s="146" t="s">
        <v>161</v>
      </c>
      <c r="R68" s="147"/>
      <c r="S68" s="25"/>
      <c r="T68" s="128" t="s">
        <v>163</v>
      </c>
      <c r="U68" s="129"/>
      <c r="V68" s="146" t="s">
        <v>162</v>
      </c>
      <c r="W68" s="147"/>
      <c r="X68" s="25"/>
      <c r="Y68" s="128" t="s">
        <v>163</v>
      </c>
      <c r="Z68" s="129"/>
      <c r="AA68" s="130">
        <f>(IF(N68="",0,N68)*6520)+(IF(S68="",0,S68)*5200)+(IF(X68="",0,X68)*1070)</f>
        <v>0</v>
      </c>
      <c r="AB68" s="131"/>
      <c r="AC68" s="131"/>
      <c r="AD68" s="132"/>
      <c r="AF68" s="102" t="str">
        <f t="shared" si="3"/>
        <v/>
      </c>
      <c r="AH68" s="98"/>
      <c r="AI68" s="99"/>
    </row>
    <row r="69" spans="1:35" ht="21.75" customHeight="1" x14ac:dyDescent="0.15">
      <c r="A69" s="167"/>
      <c r="B69" s="160"/>
      <c r="C69" s="161"/>
      <c r="D69" s="162"/>
      <c r="E69" s="101" t="s">
        <v>202</v>
      </c>
      <c r="F69" s="143"/>
      <c r="G69" s="144"/>
      <c r="H69" s="144"/>
      <c r="I69" s="144"/>
      <c r="J69" s="144"/>
      <c r="K69" s="145"/>
      <c r="L69" s="146" t="s">
        <v>160</v>
      </c>
      <c r="M69" s="147"/>
      <c r="N69" s="25"/>
      <c r="O69" s="128" t="s">
        <v>163</v>
      </c>
      <c r="P69" s="129"/>
      <c r="Q69" s="146" t="s">
        <v>161</v>
      </c>
      <c r="R69" s="147"/>
      <c r="S69" s="25"/>
      <c r="T69" s="128" t="s">
        <v>163</v>
      </c>
      <c r="U69" s="129"/>
      <c r="V69" s="146" t="s">
        <v>162</v>
      </c>
      <c r="W69" s="147"/>
      <c r="X69" s="25"/>
      <c r="Y69" s="128" t="s">
        <v>163</v>
      </c>
      <c r="Z69" s="129"/>
      <c r="AA69" s="130">
        <f>(IF(N69="",0,N69)*6520)+(IF(S69="",0,S69)*5200)+(IF(X69="",0,X69)*1070)</f>
        <v>0</v>
      </c>
      <c r="AB69" s="131"/>
      <c r="AC69" s="131"/>
      <c r="AD69" s="132"/>
      <c r="AF69" s="102" t="str">
        <f t="shared" si="3"/>
        <v/>
      </c>
      <c r="AH69" s="98"/>
      <c r="AI69" s="99"/>
    </row>
    <row r="70" spans="1:35" ht="21.75" customHeight="1" thickBot="1" x14ac:dyDescent="0.2">
      <c r="A70" s="167"/>
      <c r="B70" s="160"/>
      <c r="C70" s="161"/>
      <c r="D70" s="162"/>
      <c r="E70" s="103" t="s">
        <v>203</v>
      </c>
      <c r="F70" s="133"/>
      <c r="G70" s="134"/>
      <c r="H70" s="134"/>
      <c r="I70" s="134"/>
      <c r="J70" s="134"/>
      <c r="K70" s="135"/>
      <c r="L70" s="136" t="s">
        <v>160</v>
      </c>
      <c r="M70" s="137"/>
      <c r="N70" s="25"/>
      <c r="O70" s="138" t="s">
        <v>163</v>
      </c>
      <c r="P70" s="139"/>
      <c r="Q70" s="136" t="s">
        <v>161</v>
      </c>
      <c r="R70" s="137"/>
      <c r="S70" s="25"/>
      <c r="T70" s="138" t="s">
        <v>163</v>
      </c>
      <c r="U70" s="139"/>
      <c r="V70" s="136" t="s">
        <v>162</v>
      </c>
      <c r="W70" s="137"/>
      <c r="X70" s="25"/>
      <c r="Y70" s="138" t="s">
        <v>163</v>
      </c>
      <c r="Z70" s="139"/>
      <c r="AA70" s="140">
        <f>(IF(N70="",0,N70)*6520)+(IF(S70="",0,S70)*5200)+(IF(X70="",0,X70)*1070)</f>
        <v>0</v>
      </c>
      <c r="AB70" s="141"/>
      <c r="AC70" s="141"/>
      <c r="AD70" s="142"/>
      <c r="AF70" s="102" t="str">
        <f t="shared" si="3"/>
        <v/>
      </c>
      <c r="AH70" s="98"/>
      <c r="AI70" s="99"/>
    </row>
    <row r="71" spans="1:35" ht="22.75" customHeight="1" thickTop="1" x14ac:dyDescent="0.15">
      <c r="A71" s="167"/>
      <c r="B71" s="163"/>
      <c r="C71" s="164"/>
      <c r="D71" s="165"/>
      <c r="E71" s="104" t="s">
        <v>275</v>
      </c>
      <c r="F71" s="154">
        <f>COUNTA(F63:K70)</f>
        <v>0</v>
      </c>
      <c r="G71" s="154"/>
      <c r="H71" s="154"/>
      <c r="I71" s="154"/>
      <c r="J71" s="154"/>
      <c r="K71" s="105" t="s">
        <v>274</v>
      </c>
      <c r="L71" s="155" t="s">
        <v>317</v>
      </c>
      <c r="M71" s="156"/>
      <c r="N71" s="156"/>
      <c r="O71" s="156"/>
      <c r="P71" s="156"/>
      <c r="Q71" s="156"/>
      <c r="R71" s="156"/>
      <c r="S71" s="156"/>
      <c r="T71" s="156"/>
      <c r="U71" s="156"/>
      <c r="V71" s="156"/>
      <c r="W71" s="156"/>
      <c r="X71" s="156"/>
      <c r="Y71" s="156"/>
      <c r="Z71" s="105" t="s">
        <v>277</v>
      </c>
      <c r="AA71" s="151">
        <f>SUM(AA63:AD70)</f>
        <v>0</v>
      </c>
      <c r="AB71" s="152"/>
      <c r="AC71" s="152"/>
      <c r="AD71" s="153"/>
      <c r="AH71" s="98"/>
      <c r="AI71" s="99"/>
    </row>
    <row r="72" spans="1:35" ht="21.75" customHeight="1" x14ac:dyDescent="0.15">
      <c r="A72" s="167"/>
      <c r="B72" s="122" t="s">
        <v>17</v>
      </c>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4"/>
      <c r="AH72" s="98"/>
      <c r="AI72" s="99"/>
    </row>
    <row r="73" spans="1:35" ht="59.95" customHeight="1" x14ac:dyDescent="0.15">
      <c r="A73" s="167"/>
      <c r="B73" s="119"/>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1"/>
      <c r="AH73" s="98"/>
      <c r="AI73" s="99"/>
    </row>
    <row r="74" spans="1:35" ht="21.75" customHeight="1" x14ac:dyDescent="0.15">
      <c r="A74" s="167"/>
      <c r="B74" s="122" t="s">
        <v>265</v>
      </c>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4"/>
      <c r="AH74" s="98"/>
      <c r="AI74" s="99"/>
    </row>
    <row r="75" spans="1:35" ht="59.95" customHeight="1" thickBot="1" x14ac:dyDescent="0.2">
      <c r="A75" s="168"/>
      <c r="B75" s="125"/>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7"/>
      <c r="AH75" s="98"/>
      <c r="AI75" s="99"/>
    </row>
    <row r="76" spans="1:35" ht="21.75" customHeight="1" x14ac:dyDescent="0.15">
      <c r="A76" s="111" t="s">
        <v>314</v>
      </c>
      <c r="B76" s="111"/>
      <c r="C76" s="111"/>
      <c r="D76" s="111"/>
      <c r="E76" s="111"/>
      <c r="F76" s="111"/>
      <c r="G76" s="111"/>
      <c r="H76" s="70"/>
      <c r="I76" s="70"/>
      <c r="J76" s="70"/>
      <c r="K76" s="70"/>
      <c r="L76" s="70"/>
      <c r="M76" s="70"/>
      <c r="N76" s="70"/>
      <c r="O76" s="70"/>
      <c r="P76" s="70"/>
      <c r="Q76" s="70"/>
      <c r="R76" s="70"/>
      <c r="S76" s="70"/>
      <c r="T76" s="70"/>
      <c r="U76" s="70"/>
      <c r="V76" s="70"/>
      <c r="W76" s="70"/>
      <c r="X76" s="70"/>
      <c r="Y76" s="70"/>
      <c r="Z76" s="70"/>
      <c r="AA76" s="71" t="s">
        <v>90</v>
      </c>
      <c r="AB76" s="72"/>
      <c r="AC76" s="73" t="s">
        <v>271</v>
      </c>
      <c r="AD76" s="73"/>
      <c r="AE76" s="74"/>
      <c r="AI76" s="76"/>
    </row>
    <row r="77" spans="1:35" ht="21.75" customHeight="1" x14ac:dyDescent="0.15">
      <c r="A77" s="310"/>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74"/>
      <c r="AI77" s="76"/>
    </row>
    <row r="78" spans="1:35" ht="21.75" customHeight="1" thickBot="1" x14ac:dyDescent="0.2">
      <c r="A78" s="115" t="s">
        <v>158</v>
      </c>
      <c r="B78" s="115"/>
      <c r="C78" s="115"/>
      <c r="D78" s="115"/>
      <c r="E78" s="115"/>
      <c r="F78" s="115"/>
      <c r="G78" s="115"/>
      <c r="H78" s="116" t="str">
        <f>IF(U11="","",U11)</f>
        <v/>
      </c>
      <c r="I78" s="116"/>
      <c r="J78" s="116"/>
      <c r="K78" s="116"/>
      <c r="L78" s="116"/>
      <c r="M78" s="116"/>
      <c r="N78" s="116"/>
      <c r="O78" s="117" t="s">
        <v>233</v>
      </c>
      <c r="P78" s="117"/>
      <c r="Q78" s="117"/>
      <c r="R78" s="117"/>
      <c r="S78" s="117"/>
      <c r="T78" s="118" t="str">
        <f>IF(F12="","",F12)</f>
        <v/>
      </c>
      <c r="U78" s="118"/>
      <c r="V78" s="118"/>
      <c r="W78" s="118"/>
      <c r="X78" s="118"/>
      <c r="Y78" s="118"/>
      <c r="Z78" s="118"/>
      <c r="AA78" s="118"/>
      <c r="AB78" s="118"/>
      <c r="AC78" s="118"/>
      <c r="AD78" s="118"/>
      <c r="AH78" s="98"/>
      <c r="AI78" s="99"/>
    </row>
    <row r="79" spans="1:35" ht="21.75" customHeight="1" thickBot="1" x14ac:dyDescent="0.2">
      <c r="A79" s="166" t="s">
        <v>273</v>
      </c>
      <c r="B79" s="169" t="s">
        <v>3</v>
      </c>
      <c r="C79" s="170"/>
      <c r="D79" s="171"/>
      <c r="E79" s="172"/>
      <c r="F79" s="173"/>
      <c r="G79" s="173"/>
      <c r="H79" s="173"/>
      <c r="I79" s="173"/>
      <c r="J79" s="173"/>
      <c r="K79" s="173"/>
      <c r="L79" s="173"/>
      <c r="M79" s="173"/>
      <c r="N79" s="173"/>
      <c r="O79" s="174"/>
      <c r="P79" s="175" t="s">
        <v>157</v>
      </c>
      <c r="Q79" s="176"/>
      <c r="R79" s="177"/>
      <c r="S79" s="178"/>
      <c r="T79" s="179"/>
      <c r="U79" s="179"/>
      <c r="V79" s="179"/>
      <c r="W79" s="179"/>
      <c r="X79" s="180"/>
      <c r="Y79" s="181" t="s">
        <v>4</v>
      </c>
      <c r="Z79" s="182"/>
      <c r="AA79" s="213"/>
      <c r="AB79" s="213"/>
      <c r="AC79" s="214" t="s">
        <v>5</v>
      </c>
      <c r="AD79" s="215"/>
      <c r="AF79" s="311" t="str">
        <f>IF(AA79="","0",IF(AA79&gt;=150,3,IF(AND(AA79&lt;150,AA79&gt;=90),2,IF(AA79="",0,1))))</f>
        <v>0</v>
      </c>
      <c r="AG79" s="312"/>
      <c r="AH79" s="100" t="s">
        <v>164</v>
      </c>
      <c r="AI79" s="99"/>
    </row>
    <row r="80" spans="1:35" ht="21.75" customHeight="1" x14ac:dyDescent="0.15">
      <c r="A80" s="167"/>
      <c r="B80" s="216" t="s">
        <v>6</v>
      </c>
      <c r="C80" s="217"/>
      <c r="D80" s="218"/>
      <c r="E80" s="219"/>
      <c r="F80" s="220"/>
      <c r="G80" s="220"/>
      <c r="H80" s="220"/>
      <c r="I80" s="220"/>
      <c r="J80" s="220"/>
      <c r="K80" s="220"/>
      <c r="L80" s="220"/>
      <c r="M80" s="220"/>
      <c r="N80" s="220"/>
      <c r="O80" s="221"/>
      <c r="P80" s="222" t="str">
        <f>IFERROR(VLOOKUP(E80,選択肢!$Z$2:$AA$6,2,FALSE),"")</f>
        <v/>
      </c>
      <c r="Q80" s="223"/>
      <c r="R80" s="224"/>
      <c r="S80" s="225"/>
      <c r="T80" s="226"/>
      <c r="U80" s="226"/>
      <c r="V80" s="226"/>
      <c r="W80" s="226"/>
      <c r="X80" s="226"/>
      <c r="Y80" s="226"/>
      <c r="Z80" s="226"/>
      <c r="AA80" s="226"/>
      <c r="AB80" s="226"/>
      <c r="AC80" s="226"/>
      <c r="AD80" s="227"/>
      <c r="AH80" s="98"/>
      <c r="AI80" s="99"/>
    </row>
    <row r="81" spans="1:35" ht="21.75" customHeight="1" x14ac:dyDescent="0.15">
      <c r="A81" s="167"/>
      <c r="B81" s="183" t="s">
        <v>7</v>
      </c>
      <c r="C81" s="184"/>
      <c r="D81" s="185"/>
      <c r="E81" s="189" t="s">
        <v>8</v>
      </c>
      <c r="F81" s="190"/>
      <c r="G81" s="197"/>
      <c r="H81" s="197"/>
      <c r="I81" s="197"/>
      <c r="J81" s="193" t="s">
        <v>9</v>
      </c>
      <c r="K81" s="194"/>
      <c r="L81" s="183" t="s">
        <v>172</v>
      </c>
      <c r="M81" s="184"/>
      <c r="N81" s="184"/>
      <c r="O81" s="185"/>
      <c r="P81" s="199"/>
      <c r="Q81" s="200"/>
      <c r="R81" s="200"/>
      <c r="S81" s="200"/>
      <c r="T81" s="200"/>
      <c r="U81" s="200"/>
      <c r="V81" s="200"/>
      <c r="W81" s="200"/>
      <c r="X81" s="200"/>
      <c r="Y81" s="200"/>
      <c r="Z81" s="200"/>
      <c r="AA81" s="200"/>
      <c r="AB81" s="200"/>
      <c r="AC81" s="200"/>
      <c r="AD81" s="201"/>
      <c r="AH81" s="98"/>
      <c r="AI81" s="99"/>
    </row>
    <row r="82" spans="1:35" ht="21.75" customHeight="1" x14ac:dyDescent="0.15">
      <c r="A82" s="167"/>
      <c r="B82" s="186"/>
      <c r="C82" s="187"/>
      <c r="D82" s="188"/>
      <c r="E82" s="191"/>
      <c r="F82" s="192"/>
      <c r="G82" s="198"/>
      <c r="H82" s="198"/>
      <c r="I82" s="198"/>
      <c r="J82" s="195"/>
      <c r="K82" s="196"/>
      <c r="L82" s="186"/>
      <c r="M82" s="187"/>
      <c r="N82" s="187"/>
      <c r="O82" s="188"/>
      <c r="P82" s="202" t="str">
        <f>IF(P81="全校児童/生徒","","内訳")</f>
        <v>内訳</v>
      </c>
      <c r="Q82" s="203"/>
      <c r="R82" s="203"/>
      <c r="S82" s="204"/>
      <c r="T82" s="204"/>
      <c r="U82" s="204"/>
      <c r="V82" s="204"/>
      <c r="W82" s="204"/>
      <c r="X82" s="204"/>
      <c r="Y82" s="204"/>
      <c r="Z82" s="204"/>
      <c r="AA82" s="204"/>
      <c r="AB82" s="204"/>
      <c r="AC82" s="204"/>
      <c r="AD82" s="205"/>
      <c r="AH82" s="98"/>
      <c r="AI82" s="99"/>
    </row>
    <row r="83" spans="1:35" ht="21.75" customHeight="1" x14ac:dyDescent="0.15">
      <c r="A83" s="167"/>
      <c r="B83" s="157" t="s">
        <v>10</v>
      </c>
      <c r="C83" s="158"/>
      <c r="D83" s="159"/>
      <c r="E83" s="206" t="s">
        <v>11</v>
      </c>
      <c r="F83" s="207"/>
      <c r="G83" s="207"/>
      <c r="H83" s="207"/>
      <c r="I83" s="207"/>
      <c r="J83" s="207"/>
      <c r="K83" s="208"/>
      <c r="L83" s="209" t="s">
        <v>159</v>
      </c>
      <c r="M83" s="210"/>
      <c r="N83" s="210"/>
      <c r="O83" s="210"/>
      <c r="P83" s="210"/>
      <c r="Q83" s="210"/>
      <c r="R83" s="210"/>
      <c r="S83" s="210"/>
      <c r="T83" s="210"/>
      <c r="U83" s="210"/>
      <c r="V83" s="210"/>
      <c r="W83" s="210"/>
      <c r="X83" s="210"/>
      <c r="Y83" s="210"/>
      <c r="Z83" s="211"/>
      <c r="AA83" s="209" t="s">
        <v>181</v>
      </c>
      <c r="AB83" s="210"/>
      <c r="AC83" s="210"/>
      <c r="AD83" s="212"/>
      <c r="AH83" s="98"/>
      <c r="AI83" s="99"/>
    </row>
    <row r="84" spans="1:35" ht="21.75" customHeight="1" x14ac:dyDescent="0.15">
      <c r="A84" s="167"/>
      <c r="B84" s="160"/>
      <c r="C84" s="161"/>
      <c r="D84" s="162"/>
      <c r="E84" s="106" t="s">
        <v>12</v>
      </c>
      <c r="F84" s="148"/>
      <c r="G84" s="149"/>
      <c r="H84" s="149"/>
      <c r="I84" s="149"/>
      <c r="J84" s="149"/>
      <c r="K84" s="150"/>
      <c r="L84" s="146" t="s">
        <v>160</v>
      </c>
      <c r="M84" s="147"/>
      <c r="N84" s="63"/>
      <c r="O84" s="128" t="s">
        <v>163</v>
      </c>
      <c r="P84" s="129"/>
      <c r="Q84" s="146" t="s">
        <v>161</v>
      </c>
      <c r="R84" s="147"/>
      <c r="S84" s="63"/>
      <c r="T84" s="128" t="s">
        <v>163</v>
      </c>
      <c r="U84" s="129"/>
      <c r="V84" s="146" t="s">
        <v>162</v>
      </c>
      <c r="W84" s="147"/>
      <c r="X84" s="65"/>
      <c r="Y84" s="128" t="s">
        <v>163</v>
      </c>
      <c r="Z84" s="129"/>
      <c r="AA84" s="130">
        <f>(IF(N84="",0,N84)*6520)+(IF(S84="",0,S84)*5200)+(IF(X84="",0,X84)*1070)</f>
        <v>0</v>
      </c>
      <c r="AB84" s="131"/>
      <c r="AC84" s="131"/>
      <c r="AD84" s="132"/>
      <c r="AF84" s="102" t="str">
        <f>IF(N84+S84&gt;$AF$79,"謝金計上可能上限時間を超えています。","")</f>
        <v/>
      </c>
      <c r="AH84" s="98"/>
      <c r="AI84" s="99"/>
    </row>
    <row r="85" spans="1:35" ht="21.75" customHeight="1" x14ac:dyDescent="0.15">
      <c r="A85" s="167"/>
      <c r="B85" s="160"/>
      <c r="C85" s="161"/>
      <c r="D85" s="162"/>
      <c r="E85" s="106" t="s">
        <v>13</v>
      </c>
      <c r="F85" s="148"/>
      <c r="G85" s="149"/>
      <c r="H85" s="149"/>
      <c r="I85" s="149"/>
      <c r="J85" s="149"/>
      <c r="K85" s="150"/>
      <c r="L85" s="146" t="s">
        <v>160</v>
      </c>
      <c r="M85" s="147"/>
      <c r="N85" s="58"/>
      <c r="O85" s="128" t="s">
        <v>163</v>
      </c>
      <c r="P85" s="129"/>
      <c r="Q85" s="146" t="s">
        <v>161</v>
      </c>
      <c r="R85" s="147"/>
      <c r="S85" s="58"/>
      <c r="T85" s="128" t="s">
        <v>163</v>
      </c>
      <c r="U85" s="129"/>
      <c r="V85" s="146" t="s">
        <v>162</v>
      </c>
      <c r="W85" s="147"/>
      <c r="X85" s="65"/>
      <c r="Y85" s="128" t="s">
        <v>163</v>
      </c>
      <c r="Z85" s="129"/>
      <c r="AA85" s="130">
        <f t="shared" ref="AA85:AA88" si="4">(IF(N85="",0,N85)*6520)+(IF(S85="",0,S85)*5200)+(IF(X85="",0,X85)*1070)</f>
        <v>0</v>
      </c>
      <c r="AB85" s="131"/>
      <c r="AC85" s="131"/>
      <c r="AD85" s="132"/>
      <c r="AF85" s="102" t="str">
        <f t="shared" ref="AF85:AF91" si="5">IF(N85+S85&gt;$AF$79,"謝金計上可能上限時間を超えています。","")</f>
        <v/>
      </c>
      <c r="AH85" s="98"/>
      <c r="AI85" s="99"/>
    </row>
    <row r="86" spans="1:35" ht="21.75" customHeight="1" x14ac:dyDescent="0.15">
      <c r="A86" s="167"/>
      <c r="B86" s="160"/>
      <c r="C86" s="161"/>
      <c r="D86" s="162"/>
      <c r="E86" s="106" t="s">
        <v>14</v>
      </c>
      <c r="F86" s="148"/>
      <c r="G86" s="149"/>
      <c r="H86" s="149"/>
      <c r="I86" s="149"/>
      <c r="J86" s="149"/>
      <c r="K86" s="150"/>
      <c r="L86" s="146" t="s">
        <v>160</v>
      </c>
      <c r="M86" s="147"/>
      <c r="N86" s="58"/>
      <c r="O86" s="128" t="s">
        <v>163</v>
      </c>
      <c r="P86" s="129"/>
      <c r="Q86" s="146" t="s">
        <v>161</v>
      </c>
      <c r="R86" s="147"/>
      <c r="S86" s="58"/>
      <c r="T86" s="128" t="s">
        <v>163</v>
      </c>
      <c r="U86" s="129"/>
      <c r="V86" s="146" t="s">
        <v>162</v>
      </c>
      <c r="W86" s="147"/>
      <c r="X86" s="65"/>
      <c r="Y86" s="128" t="s">
        <v>163</v>
      </c>
      <c r="Z86" s="129"/>
      <c r="AA86" s="130">
        <f t="shared" si="4"/>
        <v>0</v>
      </c>
      <c r="AB86" s="131"/>
      <c r="AC86" s="131"/>
      <c r="AD86" s="132"/>
      <c r="AF86" s="102" t="str">
        <f t="shared" si="5"/>
        <v/>
      </c>
      <c r="AH86" s="98"/>
      <c r="AI86" s="99"/>
    </row>
    <row r="87" spans="1:35" ht="21.75" customHeight="1" x14ac:dyDescent="0.15">
      <c r="A87" s="167"/>
      <c r="B87" s="160"/>
      <c r="C87" s="161"/>
      <c r="D87" s="162"/>
      <c r="E87" s="106" t="s">
        <v>15</v>
      </c>
      <c r="F87" s="148"/>
      <c r="G87" s="149"/>
      <c r="H87" s="149"/>
      <c r="I87" s="149"/>
      <c r="J87" s="149"/>
      <c r="K87" s="150"/>
      <c r="L87" s="146" t="s">
        <v>160</v>
      </c>
      <c r="M87" s="147"/>
      <c r="N87" s="58"/>
      <c r="O87" s="128" t="s">
        <v>163</v>
      </c>
      <c r="P87" s="129"/>
      <c r="Q87" s="146" t="s">
        <v>161</v>
      </c>
      <c r="R87" s="147"/>
      <c r="S87" s="58"/>
      <c r="T87" s="128" t="s">
        <v>163</v>
      </c>
      <c r="U87" s="129"/>
      <c r="V87" s="146" t="s">
        <v>162</v>
      </c>
      <c r="W87" s="147"/>
      <c r="X87" s="65"/>
      <c r="Y87" s="128" t="s">
        <v>163</v>
      </c>
      <c r="Z87" s="129"/>
      <c r="AA87" s="130">
        <f t="shared" si="4"/>
        <v>0</v>
      </c>
      <c r="AB87" s="131"/>
      <c r="AC87" s="131"/>
      <c r="AD87" s="132"/>
      <c r="AF87" s="102" t="str">
        <f t="shared" si="5"/>
        <v/>
      </c>
      <c r="AH87" s="98"/>
      <c r="AI87" s="99"/>
    </row>
    <row r="88" spans="1:35" ht="21.75" customHeight="1" x14ac:dyDescent="0.15">
      <c r="A88" s="167"/>
      <c r="B88" s="160"/>
      <c r="C88" s="161"/>
      <c r="D88" s="162"/>
      <c r="E88" s="107" t="s">
        <v>16</v>
      </c>
      <c r="F88" s="148"/>
      <c r="G88" s="149"/>
      <c r="H88" s="149"/>
      <c r="I88" s="149"/>
      <c r="J88" s="149"/>
      <c r="K88" s="150"/>
      <c r="L88" s="146" t="s">
        <v>160</v>
      </c>
      <c r="M88" s="147"/>
      <c r="N88" s="58"/>
      <c r="O88" s="128" t="s">
        <v>163</v>
      </c>
      <c r="P88" s="129"/>
      <c r="Q88" s="146" t="s">
        <v>161</v>
      </c>
      <c r="R88" s="147"/>
      <c r="S88" s="58"/>
      <c r="T88" s="128" t="s">
        <v>163</v>
      </c>
      <c r="U88" s="129"/>
      <c r="V88" s="146" t="s">
        <v>162</v>
      </c>
      <c r="W88" s="147"/>
      <c r="X88" s="65"/>
      <c r="Y88" s="128" t="s">
        <v>163</v>
      </c>
      <c r="Z88" s="129"/>
      <c r="AA88" s="130">
        <f t="shared" si="4"/>
        <v>0</v>
      </c>
      <c r="AB88" s="131"/>
      <c r="AC88" s="131"/>
      <c r="AD88" s="132"/>
      <c r="AF88" s="102" t="str">
        <f t="shared" si="5"/>
        <v/>
      </c>
      <c r="AH88" s="98"/>
      <c r="AI88" s="99"/>
    </row>
    <row r="89" spans="1:35" ht="21.75" customHeight="1" x14ac:dyDescent="0.15">
      <c r="A89" s="167"/>
      <c r="B89" s="160"/>
      <c r="C89" s="161"/>
      <c r="D89" s="162"/>
      <c r="E89" s="101" t="s">
        <v>201</v>
      </c>
      <c r="F89" s="143"/>
      <c r="G89" s="144"/>
      <c r="H89" s="144"/>
      <c r="I89" s="144"/>
      <c r="J89" s="144"/>
      <c r="K89" s="145"/>
      <c r="L89" s="146" t="s">
        <v>160</v>
      </c>
      <c r="M89" s="147"/>
      <c r="N89" s="25"/>
      <c r="O89" s="128" t="s">
        <v>163</v>
      </c>
      <c r="P89" s="129"/>
      <c r="Q89" s="146" t="s">
        <v>161</v>
      </c>
      <c r="R89" s="147"/>
      <c r="S89" s="25"/>
      <c r="T89" s="128" t="s">
        <v>163</v>
      </c>
      <c r="U89" s="129"/>
      <c r="V89" s="146" t="s">
        <v>162</v>
      </c>
      <c r="W89" s="147"/>
      <c r="X89" s="25"/>
      <c r="Y89" s="128" t="s">
        <v>163</v>
      </c>
      <c r="Z89" s="129"/>
      <c r="AA89" s="130">
        <f>(IF(N89="",0,N89)*6520)+(IF(S89="",0,S89)*5200)+(IF(X89="",0,X89)*1070)</f>
        <v>0</v>
      </c>
      <c r="AB89" s="131"/>
      <c r="AC89" s="131"/>
      <c r="AD89" s="132"/>
      <c r="AF89" s="102" t="str">
        <f t="shared" si="5"/>
        <v/>
      </c>
      <c r="AH89" s="98"/>
      <c r="AI89" s="99"/>
    </row>
    <row r="90" spans="1:35" ht="21.75" customHeight="1" x14ac:dyDescent="0.15">
      <c r="A90" s="167"/>
      <c r="B90" s="160"/>
      <c r="C90" s="161"/>
      <c r="D90" s="162"/>
      <c r="E90" s="101" t="s">
        <v>202</v>
      </c>
      <c r="F90" s="143"/>
      <c r="G90" s="144"/>
      <c r="H90" s="144"/>
      <c r="I90" s="144"/>
      <c r="J90" s="144"/>
      <c r="K90" s="145"/>
      <c r="L90" s="146" t="s">
        <v>160</v>
      </c>
      <c r="M90" s="147"/>
      <c r="N90" s="25"/>
      <c r="O90" s="128" t="s">
        <v>163</v>
      </c>
      <c r="P90" s="129"/>
      <c r="Q90" s="146" t="s">
        <v>161</v>
      </c>
      <c r="R90" s="147"/>
      <c r="S90" s="25"/>
      <c r="T90" s="128" t="s">
        <v>163</v>
      </c>
      <c r="U90" s="129"/>
      <c r="V90" s="146" t="s">
        <v>162</v>
      </c>
      <c r="W90" s="147"/>
      <c r="X90" s="25"/>
      <c r="Y90" s="128" t="s">
        <v>163</v>
      </c>
      <c r="Z90" s="129"/>
      <c r="AA90" s="130">
        <f>(IF(N90="",0,N90)*6520)+(IF(S90="",0,S90)*5200)+(IF(X90="",0,X90)*1070)</f>
        <v>0</v>
      </c>
      <c r="AB90" s="131"/>
      <c r="AC90" s="131"/>
      <c r="AD90" s="132"/>
      <c r="AF90" s="102" t="str">
        <f t="shared" si="5"/>
        <v/>
      </c>
      <c r="AH90" s="98"/>
      <c r="AI90" s="99"/>
    </row>
    <row r="91" spans="1:35" ht="21.75" customHeight="1" thickBot="1" x14ac:dyDescent="0.2">
      <c r="A91" s="167"/>
      <c r="B91" s="160"/>
      <c r="C91" s="161"/>
      <c r="D91" s="162"/>
      <c r="E91" s="103" t="s">
        <v>203</v>
      </c>
      <c r="F91" s="133"/>
      <c r="G91" s="134"/>
      <c r="H91" s="134"/>
      <c r="I91" s="134"/>
      <c r="J91" s="134"/>
      <c r="K91" s="135"/>
      <c r="L91" s="136" t="s">
        <v>160</v>
      </c>
      <c r="M91" s="137"/>
      <c r="N91" s="25"/>
      <c r="O91" s="138" t="s">
        <v>163</v>
      </c>
      <c r="P91" s="139"/>
      <c r="Q91" s="136" t="s">
        <v>161</v>
      </c>
      <c r="R91" s="137"/>
      <c r="S91" s="25"/>
      <c r="T91" s="138" t="s">
        <v>163</v>
      </c>
      <c r="U91" s="139"/>
      <c r="V91" s="136" t="s">
        <v>162</v>
      </c>
      <c r="W91" s="137"/>
      <c r="X91" s="25"/>
      <c r="Y91" s="138" t="s">
        <v>163</v>
      </c>
      <c r="Z91" s="139"/>
      <c r="AA91" s="140">
        <f>(IF(N91="",0,N91)*6520)+(IF(S91="",0,S91)*5200)+(IF(X91="",0,X91)*1070)</f>
        <v>0</v>
      </c>
      <c r="AB91" s="141"/>
      <c r="AC91" s="141"/>
      <c r="AD91" s="142"/>
      <c r="AF91" s="102" t="str">
        <f t="shared" si="5"/>
        <v/>
      </c>
      <c r="AH91" s="98"/>
      <c r="AI91" s="99"/>
    </row>
    <row r="92" spans="1:35" ht="21.75" customHeight="1" thickTop="1" x14ac:dyDescent="0.15">
      <c r="A92" s="167"/>
      <c r="B92" s="163"/>
      <c r="C92" s="164"/>
      <c r="D92" s="165"/>
      <c r="E92" s="104" t="s">
        <v>275</v>
      </c>
      <c r="F92" s="154">
        <f>COUNTA(F84:K91)</f>
        <v>0</v>
      </c>
      <c r="G92" s="154"/>
      <c r="H92" s="154"/>
      <c r="I92" s="154"/>
      <c r="J92" s="154"/>
      <c r="K92" s="105" t="s">
        <v>274</v>
      </c>
      <c r="L92" s="155" t="s">
        <v>317</v>
      </c>
      <c r="M92" s="156"/>
      <c r="N92" s="156"/>
      <c r="O92" s="156"/>
      <c r="P92" s="156"/>
      <c r="Q92" s="156"/>
      <c r="R92" s="156"/>
      <c r="S92" s="156"/>
      <c r="T92" s="156"/>
      <c r="U92" s="156"/>
      <c r="V92" s="156"/>
      <c r="W92" s="156"/>
      <c r="X92" s="156"/>
      <c r="Y92" s="156"/>
      <c r="Z92" s="105" t="s">
        <v>277</v>
      </c>
      <c r="AA92" s="151">
        <f>SUM(AA84:AD91)</f>
        <v>0</v>
      </c>
      <c r="AB92" s="152"/>
      <c r="AC92" s="152"/>
      <c r="AD92" s="153"/>
      <c r="AH92" s="98"/>
      <c r="AI92" s="99"/>
    </row>
    <row r="93" spans="1:35" ht="21.75" customHeight="1" x14ac:dyDescent="0.15">
      <c r="A93" s="167"/>
      <c r="B93" s="122" t="s">
        <v>17</v>
      </c>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4"/>
      <c r="AH93" s="98"/>
      <c r="AI93" s="99"/>
    </row>
    <row r="94" spans="1:35" ht="59.95" customHeight="1" x14ac:dyDescent="0.15">
      <c r="A94" s="167"/>
      <c r="B94" s="119"/>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1"/>
      <c r="AH94" s="98"/>
      <c r="AI94" s="99"/>
    </row>
    <row r="95" spans="1:35" ht="21.75" customHeight="1" x14ac:dyDescent="0.15">
      <c r="A95" s="167"/>
      <c r="B95" s="122" t="s">
        <v>265</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4"/>
      <c r="AH95" s="98"/>
      <c r="AI95" s="99"/>
    </row>
    <row r="96" spans="1:35" ht="59.95" customHeight="1" thickBot="1" x14ac:dyDescent="0.2">
      <c r="A96" s="168"/>
      <c r="B96" s="125"/>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7"/>
      <c r="AH96" s="98"/>
      <c r="AI96" s="99"/>
    </row>
    <row r="120" spans="1:42" ht="19.7" x14ac:dyDescent="0.15">
      <c r="AN120" s="75" ph="1"/>
      <c r="AO120" s="75" ph="1"/>
      <c r="AP120" s="75" ph="1"/>
    </row>
    <row r="121" spans="1:42" ht="19.7" x14ac:dyDescent="0.15">
      <c r="AN121" s="75" ph="1"/>
      <c r="AO121" s="75" ph="1"/>
      <c r="AP121" s="75" ph="1"/>
    </row>
    <row r="123" spans="1:42" ht="19.7" x14ac:dyDescent="0.15">
      <c r="AN123" s="75" ph="1"/>
      <c r="AO123" s="75" ph="1"/>
      <c r="AP123" s="75" ph="1"/>
    </row>
    <row r="125" spans="1:42" ht="19.7" x14ac:dyDescent="0.15">
      <c r="A125" s="75" ph="1"/>
      <c r="B125" s="75" ph="1"/>
      <c r="C125" s="75" ph="1"/>
      <c r="D125" s="75" ph="1"/>
      <c r="E125" s="75" ph="1"/>
      <c r="F125" s="75" ph="1"/>
      <c r="G125" s="75" ph="1"/>
      <c r="H125" s="75" ph="1"/>
      <c r="I125" s="75" ph="1"/>
      <c r="J125" s="75" ph="1"/>
      <c r="K125" s="75" ph="1"/>
      <c r="L125" s="75" ph="1"/>
      <c r="M125" s="75" ph="1"/>
      <c r="N125" s="75" ph="1"/>
      <c r="O125" s="75" ph="1"/>
      <c r="P125" s="75" ph="1"/>
      <c r="Q125" s="75" ph="1"/>
      <c r="R125" s="75" ph="1"/>
      <c r="S125" s="75" ph="1"/>
      <c r="T125" s="75" ph="1"/>
      <c r="U125" s="75" ph="1"/>
      <c r="V125" s="75" ph="1"/>
      <c r="W125" s="75" ph="1"/>
      <c r="X125" s="75" ph="1"/>
      <c r="Y125" s="75" ph="1"/>
      <c r="Z125" s="75" ph="1"/>
      <c r="AA125" s="75" ph="1"/>
      <c r="AB125" s="75" ph="1"/>
      <c r="AC125" s="75" ph="1"/>
    </row>
    <row r="126" spans="1:42" ht="19.7" x14ac:dyDescent="0.15">
      <c r="AN126" s="75" ph="1"/>
      <c r="AO126" s="75" ph="1"/>
      <c r="AP126" s="75" ph="1"/>
    </row>
    <row r="127" spans="1:42" ht="19.7" x14ac:dyDescent="0.15">
      <c r="AN127" s="75" ph="1"/>
      <c r="AO127" s="75" ph="1"/>
      <c r="AP127" s="75" ph="1"/>
    </row>
    <row r="129" spans="40:42" ht="19.7" x14ac:dyDescent="0.15">
      <c r="AN129" s="75" ph="1"/>
      <c r="AO129" s="75" ph="1"/>
      <c r="AP129" s="75" ph="1"/>
    </row>
    <row r="142" spans="40:42" ht="19.7" x14ac:dyDescent="0.15">
      <c r="AN142" s="75" ph="1"/>
      <c r="AO142" s="75" ph="1"/>
      <c r="AP142" s="75" ph="1"/>
    </row>
    <row r="143" spans="40:42" ht="19.7" x14ac:dyDescent="0.15">
      <c r="AN143" s="75" ph="1"/>
      <c r="AO143" s="75" ph="1"/>
      <c r="AP143" s="75" ph="1"/>
    </row>
    <row r="145" spans="1:42" ht="19.7" x14ac:dyDescent="0.15">
      <c r="AN145" s="75" ph="1"/>
      <c r="AO145" s="75" ph="1"/>
      <c r="AP145" s="75" ph="1"/>
    </row>
    <row r="147" spans="1:42" ht="19.7" x14ac:dyDescent="0.15">
      <c r="A147" s="75" ph="1"/>
      <c r="B147" s="75" ph="1"/>
      <c r="C147" s="75" ph="1"/>
      <c r="D147" s="75" ph="1"/>
      <c r="E147" s="75" ph="1"/>
      <c r="F147" s="75" ph="1"/>
      <c r="G147" s="75" ph="1"/>
      <c r="H147" s="75" ph="1"/>
      <c r="I147" s="75" ph="1"/>
      <c r="J147" s="75" ph="1"/>
      <c r="K147" s="75" ph="1"/>
      <c r="L147" s="75" ph="1"/>
      <c r="M147" s="75" ph="1"/>
      <c r="N147" s="75" ph="1"/>
      <c r="O147" s="75" ph="1"/>
      <c r="P147" s="75" ph="1"/>
      <c r="Q147" s="75" ph="1"/>
      <c r="R147" s="75" ph="1"/>
      <c r="S147" s="75" ph="1"/>
      <c r="T147" s="75" ph="1"/>
      <c r="U147" s="75" ph="1"/>
      <c r="V147" s="75" ph="1"/>
      <c r="W147" s="75" ph="1"/>
      <c r="X147" s="75" ph="1"/>
      <c r="Y147" s="75" ph="1"/>
      <c r="Z147" s="75" ph="1"/>
      <c r="AA147" s="75" ph="1"/>
      <c r="AB147" s="75" ph="1"/>
      <c r="AC147" s="75" ph="1"/>
    </row>
    <row r="148" spans="1:42" ht="19.7" x14ac:dyDescent="0.15">
      <c r="AN148" s="75" ph="1"/>
      <c r="AO148" s="75" ph="1"/>
      <c r="AP148" s="75" ph="1"/>
    </row>
    <row r="149" spans="1:42" ht="19.7" x14ac:dyDescent="0.15">
      <c r="AN149" s="75" ph="1"/>
      <c r="AO149" s="75" ph="1"/>
      <c r="AP149" s="75" ph="1"/>
    </row>
    <row r="151" spans="1:42" ht="19.7" x14ac:dyDescent="0.15">
      <c r="AN151" s="75" ph="1"/>
      <c r="AO151" s="75" ph="1"/>
      <c r="AP151" s="75" ph="1"/>
    </row>
    <row r="181" spans="1:42" ht="19.7" x14ac:dyDescent="0.15">
      <c r="AN181" s="75" ph="1"/>
      <c r="AO181" s="75" ph="1"/>
      <c r="AP181" s="75" ph="1"/>
    </row>
    <row r="182" spans="1:42" ht="19.7" x14ac:dyDescent="0.15">
      <c r="AN182" s="75" ph="1"/>
      <c r="AO182" s="75" ph="1"/>
      <c r="AP182" s="75" ph="1"/>
    </row>
    <row r="184" spans="1:42" ht="19.7" x14ac:dyDescent="0.15">
      <c r="AN184" s="75" ph="1"/>
      <c r="AO184" s="75" ph="1"/>
      <c r="AP184" s="75" ph="1"/>
    </row>
    <row r="186" spans="1:42" ht="19.7" x14ac:dyDescent="0.15">
      <c r="A186" s="75" ph="1"/>
      <c r="B186" s="75" ph="1"/>
      <c r="C186" s="75" ph="1"/>
      <c r="D186" s="75" ph="1"/>
      <c r="E186" s="75" ph="1"/>
      <c r="F186" s="75" ph="1"/>
      <c r="G186" s="75" ph="1"/>
      <c r="H186" s="75" ph="1"/>
      <c r="I186" s="75" ph="1"/>
      <c r="J186" s="75" ph="1"/>
      <c r="K186" s="75" ph="1"/>
      <c r="L186" s="75" ph="1"/>
      <c r="M186" s="75" ph="1"/>
      <c r="N186" s="75" ph="1"/>
      <c r="O186" s="75" ph="1"/>
      <c r="P186" s="75" ph="1"/>
      <c r="Q186" s="75" ph="1"/>
      <c r="R186" s="75" ph="1"/>
      <c r="S186" s="75" ph="1"/>
      <c r="T186" s="75" ph="1"/>
      <c r="U186" s="75" ph="1"/>
      <c r="V186" s="75" ph="1"/>
      <c r="W186" s="75" ph="1"/>
      <c r="X186" s="75" ph="1"/>
      <c r="Y186" s="75" ph="1"/>
      <c r="Z186" s="75" ph="1"/>
      <c r="AA186" s="75" ph="1"/>
      <c r="AB186" s="75" ph="1"/>
      <c r="AC186" s="75" ph="1"/>
    </row>
    <row r="187" spans="1:42" ht="19.7" x14ac:dyDescent="0.15">
      <c r="AN187" s="75" ph="1"/>
      <c r="AO187" s="75" ph="1"/>
      <c r="AP187" s="75" ph="1"/>
    </row>
    <row r="188" spans="1:42" ht="19.7" x14ac:dyDescent="0.15">
      <c r="AN188" s="75" ph="1"/>
      <c r="AO188" s="75" ph="1"/>
      <c r="AP188" s="75" ph="1"/>
    </row>
    <row r="190" spans="1:42" ht="19.7" x14ac:dyDescent="0.15">
      <c r="AN190" s="75" ph="1"/>
      <c r="AO190" s="75" ph="1"/>
      <c r="AP190" s="75" ph="1"/>
    </row>
    <row r="197" spans="40:42" ht="19.7" x14ac:dyDescent="0.15">
      <c r="AN197" s="75" ph="1"/>
      <c r="AO197" s="75" ph="1"/>
      <c r="AP197" s="75" ph="1"/>
    </row>
  </sheetData>
  <sheetProtection formatCells="0" formatColumns="0" formatRows="0" selectLockedCells="1"/>
  <dataConsolidate/>
  <mergeCells count="350">
    <mergeCell ref="A37:AD37"/>
    <mergeCell ref="A77:AD77"/>
    <mergeCell ref="AF40:AG40"/>
    <mergeCell ref="AF58:AG58"/>
    <mergeCell ref="AF79:AG79"/>
    <mergeCell ref="F53:J53"/>
    <mergeCell ref="L53:Y53"/>
    <mergeCell ref="B44:D53"/>
    <mergeCell ref="F71:J71"/>
    <mergeCell ref="L71:Y71"/>
    <mergeCell ref="AA45:AD45"/>
    <mergeCell ref="B42:D43"/>
    <mergeCell ref="E42:F43"/>
    <mergeCell ref="AA47:AD47"/>
    <mergeCell ref="AA46:AD46"/>
    <mergeCell ref="B40:D40"/>
    <mergeCell ref="AA44:AD44"/>
    <mergeCell ref="S40:X40"/>
    <mergeCell ref="Y40:Z40"/>
    <mergeCell ref="AA40:AB40"/>
    <mergeCell ref="AC40:AD40"/>
    <mergeCell ref="G42:I43"/>
    <mergeCell ref="J42:K43"/>
    <mergeCell ref="L42:O43"/>
    <mergeCell ref="L47:M47"/>
    <mergeCell ref="O47:P47"/>
    <mergeCell ref="V47:W47"/>
    <mergeCell ref="Y47:Z47"/>
    <mergeCell ref="P60:AD60"/>
    <mergeCell ref="Y51:Z51"/>
    <mergeCell ref="T51:U51"/>
    <mergeCell ref="V51:W51"/>
    <mergeCell ref="F49:K49"/>
    <mergeCell ref="L49:M49"/>
    <mergeCell ref="O49:P49"/>
    <mergeCell ref="Q49:R49"/>
    <mergeCell ref="T49:U49"/>
    <mergeCell ref="Y49:Z49"/>
    <mergeCell ref="AA49:AD49"/>
    <mergeCell ref="F50:K50"/>
    <mergeCell ref="L50:M50"/>
    <mergeCell ref="V49:W49"/>
    <mergeCell ref="Y50:Z50"/>
    <mergeCell ref="AA50:AD50"/>
    <mergeCell ref="AA51:AD51"/>
    <mergeCell ref="F52:K52"/>
    <mergeCell ref="L52:M52"/>
    <mergeCell ref="O52:P52"/>
    <mergeCell ref="T45:U45"/>
    <mergeCell ref="V45:W45"/>
    <mergeCell ref="Q47:R47"/>
    <mergeCell ref="T47:U47"/>
    <mergeCell ref="Q48:R48"/>
    <mergeCell ref="Q45:R45"/>
    <mergeCell ref="Y45:Z45"/>
    <mergeCell ref="Q46:R46"/>
    <mergeCell ref="T46:U46"/>
    <mergeCell ref="T48:U48"/>
    <mergeCell ref="A3:AD3"/>
    <mergeCell ref="A38:G38"/>
    <mergeCell ref="H38:N38"/>
    <mergeCell ref="O38:S38"/>
    <mergeCell ref="P16:T16"/>
    <mergeCell ref="AA16:AD16"/>
    <mergeCell ref="U16:Z16"/>
    <mergeCell ref="F16:O16"/>
    <mergeCell ref="F13:N13"/>
    <mergeCell ref="F15:H15"/>
    <mergeCell ref="A35:AD35"/>
    <mergeCell ref="A34:AD34"/>
    <mergeCell ref="A33:AD33"/>
    <mergeCell ref="A15:E15"/>
    <mergeCell ref="A16:E16"/>
    <mergeCell ref="A17:AD17"/>
    <mergeCell ref="E19:AD19"/>
    <mergeCell ref="E20:AD20"/>
    <mergeCell ref="E21:AD21"/>
    <mergeCell ref="E22:AD22"/>
    <mergeCell ref="A18:AD18"/>
    <mergeCell ref="A28:AD28"/>
    <mergeCell ref="A4:AD4"/>
    <mergeCell ref="P12:T12"/>
    <mergeCell ref="P13:T13"/>
    <mergeCell ref="P14:T14"/>
    <mergeCell ref="P15:T15"/>
    <mergeCell ref="U11:AD11"/>
    <mergeCell ref="I15:O15"/>
    <mergeCell ref="F12:O12"/>
    <mergeCell ref="F14:O14"/>
    <mergeCell ref="A13:E13"/>
    <mergeCell ref="A14:E14"/>
    <mergeCell ref="U14:AD14"/>
    <mergeCell ref="P11:T11"/>
    <mergeCell ref="A12:E12"/>
    <mergeCell ref="A11:E11"/>
    <mergeCell ref="U12:AD12"/>
    <mergeCell ref="A32:AD32"/>
    <mergeCell ref="B41:D41"/>
    <mergeCell ref="E41:O41"/>
    <mergeCell ref="P41:R41"/>
    <mergeCell ref="F11:O11"/>
    <mergeCell ref="U13:AD13"/>
    <mergeCell ref="A30:AD30"/>
    <mergeCell ref="E23:AD23"/>
    <mergeCell ref="E24:AD24"/>
    <mergeCell ref="E25:AD25"/>
    <mergeCell ref="A26:AD26"/>
    <mergeCell ref="A27:AD27"/>
    <mergeCell ref="A31:AD31"/>
    <mergeCell ref="E40:O40"/>
    <mergeCell ref="P40:R40"/>
    <mergeCell ref="A40:A57"/>
    <mergeCell ref="O50:P50"/>
    <mergeCell ref="Q50:R50"/>
    <mergeCell ref="T50:U50"/>
    <mergeCell ref="V50:W50"/>
    <mergeCell ref="T38:AD38"/>
    <mergeCell ref="A39:AD39"/>
    <mergeCell ref="E44:K44"/>
    <mergeCell ref="L44:Z44"/>
    <mergeCell ref="P42:AD42"/>
    <mergeCell ref="P43:R43"/>
    <mergeCell ref="S43:AD43"/>
    <mergeCell ref="S41:AD41"/>
    <mergeCell ref="G60:I61"/>
    <mergeCell ref="J60:K61"/>
    <mergeCell ref="L60:O61"/>
    <mergeCell ref="P61:R61"/>
    <mergeCell ref="S61:AD61"/>
    <mergeCell ref="F45:K45"/>
    <mergeCell ref="L45:M45"/>
    <mergeCell ref="O45:P45"/>
    <mergeCell ref="F46:K46"/>
    <mergeCell ref="L46:M46"/>
    <mergeCell ref="O46:P46"/>
    <mergeCell ref="V46:W46"/>
    <mergeCell ref="Y46:Z46"/>
    <mergeCell ref="F48:K48"/>
    <mergeCell ref="L48:M48"/>
    <mergeCell ref="O48:P48"/>
    <mergeCell ref="V48:W48"/>
    <mergeCell ref="Y48:Z48"/>
    <mergeCell ref="AA48:AD48"/>
    <mergeCell ref="F47:K47"/>
    <mergeCell ref="A58:A75"/>
    <mergeCell ref="B58:D58"/>
    <mergeCell ref="E58:O58"/>
    <mergeCell ref="P58:R58"/>
    <mergeCell ref="S58:X58"/>
    <mergeCell ref="Y58:Z58"/>
    <mergeCell ref="AA58:AB58"/>
    <mergeCell ref="AA53:AD53"/>
    <mergeCell ref="B54:AD54"/>
    <mergeCell ref="B55:AD55"/>
    <mergeCell ref="AC58:AD58"/>
    <mergeCell ref="B59:D59"/>
    <mergeCell ref="E59:O59"/>
    <mergeCell ref="P59:R59"/>
    <mergeCell ref="S59:AD59"/>
    <mergeCell ref="B56:AD56"/>
    <mergeCell ref="B57:AD57"/>
    <mergeCell ref="B60:D61"/>
    <mergeCell ref="E60:F61"/>
    <mergeCell ref="B62:D71"/>
    <mergeCell ref="F63:K63"/>
    <mergeCell ref="L63:M63"/>
    <mergeCell ref="O63:P63"/>
    <mergeCell ref="Q63:R63"/>
    <mergeCell ref="Q52:R52"/>
    <mergeCell ref="T52:U52"/>
    <mergeCell ref="V52:W52"/>
    <mergeCell ref="Y52:Z52"/>
    <mergeCell ref="L62:Z62"/>
    <mergeCell ref="AA62:AD62"/>
    <mergeCell ref="AA52:AD52"/>
    <mergeCell ref="F51:K51"/>
    <mergeCell ref="L51:M51"/>
    <mergeCell ref="O51:P51"/>
    <mergeCell ref="Q51:R51"/>
    <mergeCell ref="T63:U63"/>
    <mergeCell ref="V63:W63"/>
    <mergeCell ref="Y63:Z63"/>
    <mergeCell ref="AA63:AD63"/>
    <mergeCell ref="E62:K62"/>
    <mergeCell ref="T66:U66"/>
    <mergeCell ref="V66:W66"/>
    <mergeCell ref="Y66:Z66"/>
    <mergeCell ref="AA66:AD66"/>
    <mergeCell ref="AA64:AD64"/>
    <mergeCell ref="F65:K65"/>
    <mergeCell ref="L65:M65"/>
    <mergeCell ref="O65:P65"/>
    <mergeCell ref="Q65:R65"/>
    <mergeCell ref="T65:U65"/>
    <mergeCell ref="V65:W65"/>
    <mergeCell ref="Y65:Z65"/>
    <mergeCell ref="AA65:AD65"/>
    <mergeCell ref="L64:M64"/>
    <mergeCell ref="O64:P64"/>
    <mergeCell ref="Q64:R64"/>
    <mergeCell ref="T64:U64"/>
    <mergeCell ref="V64:W64"/>
    <mergeCell ref="Y64:Z64"/>
    <mergeCell ref="F64:K64"/>
    <mergeCell ref="F66:K66"/>
    <mergeCell ref="L66:M66"/>
    <mergeCell ref="O66:P66"/>
    <mergeCell ref="Q66:R66"/>
    <mergeCell ref="Y67:Z67"/>
    <mergeCell ref="AA67:AD67"/>
    <mergeCell ref="B72:AD72"/>
    <mergeCell ref="F68:K68"/>
    <mergeCell ref="L68:M68"/>
    <mergeCell ref="O68:P68"/>
    <mergeCell ref="Q68:R68"/>
    <mergeCell ref="T68:U68"/>
    <mergeCell ref="V68:W68"/>
    <mergeCell ref="Y68:Z68"/>
    <mergeCell ref="AA68:AD68"/>
    <mergeCell ref="AA71:AD71"/>
    <mergeCell ref="L69:M69"/>
    <mergeCell ref="O69:P69"/>
    <mergeCell ref="Q69:R69"/>
    <mergeCell ref="T69:U69"/>
    <mergeCell ref="V69:W69"/>
    <mergeCell ref="F67:K67"/>
    <mergeCell ref="L67:M67"/>
    <mergeCell ref="O67:P67"/>
    <mergeCell ref="Q67:R67"/>
    <mergeCell ref="T67:U67"/>
    <mergeCell ref="V67:W67"/>
    <mergeCell ref="AA79:AB79"/>
    <mergeCell ref="AC79:AD79"/>
    <mergeCell ref="B80:D80"/>
    <mergeCell ref="E80:O80"/>
    <mergeCell ref="P80:R80"/>
    <mergeCell ref="S80:AD80"/>
    <mergeCell ref="A79:A96"/>
    <mergeCell ref="B79:D79"/>
    <mergeCell ref="E79:O79"/>
    <mergeCell ref="P79:R79"/>
    <mergeCell ref="S79:X79"/>
    <mergeCell ref="Y79:Z79"/>
    <mergeCell ref="B81:D82"/>
    <mergeCell ref="E81:F82"/>
    <mergeCell ref="J81:K82"/>
    <mergeCell ref="L81:O82"/>
    <mergeCell ref="G81:I82"/>
    <mergeCell ref="P81:AD81"/>
    <mergeCell ref="P82:R82"/>
    <mergeCell ref="S82:AD82"/>
    <mergeCell ref="E83:K83"/>
    <mergeCell ref="L83:Z83"/>
    <mergeCell ref="AA83:AD83"/>
    <mergeCell ref="F84:K84"/>
    <mergeCell ref="L84:M84"/>
    <mergeCell ref="O84:P84"/>
    <mergeCell ref="Q84:R84"/>
    <mergeCell ref="T84:U84"/>
    <mergeCell ref="V84:W84"/>
    <mergeCell ref="Y84:Z84"/>
    <mergeCell ref="AA84:AD84"/>
    <mergeCell ref="F85:K85"/>
    <mergeCell ref="L85:M85"/>
    <mergeCell ref="O85:P85"/>
    <mergeCell ref="Q85:R85"/>
    <mergeCell ref="T85:U85"/>
    <mergeCell ref="V85:W85"/>
    <mergeCell ref="Y85:Z85"/>
    <mergeCell ref="AA85:AD85"/>
    <mergeCell ref="Y86:Z86"/>
    <mergeCell ref="V88:W88"/>
    <mergeCell ref="AA86:AD86"/>
    <mergeCell ref="F87:K87"/>
    <mergeCell ref="L87:M87"/>
    <mergeCell ref="O87:P87"/>
    <mergeCell ref="Q87:R87"/>
    <mergeCell ref="T87:U87"/>
    <mergeCell ref="V87:W87"/>
    <mergeCell ref="Y87:Z87"/>
    <mergeCell ref="AA87:AD87"/>
    <mergeCell ref="F86:K86"/>
    <mergeCell ref="L86:M86"/>
    <mergeCell ref="O86:P86"/>
    <mergeCell ref="Q86:R86"/>
    <mergeCell ref="T86:U86"/>
    <mergeCell ref="V86:W86"/>
    <mergeCell ref="Y88:Z88"/>
    <mergeCell ref="AA88:AD88"/>
    <mergeCell ref="B95:AD95"/>
    <mergeCell ref="B96:AD96"/>
    <mergeCell ref="Y90:Z90"/>
    <mergeCell ref="AA90:AD90"/>
    <mergeCell ref="F91:K91"/>
    <mergeCell ref="L91:M91"/>
    <mergeCell ref="O91:P91"/>
    <mergeCell ref="Q91:R91"/>
    <mergeCell ref="T91:U91"/>
    <mergeCell ref="V91:W91"/>
    <mergeCell ref="Y91:Z91"/>
    <mergeCell ref="AA91:AD91"/>
    <mergeCell ref="F90:K90"/>
    <mergeCell ref="L90:M90"/>
    <mergeCell ref="O90:P90"/>
    <mergeCell ref="Q90:R90"/>
    <mergeCell ref="T90:U90"/>
    <mergeCell ref="V90:W90"/>
    <mergeCell ref="AA92:AD92"/>
    <mergeCell ref="B93:AD93"/>
    <mergeCell ref="B94:AD94"/>
    <mergeCell ref="F92:J92"/>
    <mergeCell ref="L92:Y92"/>
    <mergeCell ref="B83:D92"/>
    <mergeCell ref="F89:K89"/>
    <mergeCell ref="L89:M89"/>
    <mergeCell ref="O89:P89"/>
    <mergeCell ref="Q89:R89"/>
    <mergeCell ref="T89:U89"/>
    <mergeCell ref="V89:W89"/>
    <mergeCell ref="Y89:Z89"/>
    <mergeCell ref="AA89:AD89"/>
    <mergeCell ref="F88:K88"/>
    <mergeCell ref="L88:M88"/>
    <mergeCell ref="O88:P88"/>
    <mergeCell ref="Q88:R88"/>
    <mergeCell ref="T88:U88"/>
    <mergeCell ref="A5:AJ5"/>
    <mergeCell ref="A6:AJ6"/>
    <mergeCell ref="A1:G1"/>
    <mergeCell ref="A36:G36"/>
    <mergeCell ref="A76:G76"/>
    <mergeCell ref="U15:AD15"/>
    <mergeCell ref="A78:G78"/>
    <mergeCell ref="H78:N78"/>
    <mergeCell ref="O78:S78"/>
    <mergeCell ref="T78:AD78"/>
    <mergeCell ref="B73:AD73"/>
    <mergeCell ref="B74:AD74"/>
    <mergeCell ref="B75:AD75"/>
    <mergeCell ref="Y69:Z69"/>
    <mergeCell ref="AA69:AD69"/>
    <mergeCell ref="F70:K70"/>
    <mergeCell ref="L70:M70"/>
    <mergeCell ref="O70:P70"/>
    <mergeCell ref="Q70:R70"/>
    <mergeCell ref="T70:U70"/>
    <mergeCell ref="V70:W70"/>
    <mergeCell ref="Y70:Z70"/>
    <mergeCell ref="AA70:AD70"/>
    <mergeCell ref="F69:K69"/>
  </mergeCells>
  <phoneticPr fontId="2"/>
  <conditionalFormatting sqref="A31:AD31 A33:AD33 A35:AD35 B57:AD57">
    <cfRule type="containsBlanks" dxfId="118" priority="154">
      <formula>LEN(TRIM(A31))=0</formula>
    </cfRule>
  </conditionalFormatting>
  <conditionalFormatting sqref="C29 K29 R29 Z29">
    <cfRule type="containsBlanks" dxfId="117" priority="153">
      <formula>LEN(TRIM(C29))=0</formula>
    </cfRule>
  </conditionalFormatting>
  <conditionalFormatting sqref="B75:AD75">
    <cfRule type="containsBlanks" dxfId="116" priority="152">
      <formula>LEN(TRIM(B75))=0</formula>
    </cfRule>
  </conditionalFormatting>
  <conditionalFormatting sqref="B96:AD96 F11">
    <cfRule type="containsBlanks" dxfId="115" priority="151">
      <formula>LEN(TRIM(B11))=0</formula>
    </cfRule>
  </conditionalFormatting>
  <conditionalFormatting sqref="N45:N52 S45:S52 N63:N70 S63:S70 N84:N91 S84:S91 X45:X52 X63:X70 X84:X91">
    <cfRule type="expression" dxfId="114" priority="149">
      <formula>N45="0"</formula>
    </cfRule>
  </conditionalFormatting>
  <conditionalFormatting sqref="C19:C25">
    <cfRule type="containsBlanks" dxfId="113" priority="148">
      <formula>LEN(TRIM(C19))=0</formula>
    </cfRule>
  </conditionalFormatting>
  <conditionalFormatting sqref="E68:Z70 E89:Z91 E50:AD52">
    <cfRule type="expression" dxfId="112" priority="145">
      <formula>OR(AND($F$14="文化施設等",$I$15=""),AND($F$14="文化施設等",$I$15="なし"),$F$14&lt;&gt;"文化施設等")</formula>
    </cfRule>
  </conditionalFormatting>
  <conditionalFormatting sqref="F11:O11">
    <cfRule type="colorScale" priority="126">
      <colorScale>
        <cfvo type="min"/>
        <cfvo type="max"/>
        <color rgb="FFFFFFCC"/>
        <color theme="0"/>
      </colorScale>
    </cfRule>
    <cfRule type="colorScale" priority="131">
      <colorScale>
        <cfvo type="min"/>
        <cfvo type="max"/>
        <color rgb="FFFFFFCC"/>
        <color theme="0"/>
      </colorScale>
    </cfRule>
    <cfRule type="containsBlanks" dxfId="111" priority="156">
      <formula>LEN(TRIM(F11))=0</formula>
    </cfRule>
  </conditionalFormatting>
  <conditionalFormatting sqref="F13:N13">
    <cfRule type="colorScale" priority="129">
      <colorScale>
        <cfvo type="min"/>
        <cfvo type="max"/>
        <color rgb="FFFFFFCC"/>
        <color theme="0"/>
      </colorScale>
    </cfRule>
  </conditionalFormatting>
  <conditionalFormatting sqref="F12">
    <cfRule type="containsBlanks" dxfId="110" priority="120">
      <formula>LEN(TRIM(F12))=0</formula>
    </cfRule>
  </conditionalFormatting>
  <conditionalFormatting sqref="F12:O12">
    <cfRule type="containsBlanks" dxfId="109" priority="121">
      <formula>LEN(TRIM(F12))=0</formula>
    </cfRule>
  </conditionalFormatting>
  <conditionalFormatting sqref="F14:O14">
    <cfRule type="containsBlanks" dxfId="108" priority="174">
      <formula>LEN(TRIM(F14))=0</formula>
    </cfRule>
  </conditionalFormatting>
  <conditionalFormatting sqref="F16:O16">
    <cfRule type="notContainsBlanks" dxfId="107" priority="171">
      <formula>LEN(TRIM(F16))&gt;0</formula>
    </cfRule>
  </conditionalFormatting>
  <conditionalFormatting sqref="U11">
    <cfRule type="containsBlanks" dxfId="106" priority="106">
      <formula>LEN(TRIM(U11))=0</formula>
    </cfRule>
  </conditionalFormatting>
  <conditionalFormatting sqref="U11:AD11">
    <cfRule type="colorScale" priority="104">
      <colorScale>
        <cfvo type="min"/>
        <cfvo type="max"/>
        <color rgb="FFFFFFCC"/>
        <color theme="0"/>
      </colorScale>
    </cfRule>
    <cfRule type="colorScale" priority="105">
      <colorScale>
        <cfvo type="min"/>
        <cfvo type="max"/>
        <color rgb="FFFFFFCC"/>
        <color theme="0"/>
      </colorScale>
    </cfRule>
    <cfRule type="containsBlanks" dxfId="105" priority="107">
      <formula>LEN(TRIM(U11))=0</formula>
    </cfRule>
  </conditionalFormatting>
  <conditionalFormatting sqref="U12:U14">
    <cfRule type="containsBlanks" dxfId="104" priority="102">
      <formula>LEN(TRIM(U12))=0</formula>
    </cfRule>
  </conditionalFormatting>
  <conditionalFormatting sqref="U12:AD14">
    <cfRule type="colorScale" priority="100">
      <colorScale>
        <cfvo type="min"/>
        <cfvo type="max"/>
        <color rgb="FFFFFFCC"/>
        <color theme="0"/>
      </colorScale>
    </cfRule>
    <cfRule type="colorScale" priority="101">
      <colorScale>
        <cfvo type="min"/>
        <cfvo type="max"/>
        <color rgb="FFFFFFCC"/>
        <color theme="0"/>
      </colorScale>
    </cfRule>
    <cfRule type="containsBlanks" dxfId="103" priority="103">
      <formula>LEN(TRIM(U12))=0</formula>
    </cfRule>
  </conditionalFormatting>
  <conditionalFormatting sqref="U16:Z16">
    <cfRule type="containsBlanks" dxfId="102" priority="93">
      <formula>LEN(TRIM(U16))=0</formula>
    </cfRule>
  </conditionalFormatting>
  <conditionalFormatting sqref="E41:O41">
    <cfRule type="notContainsBlanks" dxfId="101" priority="183">
      <formula>LEN(TRIM(E41))&gt;0</formula>
    </cfRule>
  </conditionalFormatting>
  <conditionalFormatting sqref="S40:X40">
    <cfRule type="notContainsBlanks" dxfId="100" priority="184">
      <formula>LEN(TRIM(S40))&gt;0</formula>
    </cfRule>
  </conditionalFormatting>
  <conditionalFormatting sqref="E59:O59">
    <cfRule type="notContainsBlanks" dxfId="99" priority="189">
      <formula>LEN(TRIM(E59))&gt;0</formula>
    </cfRule>
  </conditionalFormatting>
  <conditionalFormatting sqref="A40">
    <cfRule type="expression" dxfId="98" priority="88">
      <formula>OR($P40="",$P40="全校児童/生徒")</formula>
    </cfRule>
  </conditionalFormatting>
  <conditionalFormatting sqref="E40:O40">
    <cfRule type="notContainsBlanks" dxfId="97" priority="86">
      <formula>LEN(TRIM(E40))&gt;0</formula>
    </cfRule>
  </conditionalFormatting>
  <conditionalFormatting sqref="AA40:AB40">
    <cfRule type="notContainsBlanks" dxfId="96" priority="85">
      <formula>LEN(TRIM(AA40))&gt;0</formula>
    </cfRule>
  </conditionalFormatting>
  <conditionalFormatting sqref="E58:O58">
    <cfRule type="notContainsBlanks" dxfId="95" priority="84">
      <formula>LEN(TRIM(E58))&gt;0</formula>
    </cfRule>
  </conditionalFormatting>
  <conditionalFormatting sqref="S58:X58">
    <cfRule type="notContainsBlanks" dxfId="94" priority="83">
      <formula>LEN(TRIM(S58))&gt;0</formula>
    </cfRule>
  </conditionalFormatting>
  <conditionalFormatting sqref="AA58:AB58">
    <cfRule type="notContainsBlanks" dxfId="93" priority="82">
      <formula>LEN(TRIM(AA58))&gt;0</formula>
    </cfRule>
  </conditionalFormatting>
  <conditionalFormatting sqref="E79:O79">
    <cfRule type="notContainsBlanks" dxfId="92" priority="81">
      <formula>LEN(TRIM(E79))&gt;0</formula>
    </cfRule>
  </conditionalFormatting>
  <conditionalFormatting sqref="S79:X79">
    <cfRule type="notContainsBlanks" dxfId="91" priority="80">
      <formula>LEN(TRIM(S79))&gt;0</formula>
    </cfRule>
  </conditionalFormatting>
  <conditionalFormatting sqref="AA79:AB79">
    <cfRule type="notContainsBlanks" dxfId="90" priority="79">
      <formula>LEN(TRIM(AA79))&gt;0</formula>
    </cfRule>
  </conditionalFormatting>
  <conditionalFormatting sqref="E80:O80">
    <cfRule type="notContainsBlanks" dxfId="89" priority="78">
      <formula>LEN(TRIM(E80))&gt;0</formula>
    </cfRule>
  </conditionalFormatting>
  <conditionalFormatting sqref="P42:AD42">
    <cfRule type="notContainsBlanks" dxfId="88" priority="63">
      <formula>LEN(TRIM(P42))&gt;0</formula>
    </cfRule>
  </conditionalFormatting>
  <conditionalFormatting sqref="N45:N49">
    <cfRule type="notContainsBlanks" dxfId="87" priority="61">
      <formula>LEN(TRIM(N45))&gt;0</formula>
    </cfRule>
  </conditionalFormatting>
  <conditionalFormatting sqref="S45:S49">
    <cfRule type="notContainsBlanks" dxfId="86" priority="60">
      <formula>LEN(TRIM(S45))&gt;0</formula>
    </cfRule>
  </conditionalFormatting>
  <conditionalFormatting sqref="X45:X49">
    <cfRule type="notContainsBlanks" dxfId="85" priority="59">
      <formula>LEN(TRIM(X45))&gt;0</formula>
    </cfRule>
  </conditionalFormatting>
  <conditionalFormatting sqref="N63:N67">
    <cfRule type="notContainsBlanks" dxfId="84" priority="58">
      <formula>LEN(TRIM(N63))&gt;0</formula>
    </cfRule>
  </conditionalFormatting>
  <conditionalFormatting sqref="S63:S67">
    <cfRule type="notContainsBlanks" dxfId="83" priority="57">
      <formula>LEN(TRIM(S63))&gt;0</formula>
    </cfRule>
  </conditionalFormatting>
  <conditionalFormatting sqref="X63:X67">
    <cfRule type="notContainsBlanks" dxfId="82" priority="56">
      <formula>LEN(TRIM(X63))&gt;0</formula>
    </cfRule>
  </conditionalFormatting>
  <conditionalFormatting sqref="N84:N88">
    <cfRule type="notContainsBlanks" dxfId="81" priority="55">
      <formula>LEN(TRIM(N84))&gt;0</formula>
    </cfRule>
  </conditionalFormatting>
  <conditionalFormatting sqref="S84:S88">
    <cfRule type="notContainsBlanks" dxfId="80" priority="54">
      <formula>LEN(TRIM(S84))&gt;0</formula>
    </cfRule>
  </conditionalFormatting>
  <conditionalFormatting sqref="X84:X88">
    <cfRule type="notContainsBlanks" dxfId="79" priority="53">
      <formula>LEN(TRIM(X84))&gt;0</formula>
    </cfRule>
  </conditionalFormatting>
  <conditionalFormatting sqref="I15:O15">
    <cfRule type="cellIs" dxfId="78" priority="51" operator="equal">
      <formula>""</formula>
    </cfRule>
    <cfRule type="cellIs" priority="52" operator="equal">
      <formula>""</formula>
    </cfRule>
  </conditionalFormatting>
  <conditionalFormatting sqref="U15:AD15">
    <cfRule type="cellIs" dxfId="77" priority="50" operator="equal">
      <formula>""</formula>
    </cfRule>
  </conditionalFormatting>
  <conditionalFormatting sqref="G42:I43 G60:I61 G81:I82">
    <cfRule type="cellIs" dxfId="76" priority="48" operator="equal">
      <formula>""</formula>
    </cfRule>
  </conditionalFormatting>
  <conditionalFormatting sqref="B55:AD55 B73:AD73 B94:AD94">
    <cfRule type="cellIs" dxfId="75" priority="47" operator="equal">
      <formula>""</formula>
    </cfRule>
  </conditionalFormatting>
  <conditionalFormatting sqref="F45:K49 F63:K67 F84:K88">
    <cfRule type="cellIs" dxfId="74" priority="46" operator="equal">
      <formula>""</formula>
    </cfRule>
  </conditionalFormatting>
  <conditionalFormatting sqref="P41 S41:AD41">
    <cfRule type="expression" dxfId="73" priority="44">
      <formula>OR($E41="",$E41="道徳",$E41="総合的な学習の時間")</formula>
    </cfRule>
  </conditionalFormatting>
  <conditionalFormatting sqref="P80 P59">
    <cfRule type="expression" dxfId="72" priority="42">
      <formula>OR($E59="",$E59="道徳",$E59="総合的な学習の時間")</formula>
    </cfRule>
  </conditionalFormatting>
  <conditionalFormatting sqref="S43:AD43">
    <cfRule type="containsBlanks" dxfId="71" priority="39">
      <formula>LEN(TRIM(S43))=0</formula>
    </cfRule>
  </conditionalFormatting>
  <conditionalFormatting sqref="P43:AD43">
    <cfRule type="expression" dxfId="70" priority="38">
      <formula>OR($P42="",$P42="全校児童/生徒")</formula>
    </cfRule>
  </conditionalFormatting>
  <conditionalFormatting sqref="P60:AD60">
    <cfRule type="notContainsBlanks" dxfId="69" priority="37">
      <formula>LEN(TRIM(P60))&gt;0</formula>
    </cfRule>
  </conditionalFormatting>
  <conditionalFormatting sqref="S61:AD61">
    <cfRule type="containsBlanks" dxfId="68" priority="36">
      <formula>LEN(TRIM(S61))=0</formula>
    </cfRule>
  </conditionalFormatting>
  <conditionalFormatting sqref="P61:AD61">
    <cfRule type="expression" dxfId="67" priority="35">
      <formula>OR($P60="",$P60="全校児童/生徒")</formula>
    </cfRule>
  </conditionalFormatting>
  <conditionalFormatting sqref="P81:AD81">
    <cfRule type="notContainsBlanks" dxfId="66" priority="34">
      <formula>LEN(TRIM(P81))&gt;0</formula>
    </cfRule>
  </conditionalFormatting>
  <conditionalFormatting sqref="S82:AD82">
    <cfRule type="containsBlanks" dxfId="65" priority="33">
      <formula>LEN(TRIM(S82))=0</formula>
    </cfRule>
  </conditionalFormatting>
  <conditionalFormatting sqref="P82:AD82">
    <cfRule type="expression" dxfId="64" priority="32">
      <formula>OR($P81="",$P81="全校児童/生徒")</formula>
    </cfRule>
  </conditionalFormatting>
  <conditionalFormatting sqref="X63:X67">
    <cfRule type="notContainsBlanks" dxfId="63" priority="31">
      <formula>LEN(TRIM(X63))&gt;0</formula>
    </cfRule>
  </conditionalFormatting>
  <conditionalFormatting sqref="X84:X88">
    <cfRule type="notContainsBlanks" dxfId="62" priority="30">
      <formula>LEN(TRIM(X84))&gt;0</formula>
    </cfRule>
  </conditionalFormatting>
  <conditionalFormatting sqref="S41:AD41">
    <cfRule type="notContainsBlanks" dxfId="61" priority="25">
      <formula>LEN(TRIM(S41))&gt;0</formula>
    </cfRule>
    <cfRule type="expression" dxfId="60" priority="26">
      <formula>$E$41="その他"</formula>
    </cfRule>
    <cfRule type="expression" dxfId="59" priority="27">
      <formula>$E41="特別活動"</formula>
    </cfRule>
    <cfRule type="expression" dxfId="58" priority="191">
      <formula>$E41="教科"</formula>
    </cfRule>
  </conditionalFormatting>
  <conditionalFormatting sqref="S80:AD80">
    <cfRule type="expression" dxfId="57" priority="12">
      <formula>OR($E80="",$E80="道徳",$E80="総合的な学習の時間")</formula>
    </cfRule>
  </conditionalFormatting>
  <conditionalFormatting sqref="S80:AD80">
    <cfRule type="notContainsBlanks" dxfId="56" priority="9">
      <formula>LEN(TRIM(S80))&gt;0</formula>
    </cfRule>
    <cfRule type="expression" dxfId="55" priority="10">
      <formula>$E80="その他"</formula>
    </cfRule>
    <cfRule type="expression" dxfId="54" priority="11">
      <formula>$E80="特別活動"</formula>
    </cfRule>
    <cfRule type="expression" dxfId="53" priority="13">
      <formula>$E80="教科"</formula>
    </cfRule>
  </conditionalFormatting>
  <conditionalFormatting sqref="AA68:AD70">
    <cfRule type="expression" dxfId="52" priority="8">
      <formula>OR(AND($F$14="文化施設等",$I$15=""),AND($F$14="文化施設等",$I$15="なし"),$F$14&lt;&gt;"文化施設等")</formula>
    </cfRule>
  </conditionalFormatting>
  <conditionalFormatting sqref="AA89:AD91">
    <cfRule type="expression" dxfId="51" priority="7">
      <formula>OR(AND($F$14="文化施設等",$I$15=""),AND($F$14="文化施設等",$I$15="なし"),$F$14&lt;&gt;"文化施設等")</formula>
    </cfRule>
  </conditionalFormatting>
  <conditionalFormatting sqref="S59:AD59">
    <cfRule type="expression" dxfId="50" priority="4">
      <formula>OR($E59="",$E59="道徳",$E59="総合的な学習の時間")</formula>
    </cfRule>
  </conditionalFormatting>
  <conditionalFormatting sqref="S59:AD59">
    <cfRule type="notContainsBlanks" dxfId="49" priority="1">
      <formula>LEN(TRIM(S59))&gt;0</formula>
    </cfRule>
    <cfRule type="expression" dxfId="48" priority="2">
      <formula>$E$41="その他"</formula>
    </cfRule>
    <cfRule type="expression" dxfId="47" priority="3">
      <formula>$E59="特別活動"</formula>
    </cfRule>
    <cfRule type="expression" dxfId="46" priority="5">
      <formula>$E59="教科"</formula>
    </cfRule>
  </conditionalFormatting>
  <dataValidations xWindow="358" yWindow="567" count="16">
    <dataValidation imeMode="halfAlpha" allowBlank="1" showInputMessage="1" showErrorMessage="1" sqref="G81:I82 G42:I43 G60:I61"/>
    <dataValidation type="list" allowBlank="1" showInputMessage="1" showErrorMessage="1" sqref="C19:C25">
      <formula1>"A,B,C,D,E"</formula1>
    </dataValidation>
    <dataValidation type="list" allowBlank="1" showInputMessage="1" sqref="N84:N91 S84:S91 N45:N52 S45:S52 N63:N70 S63:S70">
      <formula1>"1,2,3"</formula1>
    </dataValidation>
    <dataValidation type="list" allowBlank="1" showInputMessage="1" showErrorMessage="1" sqref="C29 Z29 K29 R29">
      <formula1>"○"</formula1>
    </dataValidation>
    <dataValidation type="textLength" operator="lessThanOrEqual" allowBlank="1" showInputMessage="1" showErrorMessage="1" errorTitle="確認" error="文字数250文字以下で入力してください" sqref="A31 A33 A35">
      <formula1>250</formula1>
    </dataValidation>
    <dataValidation type="whole" imeMode="halfAlpha" allowBlank="1" showInputMessage="1" showErrorMessage="1" errorTitle="実施時間合計" error="30分～300分の間で設定してください" sqref="AA40:AB40 AA58:AB58 AA79:AB79">
      <formula1>30</formula1>
      <formula2>300</formula2>
    </dataValidation>
    <dataValidation type="list" allowBlank="1" showInputMessage="1" promptTitle="実施時間" prompt="申請時、実施時間帯を「未定」としていた場合は実施時間を選択してください。" sqref="S40:X40 S58:X58 S79:X79">
      <formula1>"午前,午後,午前と午後"</formula1>
    </dataValidation>
    <dataValidation type="list" showInputMessage="1" promptTitle="教科" prompt="位置付けが「教科」であった場合、_x000a_教科名を選択してください" sqref="E80:O80 E41:O41 E59:O59">
      <formula1>INDIRECT("教科の位置付け")</formula1>
    </dataValidation>
    <dataValidation type="list" allowBlank="1" showInputMessage="1" promptTitle="参加児童/生徒" prompt="「学年単位」「学級単位」「その他」を選択する場合は、必ず下段に_x000a_『○年生』、『○年○組』と内訳を記入してください。" sqref="P42:AD42 P81:AD81 P60:AD60">
      <formula1>"全校児童/生徒,学年単位,学級単位,その他"</formula1>
    </dataValidation>
    <dataValidation imeMode="halfAlpha" allowBlank="1" showInputMessage="1" showErrorMessage="1" promptTitle="受付IDについて" prompt="決定通知に記載されている_x000a_「受付ID」を入力してください_x000a__x000a_（例）h2023-00-000" sqref="F11:O11"/>
    <dataValidation type="list" allowBlank="1" showInputMessage="1" promptTitle="他校との合同開催" prompt="なしの場合はなしをプルダウンから選択ください" sqref="I15:O15">
      <formula1>"なし"</formula1>
    </dataValidation>
    <dataValidation type="list" allowBlank="1" showInputMessage="1" showErrorMessage="1" sqref="F14:O14">
      <formula1>INDIRECT("会場")</formula1>
    </dataValidation>
    <dataValidation type="list" allowBlank="1" sqref="S59:AD59 S41:AD41 S80:AD80">
      <formula1>教科名</formula1>
    </dataValidation>
    <dataValidation type="list" allowBlank="1" showInputMessage="1" showErrorMessage="1" sqref="U16:Z16">
      <formula1>"1,2,3"</formula1>
    </dataValidation>
    <dataValidation imeMode="halfAlpha" allowBlank="1" showErrorMessage="1" prompt="決定通知に記載されている_x000a_「受付ID」を入力してください_x000a__x000a_" sqref="U14:AD14"/>
    <dataValidation type="list" imeMode="halfAlpha" allowBlank="1" showInputMessage="1" promptTitle="メール" prompt="なしの場合はなしをプルダウンより選択ください_x000a_" sqref="U15:AD15">
      <formula1>"なし"</formula1>
    </dataValidation>
  </dataValidations>
  <printOptions horizontalCentered="1"/>
  <pageMargins left="0.70866141732283472" right="0.70866141732283472" top="0.70866141732283472" bottom="0.19685039370078741" header="0.31496062992125984" footer="0.15748031496062992"/>
  <pageSetup paperSize="9" scale="82" fitToWidth="0" fitToHeight="0" orientation="portrait" r:id="rId1"/>
  <rowBreaks count="2" manualBreakCount="2">
    <brk id="35" min="15" max="29" man="1"/>
    <brk id="75" min="15" max="29" man="1"/>
  </rowBreaks>
  <ignoredErrors>
    <ignoredError sqref="H38 T38 P41 P43 AA45:AD53 AA63:AD71 AA84:AD9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
  <sheetViews>
    <sheetView zoomScale="85" zoomScaleNormal="85" workbookViewId="0">
      <selection activeCell="A4" sqref="A4"/>
    </sheetView>
  </sheetViews>
  <sheetFormatPr defaultColWidth="9.125" defaultRowHeight="12.9" x14ac:dyDescent="0.15"/>
  <cols>
    <col min="1" max="7" width="12" bestFit="1" customWidth="1"/>
    <col min="8" max="8" width="11.75" bestFit="1" customWidth="1"/>
    <col min="9" max="12" width="12" bestFit="1" customWidth="1"/>
    <col min="13" max="13" width="24.625" bestFit="1" customWidth="1"/>
    <col min="14" max="14" width="21.625" bestFit="1" customWidth="1"/>
    <col min="15" max="15" width="22.875" bestFit="1" customWidth="1"/>
    <col min="16" max="16" width="18.75" bestFit="1" customWidth="1"/>
    <col min="17" max="17" width="30" bestFit="1" customWidth="1"/>
    <col min="18" max="18" width="20.375" bestFit="1" customWidth="1"/>
    <col min="19" max="19" width="27.625" bestFit="1" customWidth="1"/>
    <col min="20" max="23" width="12.625" bestFit="1" customWidth="1"/>
    <col min="24" max="24" width="28.5" customWidth="1"/>
    <col min="25" max="25" width="16" bestFit="1" customWidth="1"/>
    <col min="26" max="26" width="21.375" bestFit="1" customWidth="1"/>
    <col min="27" max="28" width="12.625" bestFit="1" customWidth="1"/>
    <col min="29" max="29" width="13.25" bestFit="1" customWidth="1"/>
    <col min="30" max="31" width="12.625" bestFit="1" customWidth="1"/>
    <col min="32" max="32" width="12.125" bestFit="1" customWidth="1"/>
    <col min="33" max="37" width="12" bestFit="1" customWidth="1"/>
    <col min="38" max="39" width="12.625" bestFit="1" customWidth="1"/>
    <col min="40" max="40" width="13.25" bestFit="1" customWidth="1"/>
    <col min="41" max="44" width="12.625" bestFit="1" customWidth="1"/>
    <col min="45" max="45" width="12" bestFit="1" customWidth="1"/>
    <col min="46" max="50" width="12.625" bestFit="1" customWidth="1"/>
    <col min="51" max="51" width="13.25" bestFit="1" customWidth="1"/>
    <col min="52" max="53" width="12.625" bestFit="1" customWidth="1"/>
    <col min="54" max="54" width="12.75" bestFit="1" customWidth="1"/>
    <col min="55" max="55" width="12.625" bestFit="1" customWidth="1"/>
    <col min="56" max="56" width="12" bestFit="1" customWidth="1"/>
    <col min="57" max="59" width="12.625" bestFit="1" customWidth="1"/>
  </cols>
  <sheetData>
    <row r="1" spans="1:59" s="67" customFormat="1" ht="38.75" x14ac:dyDescent="0.15">
      <c r="A1" s="67" t="s">
        <v>344</v>
      </c>
      <c r="B1" s="67" t="s">
        <v>319</v>
      </c>
      <c r="C1" s="67" t="s">
        <v>318</v>
      </c>
      <c r="D1" s="67" t="s">
        <v>320</v>
      </c>
      <c r="E1" s="67" t="s">
        <v>321</v>
      </c>
      <c r="F1" s="67" t="s">
        <v>325</v>
      </c>
      <c r="G1" s="67" t="s">
        <v>322</v>
      </c>
      <c r="H1" s="67" t="s">
        <v>323</v>
      </c>
      <c r="I1" s="67" t="s">
        <v>326</v>
      </c>
      <c r="J1" s="67" t="s">
        <v>327</v>
      </c>
      <c r="K1" s="67" t="s">
        <v>324</v>
      </c>
      <c r="L1" s="67" t="s">
        <v>328</v>
      </c>
      <c r="M1" s="67" t="s">
        <v>329</v>
      </c>
      <c r="N1" s="67" t="s">
        <v>330</v>
      </c>
      <c r="O1" s="67" t="s">
        <v>331</v>
      </c>
      <c r="P1" s="67" t="s">
        <v>332</v>
      </c>
      <c r="Q1" s="67" t="s">
        <v>333</v>
      </c>
      <c r="R1" s="67" t="s">
        <v>334</v>
      </c>
      <c r="S1" s="67" t="s">
        <v>335</v>
      </c>
      <c r="T1" s="67" t="s">
        <v>336</v>
      </c>
      <c r="U1" s="67" t="s">
        <v>337</v>
      </c>
      <c r="V1" s="67" t="s">
        <v>338</v>
      </c>
      <c r="W1" s="67" t="s">
        <v>168</v>
      </c>
      <c r="X1" s="67" t="s">
        <v>339</v>
      </c>
      <c r="Y1" s="67" t="s">
        <v>340</v>
      </c>
      <c r="Z1" s="67" t="s">
        <v>341</v>
      </c>
      <c r="AA1" s="67" t="s">
        <v>345</v>
      </c>
      <c r="AB1" s="67" t="s">
        <v>370</v>
      </c>
      <c r="AC1" s="67" t="s">
        <v>371</v>
      </c>
      <c r="AD1" s="67" t="s">
        <v>346</v>
      </c>
      <c r="AE1" s="67" t="s">
        <v>349</v>
      </c>
      <c r="AF1" s="69" t="s">
        <v>350</v>
      </c>
      <c r="AG1" s="69" t="s">
        <v>353</v>
      </c>
      <c r="AH1" s="69" t="s">
        <v>354</v>
      </c>
      <c r="AI1" s="69" t="s">
        <v>355</v>
      </c>
      <c r="AJ1" s="69" t="s">
        <v>356</v>
      </c>
      <c r="AK1" s="69" t="s">
        <v>358</v>
      </c>
      <c r="AL1" s="67" t="s">
        <v>342</v>
      </c>
      <c r="AM1" s="67" t="s">
        <v>372</v>
      </c>
      <c r="AN1" s="67" t="s">
        <v>371</v>
      </c>
      <c r="AO1" s="67" t="s">
        <v>347</v>
      </c>
      <c r="AP1" s="67" t="s">
        <v>348</v>
      </c>
      <c r="AQ1" s="69" t="s">
        <v>351</v>
      </c>
      <c r="AR1" s="69" t="s">
        <v>359</v>
      </c>
      <c r="AS1" s="69" t="s">
        <v>360</v>
      </c>
      <c r="AT1" s="69" t="s">
        <v>361</v>
      </c>
      <c r="AU1" s="69" t="s">
        <v>357</v>
      </c>
      <c r="AV1" s="69" t="s">
        <v>362</v>
      </c>
      <c r="AW1" s="67" t="s">
        <v>343</v>
      </c>
      <c r="AX1" s="67" t="s">
        <v>373</v>
      </c>
      <c r="AY1" s="67" t="s">
        <v>371</v>
      </c>
      <c r="AZ1" s="67" t="s">
        <v>363</v>
      </c>
      <c r="BA1" s="67" t="s">
        <v>364</v>
      </c>
      <c r="BB1" s="69" t="s">
        <v>352</v>
      </c>
      <c r="BC1" s="69" t="s">
        <v>365</v>
      </c>
      <c r="BD1" s="69" t="s">
        <v>366</v>
      </c>
      <c r="BE1" s="69" t="s">
        <v>367</v>
      </c>
      <c r="BF1" s="69" t="s">
        <v>368</v>
      </c>
      <c r="BG1" s="69" t="s">
        <v>369</v>
      </c>
    </row>
    <row r="2" spans="1:59" ht="13.6" x14ac:dyDescent="0.15">
      <c r="A2">
        <f>【様式８】実施報告書!$F11</f>
        <v>0</v>
      </c>
      <c r="B2">
        <f>【様式８】実施報告書!$U11</f>
        <v>0</v>
      </c>
      <c r="C2">
        <f>【様式８】実施報告書!$F12</f>
        <v>0</v>
      </c>
      <c r="D2">
        <f>【様式８】実施報告書!$U12</f>
        <v>0</v>
      </c>
      <c r="E2">
        <f>【様式８】実施報告書!$F13</f>
        <v>0</v>
      </c>
      <c r="F2">
        <f>【様式８】実施報告書!$U13</f>
        <v>0</v>
      </c>
      <c r="G2">
        <f>【様式８】実施報告書!$F14</f>
        <v>0</v>
      </c>
      <c r="H2">
        <f>【様式８】実施報告書!$I15</f>
        <v>0</v>
      </c>
      <c r="I2" s="68">
        <f>【様式８】実施報告書!$U14</f>
        <v>0</v>
      </c>
      <c r="J2">
        <f>【様式８】実施報告書!$U15</f>
        <v>0</v>
      </c>
      <c r="K2">
        <f>【様式８】実施報告書!$F16</f>
        <v>0</v>
      </c>
      <c r="L2">
        <f>【様式８】実施報告書!$U16</f>
        <v>0</v>
      </c>
      <c r="M2">
        <f>【様式８】実施報告書!$C19</f>
        <v>0</v>
      </c>
      <c r="N2">
        <f>【様式８】実施報告書!$C20</f>
        <v>0</v>
      </c>
      <c r="O2">
        <f>【様式８】実施報告書!$C21</f>
        <v>0</v>
      </c>
      <c r="P2">
        <f>【様式８】実施報告書!$C22</f>
        <v>0</v>
      </c>
      <c r="Q2">
        <f>【様式８】実施報告書!$C23</f>
        <v>0</v>
      </c>
      <c r="R2">
        <f>【様式８】実施報告書!$C24</f>
        <v>0</v>
      </c>
      <c r="S2">
        <f>【様式８】実施報告書!$C25</f>
        <v>0</v>
      </c>
      <c r="T2">
        <f>【様式８】実施報告書!$C29</f>
        <v>0</v>
      </c>
      <c r="U2">
        <f>【様式８】実施報告書!$K29</f>
        <v>0</v>
      </c>
      <c r="V2">
        <f>【様式８】実施報告書!$R29</f>
        <v>0</v>
      </c>
      <c r="W2">
        <f>【様式８】実施報告書!$Z29</f>
        <v>0</v>
      </c>
      <c r="X2">
        <f>【様式８】実施報告書!$A31</f>
        <v>0</v>
      </c>
      <c r="Y2">
        <f>【様式８】実施報告書!$A33</f>
        <v>0</v>
      </c>
      <c r="Z2">
        <f>【様式８】実施報告書!$A35</f>
        <v>0</v>
      </c>
      <c r="AA2">
        <f>【様式８】実施報告書!$E40</f>
        <v>0</v>
      </c>
      <c r="AB2">
        <f>【様式８】実施報告書!$S40</f>
        <v>0</v>
      </c>
      <c r="AC2">
        <f>【様式８】実施報告書!$AA40</f>
        <v>0</v>
      </c>
      <c r="AD2">
        <f>【様式８】実施報告書!$E41</f>
        <v>0</v>
      </c>
      <c r="AE2">
        <f>【様式８】実施報告書!$S41</f>
        <v>0</v>
      </c>
      <c r="AF2">
        <f>【様式８】実施報告書!$G42</f>
        <v>0</v>
      </c>
      <c r="AG2">
        <f>【様式８】実施報告書!$P42</f>
        <v>0</v>
      </c>
      <c r="AH2" s="68">
        <f>【様式８】実施報告書!$S43</f>
        <v>0</v>
      </c>
      <c r="AI2">
        <f>【様式８】実施報告書!$B55</f>
        <v>0</v>
      </c>
      <c r="AJ2">
        <f>【様式８】実施報告書!$B57</f>
        <v>0</v>
      </c>
      <c r="AK2">
        <f>【様式８】実施報告書!$F53</f>
        <v>0</v>
      </c>
      <c r="AL2">
        <f>【様式８】実施報告書!$E58</f>
        <v>0</v>
      </c>
      <c r="AM2">
        <f>【様式８】実施報告書!$S58</f>
        <v>0</v>
      </c>
      <c r="AN2">
        <f>【様式８】実施報告書!$AA58</f>
        <v>0</v>
      </c>
      <c r="AO2">
        <f>【様式８】実施報告書!$E59</f>
        <v>0</v>
      </c>
      <c r="AP2">
        <f>【様式８】実施報告書!$S59</f>
        <v>0</v>
      </c>
      <c r="AQ2">
        <f>【様式８】実施報告書!$G60</f>
        <v>0</v>
      </c>
      <c r="AR2">
        <f>【様式８】実施報告書!$P60</f>
        <v>0</v>
      </c>
      <c r="AS2" s="68">
        <f>【様式８】実施報告書!$S61</f>
        <v>0</v>
      </c>
      <c r="AT2">
        <f>【様式８】実施報告書!$B73</f>
        <v>0</v>
      </c>
      <c r="AU2">
        <f>【様式８】実施報告書!$B75</f>
        <v>0</v>
      </c>
      <c r="AV2">
        <f>【様式８】実施報告書!$F71</f>
        <v>0</v>
      </c>
      <c r="AW2">
        <f>【様式８】実施報告書!$E79</f>
        <v>0</v>
      </c>
      <c r="AX2">
        <f>【様式８】実施報告書!$S79</f>
        <v>0</v>
      </c>
      <c r="AY2">
        <f>【様式８】実施報告書!$AA79</f>
        <v>0</v>
      </c>
      <c r="AZ2">
        <f>【様式８】実施報告書!$E80</f>
        <v>0</v>
      </c>
      <c r="BA2">
        <f>【様式８】実施報告書!$S80</f>
        <v>0</v>
      </c>
      <c r="BB2">
        <f>【様式８】実施報告書!$G81</f>
        <v>0</v>
      </c>
      <c r="BC2">
        <f>【様式８】実施報告書!$P81</f>
        <v>0</v>
      </c>
      <c r="BD2" s="68">
        <f>【様式８】実施報告書!$S82</f>
        <v>0</v>
      </c>
      <c r="BE2">
        <f>【様式８】実施報告書!$B94</f>
        <v>0</v>
      </c>
      <c r="BF2">
        <f>【様式８】実施報告書!$B96</f>
        <v>0</v>
      </c>
      <c r="BG2">
        <f>【様式８】実施報告書!$F92</f>
        <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9D9D9"/>
  </sheetPr>
  <dimension ref="A1:AP197"/>
  <sheetViews>
    <sheetView showGridLines="0" view="pageBreakPreview" zoomScaleNormal="100" zoomScaleSheetLayoutView="100" workbookViewId="0">
      <selection activeCell="A8" sqref="A8"/>
    </sheetView>
  </sheetViews>
  <sheetFormatPr defaultColWidth="2.5" defaultRowHeight="12.25" x14ac:dyDescent="0.15"/>
  <cols>
    <col min="1" max="121" width="3.125" style="14" customWidth="1"/>
    <col min="122" max="16384" width="2.5" style="14"/>
  </cols>
  <sheetData>
    <row r="1" spans="1:36" ht="18.7" customHeight="1" x14ac:dyDescent="0.15">
      <c r="A1" s="525" t="s">
        <v>290</v>
      </c>
      <c r="B1" s="525"/>
      <c r="C1" s="525"/>
      <c r="D1" s="525"/>
      <c r="E1" s="525"/>
      <c r="F1" s="525"/>
      <c r="G1" s="525"/>
      <c r="H1" s="39"/>
      <c r="I1" s="39"/>
      <c r="J1" s="39"/>
      <c r="K1" s="39"/>
      <c r="L1" s="39"/>
      <c r="M1" s="39"/>
      <c r="N1" s="39"/>
      <c r="O1" s="39"/>
      <c r="P1" s="39"/>
      <c r="Q1" s="39"/>
      <c r="R1" s="39"/>
      <c r="S1" s="39"/>
      <c r="T1" s="39"/>
      <c r="U1" s="39"/>
      <c r="V1" s="39"/>
      <c r="W1" s="39"/>
      <c r="X1" s="39"/>
      <c r="Y1" s="39"/>
      <c r="Z1" s="39"/>
      <c r="AA1" s="40" t="s">
        <v>90</v>
      </c>
      <c r="AB1" s="30"/>
      <c r="AC1" s="41" t="s">
        <v>270</v>
      </c>
      <c r="AD1" s="41"/>
      <c r="AE1" s="20"/>
      <c r="AI1" s="23"/>
    </row>
    <row r="2" spans="1:36" ht="11.25" customHeight="1" x14ac:dyDescent="0.15">
      <c r="A2" s="64"/>
      <c r="B2" s="64"/>
      <c r="C2" s="64"/>
      <c r="D2" s="64"/>
      <c r="E2" s="64"/>
      <c r="F2" s="64"/>
      <c r="G2" s="64"/>
      <c r="H2" s="39"/>
      <c r="I2" s="39"/>
      <c r="J2" s="39"/>
      <c r="K2" s="39"/>
      <c r="L2" s="39"/>
      <c r="M2" s="39"/>
      <c r="N2" s="39"/>
      <c r="O2" s="39"/>
      <c r="P2" s="39"/>
      <c r="Q2" s="39"/>
      <c r="R2" s="39"/>
      <c r="S2" s="39"/>
      <c r="T2" s="39"/>
      <c r="U2" s="39"/>
      <c r="V2" s="39"/>
      <c r="W2" s="39"/>
      <c r="X2" s="39"/>
      <c r="Y2" s="39"/>
      <c r="Z2" s="39"/>
      <c r="AA2" s="40"/>
      <c r="AB2" s="30"/>
      <c r="AC2" s="41"/>
      <c r="AD2" s="41"/>
      <c r="AE2" s="20"/>
      <c r="AI2" s="23"/>
    </row>
    <row r="3" spans="1:36" ht="25" customHeight="1" x14ac:dyDescent="0.15">
      <c r="A3" s="526" t="s">
        <v>291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24"/>
      <c r="AF3" s="24"/>
      <c r="AG3" s="24"/>
      <c r="AH3" s="24"/>
      <c r="AI3" s="24"/>
    </row>
    <row r="4" spans="1:36" ht="25" customHeight="1" x14ac:dyDescent="0.15">
      <c r="A4" s="526" t="s">
        <v>286</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24"/>
      <c r="AF4" s="24"/>
      <c r="AG4" s="24"/>
      <c r="AH4" s="24"/>
      <c r="AI4" s="24"/>
    </row>
    <row r="5" spans="1:36" ht="10.199999999999999" customHeight="1" x14ac:dyDescent="0.15">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row>
    <row r="6" spans="1:36" ht="10.199999999999999" customHeight="1" x14ac:dyDescent="0.15">
      <c r="A6" s="528"/>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row>
    <row r="7" spans="1:36" x14ac:dyDescent="0.15">
      <c r="A7" s="55" t="s">
        <v>374</v>
      </c>
      <c r="F7" s="53"/>
      <c r="G7" s="53"/>
      <c r="H7" s="54"/>
      <c r="I7" s="54"/>
      <c r="J7" s="54"/>
      <c r="K7" s="54"/>
      <c r="L7" s="54"/>
      <c r="M7" s="54"/>
      <c r="N7" s="54"/>
      <c r="O7" s="54"/>
      <c r="P7" s="54"/>
      <c r="Q7" s="54"/>
      <c r="R7" s="54"/>
      <c r="S7" s="54"/>
      <c r="T7" s="54"/>
      <c r="U7" s="54"/>
      <c r="V7" s="54"/>
      <c r="W7" s="54"/>
      <c r="X7" s="54"/>
      <c r="Y7" s="54"/>
      <c r="Z7" s="54"/>
    </row>
    <row r="8" spans="1:36" x14ac:dyDescent="0.15">
      <c r="A8" s="55" t="s">
        <v>288</v>
      </c>
      <c r="F8" s="53"/>
      <c r="G8" s="53"/>
      <c r="H8" s="54"/>
      <c r="I8" s="54"/>
      <c r="J8" s="54"/>
      <c r="K8" s="54"/>
      <c r="L8" s="54"/>
      <c r="M8" s="54"/>
      <c r="N8" s="54"/>
      <c r="O8" s="54"/>
      <c r="P8" s="54"/>
      <c r="Q8" s="54"/>
      <c r="R8" s="54"/>
      <c r="S8" s="54"/>
      <c r="T8" s="54"/>
      <c r="U8" s="54"/>
      <c r="V8" s="54"/>
      <c r="W8" s="54"/>
      <c r="X8" s="54"/>
      <c r="Y8" s="54"/>
      <c r="Z8" s="54"/>
    </row>
    <row r="9" spans="1:36" x14ac:dyDescent="0.15">
      <c r="A9" s="55" t="s">
        <v>287</v>
      </c>
      <c r="F9" s="53"/>
      <c r="G9" s="53"/>
      <c r="H9" s="54"/>
      <c r="I9" s="54"/>
      <c r="J9" s="54"/>
      <c r="K9" s="54"/>
      <c r="L9" s="54"/>
      <c r="M9" s="54"/>
      <c r="N9" s="54"/>
      <c r="O9" s="54"/>
      <c r="P9" s="54"/>
      <c r="Q9" s="54"/>
      <c r="R9" s="54"/>
      <c r="S9" s="54"/>
      <c r="T9" s="54"/>
      <c r="U9" s="54"/>
      <c r="V9" s="54"/>
      <c r="W9" s="54"/>
      <c r="X9" s="54"/>
      <c r="Y9" s="54"/>
      <c r="Z9" s="54"/>
    </row>
    <row r="10" spans="1:36" ht="24.8" customHeight="1" thickBot="1" x14ac:dyDescent="0.2">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24"/>
      <c r="AF10" s="24"/>
      <c r="AG10" s="24"/>
      <c r="AH10" s="24"/>
      <c r="AI10" s="24"/>
    </row>
    <row r="11" spans="1:36" ht="25" customHeight="1" x14ac:dyDescent="0.15">
      <c r="A11" s="529" t="s">
        <v>289</v>
      </c>
      <c r="B11" s="530"/>
      <c r="C11" s="530"/>
      <c r="D11" s="530"/>
      <c r="E11" s="531"/>
      <c r="F11" s="532" t="s">
        <v>296</v>
      </c>
      <c r="G11" s="533"/>
      <c r="H11" s="533"/>
      <c r="I11" s="533"/>
      <c r="J11" s="533"/>
      <c r="K11" s="533"/>
      <c r="L11" s="533"/>
      <c r="M11" s="533"/>
      <c r="N11" s="533"/>
      <c r="O11" s="534"/>
      <c r="P11" s="535" t="s">
        <v>258</v>
      </c>
      <c r="Q11" s="536"/>
      <c r="R11" s="536"/>
      <c r="S11" s="536"/>
      <c r="T11" s="537"/>
      <c r="U11" s="538" t="s">
        <v>297</v>
      </c>
      <c r="V11" s="539"/>
      <c r="W11" s="539"/>
      <c r="X11" s="539"/>
      <c r="Y11" s="539"/>
      <c r="Z11" s="539"/>
      <c r="AA11" s="539"/>
      <c r="AB11" s="539"/>
      <c r="AC11" s="539"/>
      <c r="AD11" s="540"/>
      <c r="AE11" s="24"/>
      <c r="AF11" s="1"/>
      <c r="AG11" s="24"/>
      <c r="AH11" s="24"/>
      <c r="AI11" s="24"/>
    </row>
    <row r="12" spans="1:36" s="19" customFormat="1" ht="25" customHeight="1" x14ac:dyDescent="0.15">
      <c r="A12" s="516" t="s">
        <v>233</v>
      </c>
      <c r="B12" s="506"/>
      <c r="C12" s="506"/>
      <c r="D12" s="506"/>
      <c r="E12" s="507"/>
      <c r="F12" s="517" t="s">
        <v>297</v>
      </c>
      <c r="G12" s="518"/>
      <c r="H12" s="518"/>
      <c r="I12" s="518"/>
      <c r="J12" s="518"/>
      <c r="K12" s="518"/>
      <c r="L12" s="518"/>
      <c r="M12" s="518"/>
      <c r="N12" s="518"/>
      <c r="O12" s="519"/>
      <c r="P12" s="505" t="s">
        <v>234</v>
      </c>
      <c r="Q12" s="506"/>
      <c r="R12" s="506"/>
      <c r="S12" s="506"/>
      <c r="T12" s="507"/>
      <c r="U12" s="520" t="s">
        <v>297</v>
      </c>
      <c r="V12" s="521"/>
      <c r="W12" s="521"/>
      <c r="X12" s="521"/>
      <c r="Y12" s="521"/>
      <c r="Z12" s="521"/>
      <c r="AA12" s="521"/>
      <c r="AB12" s="521"/>
      <c r="AC12" s="521"/>
      <c r="AD12" s="522"/>
      <c r="AE12" s="24"/>
      <c r="AF12" s="1"/>
      <c r="AG12" s="24"/>
      <c r="AH12" s="24"/>
      <c r="AI12" s="24"/>
      <c r="AJ12" s="14"/>
    </row>
    <row r="13" spans="1:36" ht="25" customHeight="1" x14ac:dyDescent="0.15">
      <c r="A13" s="499" t="s">
        <v>264</v>
      </c>
      <c r="B13" s="500"/>
      <c r="C13" s="500"/>
      <c r="D13" s="500"/>
      <c r="E13" s="501"/>
      <c r="F13" s="523" t="s">
        <v>298</v>
      </c>
      <c r="G13" s="524"/>
      <c r="H13" s="524"/>
      <c r="I13" s="524"/>
      <c r="J13" s="524"/>
      <c r="K13" s="524"/>
      <c r="L13" s="524"/>
      <c r="M13" s="524"/>
      <c r="N13" s="524"/>
      <c r="O13" s="57" t="s">
        <v>299</v>
      </c>
      <c r="P13" s="505" t="s">
        <v>235</v>
      </c>
      <c r="Q13" s="506"/>
      <c r="R13" s="506"/>
      <c r="S13" s="506"/>
      <c r="T13" s="507"/>
      <c r="U13" s="520" t="s">
        <v>302</v>
      </c>
      <c r="V13" s="521"/>
      <c r="W13" s="521"/>
      <c r="X13" s="521"/>
      <c r="Y13" s="521"/>
      <c r="Z13" s="521"/>
      <c r="AA13" s="521"/>
      <c r="AB13" s="521"/>
      <c r="AC13" s="521"/>
      <c r="AD13" s="522"/>
      <c r="AE13" s="24"/>
      <c r="AG13" s="24"/>
      <c r="AH13" s="24"/>
      <c r="AI13" s="24"/>
    </row>
    <row r="14" spans="1:36" ht="25" customHeight="1" x14ac:dyDescent="0.2">
      <c r="A14" s="499" t="s">
        <v>236</v>
      </c>
      <c r="B14" s="500"/>
      <c r="C14" s="500"/>
      <c r="D14" s="500"/>
      <c r="E14" s="501"/>
      <c r="F14" s="502" t="s">
        <v>177</v>
      </c>
      <c r="G14" s="503"/>
      <c r="H14" s="503"/>
      <c r="I14" s="503"/>
      <c r="J14" s="503"/>
      <c r="K14" s="503"/>
      <c r="L14" s="503"/>
      <c r="M14" s="503"/>
      <c r="N14" s="503"/>
      <c r="O14" s="504"/>
      <c r="P14" s="505" t="s">
        <v>259</v>
      </c>
      <c r="Q14" s="506"/>
      <c r="R14" s="506"/>
      <c r="S14" s="506"/>
      <c r="T14" s="507"/>
      <c r="U14" s="508" t="s">
        <v>316</v>
      </c>
      <c r="V14" s="509"/>
      <c r="W14" s="509"/>
      <c r="X14" s="509"/>
      <c r="Y14" s="509"/>
      <c r="Z14" s="509"/>
      <c r="AA14" s="509"/>
      <c r="AB14" s="509"/>
      <c r="AC14" s="509"/>
      <c r="AD14" s="510"/>
      <c r="AF14" s="2"/>
    </row>
    <row r="15" spans="1:36" ht="25" customHeight="1" x14ac:dyDescent="0.15">
      <c r="A15" s="499" t="s">
        <v>237</v>
      </c>
      <c r="B15" s="500"/>
      <c r="C15" s="500"/>
      <c r="D15" s="500"/>
      <c r="E15" s="501"/>
      <c r="F15" s="511" t="s">
        <v>238</v>
      </c>
      <c r="G15" s="512"/>
      <c r="H15" s="512"/>
      <c r="I15" s="503" t="s">
        <v>300</v>
      </c>
      <c r="J15" s="261"/>
      <c r="K15" s="261"/>
      <c r="L15" s="261"/>
      <c r="M15" s="261"/>
      <c r="N15" s="261"/>
      <c r="O15" s="262"/>
      <c r="P15" s="505" t="s">
        <v>260</v>
      </c>
      <c r="Q15" s="506"/>
      <c r="R15" s="506"/>
      <c r="S15" s="506"/>
      <c r="T15" s="507"/>
      <c r="U15" s="513" t="s">
        <v>303</v>
      </c>
      <c r="V15" s="514"/>
      <c r="W15" s="514"/>
      <c r="X15" s="514"/>
      <c r="Y15" s="514"/>
      <c r="Z15" s="514"/>
      <c r="AA15" s="514"/>
      <c r="AB15" s="514"/>
      <c r="AC15" s="514"/>
      <c r="AD15" s="515"/>
      <c r="AF15" s="3"/>
    </row>
    <row r="16" spans="1:36" ht="25" customHeight="1" thickBot="1" x14ac:dyDescent="0.2">
      <c r="A16" s="485" t="s">
        <v>239</v>
      </c>
      <c r="B16" s="486"/>
      <c r="C16" s="486"/>
      <c r="D16" s="486"/>
      <c r="E16" s="487"/>
      <c r="F16" s="488" t="s">
        <v>301</v>
      </c>
      <c r="G16" s="489"/>
      <c r="H16" s="489"/>
      <c r="I16" s="489"/>
      <c r="J16" s="489"/>
      <c r="K16" s="489"/>
      <c r="L16" s="489"/>
      <c r="M16" s="489"/>
      <c r="N16" s="489"/>
      <c r="O16" s="490"/>
      <c r="P16" s="491" t="s">
        <v>240</v>
      </c>
      <c r="Q16" s="486"/>
      <c r="R16" s="486"/>
      <c r="S16" s="486"/>
      <c r="T16" s="487"/>
      <c r="U16" s="492">
        <v>3</v>
      </c>
      <c r="V16" s="493"/>
      <c r="W16" s="493"/>
      <c r="X16" s="493"/>
      <c r="Y16" s="493"/>
      <c r="Z16" s="493"/>
      <c r="AA16" s="494" t="s">
        <v>1</v>
      </c>
      <c r="AB16" s="494"/>
      <c r="AC16" s="494"/>
      <c r="AD16" s="495"/>
      <c r="AF16" s="3"/>
    </row>
    <row r="17" spans="1:36" ht="29.4" customHeight="1" x14ac:dyDescent="0.15">
      <c r="A17" s="496" t="s">
        <v>241</v>
      </c>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8"/>
    </row>
    <row r="18" spans="1:36" ht="6.8" customHeight="1" x14ac:dyDescent="0.15">
      <c r="A18" s="482"/>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4"/>
      <c r="AE18" s="19"/>
      <c r="AF18" s="3"/>
      <c r="AG18" s="19"/>
      <c r="AH18" s="19"/>
      <c r="AI18" s="19"/>
      <c r="AJ18" s="19"/>
    </row>
    <row r="19" spans="1:36" ht="21.25" customHeight="1" x14ac:dyDescent="0.15">
      <c r="A19" s="46">
        <v>1</v>
      </c>
      <c r="B19" s="47" t="s">
        <v>244</v>
      </c>
      <c r="C19" s="59" t="s">
        <v>304</v>
      </c>
      <c r="D19" s="47" t="s">
        <v>242</v>
      </c>
      <c r="E19" s="469" t="s">
        <v>243</v>
      </c>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70"/>
      <c r="AF19" s="3"/>
    </row>
    <row r="20" spans="1:36" s="19" customFormat="1" ht="21.25" customHeight="1" x14ac:dyDescent="0.15">
      <c r="A20" s="46">
        <v>2</v>
      </c>
      <c r="B20" s="47" t="s">
        <v>244</v>
      </c>
      <c r="C20" s="59" t="s">
        <v>304</v>
      </c>
      <c r="D20" s="47" t="s">
        <v>242</v>
      </c>
      <c r="E20" s="469" t="s">
        <v>245</v>
      </c>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70"/>
      <c r="AE20" s="14"/>
      <c r="AF20" s="3"/>
      <c r="AG20" s="14"/>
      <c r="AH20" s="14"/>
      <c r="AI20" s="14"/>
      <c r="AJ20" s="14"/>
    </row>
    <row r="21" spans="1:36" ht="21.25" customHeight="1" x14ac:dyDescent="0.15">
      <c r="A21" s="46">
        <v>3</v>
      </c>
      <c r="B21" s="47" t="s">
        <v>244</v>
      </c>
      <c r="C21" s="59" t="s">
        <v>304</v>
      </c>
      <c r="D21" s="47" t="s">
        <v>242</v>
      </c>
      <c r="E21" s="469" t="s">
        <v>246</v>
      </c>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70"/>
      <c r="AF21" s="15"/>
    </row>
    <row r="22" spans="1:36" ht="21.25" customHeight="1" x14ac:dyDescent="0.15">
      <c r="A22" s="46">
        <v>4</v>
      </c>
      <c r="B22" s="47" t="s">
        <v>244</v>
      </c>
      <c r="C22" s="59" t="s">
        <v>304</v>
      </c>
      <c r="D22" s="47" t="s">
        <v>242</v>
      </c>
      <c r="E22" s="469" t="s">
        <v>247</v>
      </c>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70"/>
      <c r="AF22" s="3"/>
    </row>
    <row r="23" spans="1:36" s="19" customFormat="1" ht="21.25" customHeight="1" x14ac:dyDescent="0.15">
      <c r="A23" s="46">
        <v>5</v>
      </c>
      <c r="B23" s="47" t="s">
        <v>244</v>
      </c>
      <c r="C23" s="59" t="s">
        <v>304</v>
      </c>
      <c r="D23" s="47" t="s">
        <v>242</v>
      </c>
      <c r="E23" s="469" t="s">
        <v>248</v>
      </c>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70"/>
      <c r="AE23" s="14"/>
      <c r="AF23" s="14"/>
      <c r="AG23" s="14"/>
      <c r="AH23" s="14"/>
      <c r="AI23" s="14"/>
      <c r="AJ23" s="14"/>
    </row>
    <row r="24" spans="1:36" ht="21.25" customHeight="1" x14ac:dyDescent="0.15">
      <c r="A24" s="46">
        <v>6</v>
      </c>
      <c r="B24" s="47" t="s">
        <v>244</v>
      </c>
      <c r="C24" s="59" t="s">
        <v>304</v>
      </c>
      <c r="D24" s="47" t="s">
        <v>242</v>
      </c>
      <c r="E24" s="469" t="s">
        <v>249</v>
      </c>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70"/>
    </row>
    <row r="25" spans="1:36" s="19" customFormat="1" ht="21.25" customHeight="1" x14ac:dyDescent="0.15">
      <c r="A25" s="46">
        <v>7</v>
      </c>
      <c r="B25" s="47" t="s">
        <v>244</v>
      </c>
      <c r="C25" s="59" t="s">
        <v>304</v>
      </c>
      <c r="D25" s="47" t="s">
        <v>242</v>
      </c>
      <c r="E25" s="471" t="s">
        <v>250</v>
      </c>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2"/>
      <c r="AE25" s="14"/>
      <c r="AF25" s="14"/>
      <c r="AG25" s="14"/>
      <c r="AH25" s="14"/>
      <c r="AI25" s="14"/>
      <c r="AJ25" s="14"/>
    </row>
    <row r="26" spans="1:36" ht="16.5" customHeight="1" x14ac:dyDescent="0.15">
      <c r="A26" s="473" t="s">
        <v>251</v>
      </c>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5"/>
    </row>
    <row r="27" spans="1:36" ht="16.5" customHeight="1" x14ac:dyDescent="0.15">
      <c r="A27" s="476" t="s">
        <v>252</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8"/>
    </row>
    <row r="28" spans="1:36" ht="6.8" customHeight="1" x14ac:dyDescent="0.15">
      <c r="A28" s="479"/>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1"/>
      <c r="AJ28" s="19"/>
    </row>
    <row r="29" spans="1:36" ht="22.75" customHeight="1" x14ac:dyDescent="0.15">
      <c r="A29" s="31">
        <v>1</v>
      </c>
      <c r="B29" s="56" t="s">
        <v>244</v>
      </c>
      <c r="C29" s="60" t="s">
        <v>305</v>
      </c>
      <c r="D29" s="56" t="s">
        <v>242</v>
      </c>
      <c r="E29" s="33" t="s">
        <v>253</v>
      </c>
      <c r="F29" s="33"/>
      <c r="G29" s="33"/>
      <c r="H29" s="33"/>
      <c r="I29" s="56">
        <v>2</v>
      </c>
      <c r="J29" s="56" t="s">
        <v>244</v>
      </c>
      <c r="K29" s="60" t="s">
        <v>305</v>
      </c>
      <c r="L29" s="56" t="s">
        <v>242</v>
      </c>
      <c r="M29" s="33" t="s">
        <v>254</v>
      </c>
      <c r="N29" s="34"/>
      <c r="O29" s="35"/>
      <c r="P29" s="56">
        <v>3</v>
      </c>
      <c r="Q29" s="56" t="s">
        <v>244</v>
      </c>
      <c r="R29" s="60" t="s">
        <v>305</v>
      </c>
      <c r="S29" s="56" t="s">
        <v>242</v>
      </c>
      <c r="T29" s="36" t="s">
        <v>255</v>
      </c>
      <c r="U29" s="56"/>
      <c r="V29" s="33"/>
      <c r="W29" s="35"/>
      <c r="X29" s="37">
        <v>4</v>
      </c>
      <c r="Y29" s="56" t="s">
        <v>244</v>
      </c>
      <c r="Z29" s="60" t="s">
        <v>305</v>
      </c>
      <c r="AA29" s="56" t="s">
        <v>242</v>
      </c>
      <c r="AB29" s="36" t="s">
        <v>84</v>
      </c>
      <c r="AC29" s="35"/>
      <c r="AD29" s="38"/>
    </row>
    <row r="30" spans="1:36" ht="6.8" customHeight="1" x14ac:dyDescent="0.15">
      <c r="A30" s="479"/>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1"/>
      <c r="AJ30" s="19"/>
    </row>
    <row r="31" spans="1:36" ht="59.95" customHeight="1" x14ac:dyDescent="0.15">
      <c r="A31" s="464" t="s">
        <v>306</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2"/>
    </row>
    <row r="32" spans="1:36" ht="28.55" customHeight="1" x14ac:dyDescent="0.15">
      <c r="A32" s="465" t="s">
        <v>256</v>
      </c>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7"/>
    </row>
    <row r="33" spans="1:35" ht="59.95" customHeight="1" x14ac:dyDescent="0.15">
      <c r="A33" s="464" t="s">
        <v>306</v>
      </c>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2"/>
    </row>
    <row r="34" spans="1:35" ht="28.55" customHeight="1" x14ac:dyDescent="0.15">
      <c r="A34" s="465" t="s">
        <v>257</v>
      </c>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7"/>
    </row>
    <row r="35" spans="1:35" ht="59.95" customHeight="1" thickBot="1" x14ac:dyDescent="0.2">
      <c r="A35" s="468" t="s">
        <v>306</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300"/>
    </row>
    <row r="36" spans="1:35" ht="21.75" customHeight="1" x14ac:dyDescent="0.15">
      <c r="A36" s="407" t="s">
        <v>313</v>
      </c>
      <c r="B36" s="407"/>
      <c r="C36" s="407"/>
      <c r="D36" s="407"/>
      <c r="E36" s="407"/>
      <c r="F36" s="407"/>
      <c r="G36" s="407"/>
      <c r="H36" s="39"/>
      <c r="I36" s="39"/>
      <c r="J36" s="39"/>
      <c r="K36" s="39"/>
      <c r="L36" s="39"/>
      <c r="M36" s="39"/>
      <c r="N36" s="39"/>
      <c r="O36" s="39"/>
      <c r="P36" s="39"/>
      <c r="Q36" s="39"/>
      <c r="R36" s="39"/>
      <c r="S36" s="39"/>
      <c r="T36" s="39"/>
      <c r="U36" s="39"/>
      <c r="V36" s="39"/>
      <c r="W36" s="39"/>
      <c r="X36" s="39"/>
      <c r="Y36" s="39"/>
      <c r="Z36" s="39"/>
      <c r="AA36" s="40" t="s">
        <v>90</v>
      </c>
      <c r="AB36" s="30"/>
      <c r="AC36" s="41" t="s">
        <v>269</v>
      </c>
      <c r="AD36" s="41"/>
      <c r="AE36" s="20"/>
      <c r="AI36" s="23"/>
    </row>
    <row r="37" spans="1:35" ht="21.75" customHeight="1" x14ac:dyDescent="0.15">
      <c r="A37" s="458"/>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20"/>
      <c r="AI37" s="23"/>
    </row>
    <row r="38" spans="1:35" ht="21.75" customHeight="1" x14ac:dyDescent="0.15">
      <c r="A38" s="459" t="s">
        <v>158</v>
      </c>
      <c r="B38" s="459"/>
      <c r="C38" s="459"/>
      <c r="D38" s="459"/>
      <c r="E38" s="459"/>
      <c r="F38" s="459"/>
      <c r="G38" s="459"/>
      <c r="H38" s="460" t="str">
        <f>IF(U11="","",U11)</f>
        <v>□□□□</v>
      </c>
      <c r="I38" s="460"/>
      <c r="J38" s="460"/>
      <c r="K38" s="460"/>
      <c r="L38" s="460"/>
      <c r="M38" s="460"/>
      <c r="N38" s="460"/>
      <c r="O38" s="461" t="s">
        <v>233</v>
      </c>
      <c r="P38" s="461"/>
      <c r="Q38" s="461"/>
      <c r="R38" s="461"/>
      <c r="S38" s="461"/>
      <c r="T38" s="462" t="str">
        <f>IF(F12="","",F12)</f>
        <v>□□□□</v>
      </c>
      <c r="U38" s="462"/>
      <c r="V38" s="462"/>
      <c r="W38" s="462"/>
      <c r="X38" s="462"/>
      <c r="Y38" s="462"/>
      <c r="Z38" s="462"/>
      <c r="AA38" s="462"/>
      <c r="AB38" s="462"/>
      <c r="AC38" s="462"/>
      <c r="AD38" s="462"/>
      <c r="AH38" s="22"/>
      <c r="AI38" s="21"/>
    </row>
    <row r="39" spans="1:35" ht="21.75" customHeight="1" thickBot="1" x14ac:dyDescent="0.2">
      <c r="A39" s="463" t="s">
        <v>276</v>
      </c>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H39" s="22"/>
      <c r="AI39" s="21"/>
    </row>
    <row r="40" spans="1:35" ht="21.75" customHeight="1" thickBot="1" x14ac:dyDescent="0.2">
      <c r="A40" s="378" t="s">
        <v>2</v>
      </c>
      <c r="B40" s="381" t="s">
        <v>3</v>
      </c>
      <c r="C40" s="382"/>
      <c r="D40" s="383"/>
      <c r="E40" s="450">
        <v>45139</v>
      </c>
      <c r="F40" s="451"/>
      <c r="G40" s="451"/>
      <c r="H40" s="451"/>
      <c r="I40" s="451"/>
      <c r="J40" s="451"/>
      <c r="K40" s="451"/>
      <c r="L40" s="451"/>
      <c r="M40" s="451"/>
      <c r="N40" s="451"/>
      <c r="O40" s="452"/>
      <c r="P40" s="384" t="s">
        <v>157</v>
      </c>
      <c r="Q40" s="385"/>
      <c r="R40" s="386"/>
      <c r="S40" s="453" t="s">
        <v>295</v>
      </c>
      <c r="T40" s="454"/>
      <c r="U40" s="454"/>
      <c r="V40" s="454"/>
      <c r="W40" s="454"/>
      <c r="X40" s="455"/>
      <c r="Y40" s="387" t="s">
        <v>4</v>
      </c>
      <c r="Z40" s="388"/>
      <c r="AA40" s="442">
        <v>90</v>
      </c>
      <c r="AB40" s="442"/>
      <c r="AC40" s="368" t="s">
        <v>5</v>
      </c>
      <c r="AD40" s="369"/>
      <c r="AF40" s="370">
        <f>IF(AA40="","0",IF(AA40&gt;=150,3,IF(AND(AA40&lt;150,AA40&gt;=90),2,IF(AA40="",0,1))))</f>
        <v>2</v>
      </c>
      <c r="AG40" s="371"/>
      <c r="AH40" s="16" t="s">
        <v>164</v>
      </c>
      <c r="AI40" s="21"/>
    </row>
    <row r="41" spans="1:35" ht="21.75" customHeight="1" x14ac:dyDescent="0.15">
      <c r="A41" s="379"/>
      <c r="B41" s="417" t="s">
        <v>292</v>
      </c>
      <c r="C41" s="418"/>
      <c r="D41" s="419"/>
      <c r="E41" s="443" t="s">
        <v>293</v>
      </c>
      <c r="F41" s="444"/>
      <c r="G41" s="444"/>
      <c r="H41" s="444"/>
      <c r="I41" s="444"/>
      <c r="J41" s="444"/>
      <c r="K41" s="444"/>
      <c r="L41" s="444"/>
      <c r="M41" s="444"/>
      <c r="N41" s="444"/>
      <c r="O41" s="445"/>
      <c r="P41" s="446" t="str">
        <f>IFERROR(VLOOKUP(E41,#REF!,2,FALSE),"")</f>
        <v/>
      </c>
      <c r="Q41" s="447"/>
      <c r="R41" s="448"/>
      <c r="S41" s="443" t="s">
        <v>307</v>
      </c>
      <c r="T41" s="444"/>
      <c r="U41" s="444"/>
      <c r="V41" s="444"/>
      <c r="W41" s="444"/>
      <c r="X41" s="444"/>
      <c r="Y41" s="444"/>
      <c r="Z41" s="444"/>
      <c r="AA41" s="444"/>
      <c r="AB41" s="444"/>
      <c r="AC41" s="444"/>
      <c r="AD41" s="449"/>
      <c r="AH41" s="22"/>
      <c r="AI41" s="21"/>
    </row>
    <row r="42" spans="1:35" ht="21.75" customHeight="1" x14ac:dyDescent="0.15">
      <c r="A42" s="379"/>
      <c r="B42" s="389" t="s">
        <v>7</v>
      </c>
      <c r="C42" s="390"/>
      <c r="D42" s="391"/>
      <c r="E42" s="395" t="s">
        <v>8</v>
      </c>
      <c r="F42" s="396"/>
      <c r="G42" s="456">
        <v>100</v>
      </c>
      <c r="H42" s="456"/>
      <c r="I42" s="456"/>
      <c r="J42" s="401" t="s">
        <v>9</v>
      </c>
      <c r="K42" s="402"/>
      <c r="L42" s="389" t="s">
        <v>172</v>
      </c>
      <c r="M42" s="390"/>
      <c r="N42" s="390"/>
      <c r="O42" s="391"/>
      <c r="P42" s="429" t="s">
        <v>174</v>
      </c>
      <c r="Q42" s="430"/>
      <c r="R42" s="430"/>
      <c r="S42" s="430"/>
      <c r="T42" s="430"/>
      <c r="U42" s="430"/>
      <c r="V42" s="430"/>
      <c r="W42" s="430"/>
      <c r="X42" s="430"/>
      <c r="Y42" s="430"/>
      <c r="Z42" s="430"/>
      <c r="AA42" s="430"/>
      <c r="AB42" s="430"/>
      <c r="AC42" s="430"/>
      <c r="AD42" s="431"/>
      <c r="AH42" s="22"/>
      <c r="AI42" s="21"/>
    </row>
    <row r="43" spans="1:35" ht="21.75" customHeight="1" x14ac:dyDescent="0.15">
      <c r="A43" s="379"/>
      <c r="B43" s="392"/>
      <c r="C43" s="393"/>
      <c r="D43" s="394"/>
      <c r="E43" s="397"/>
      <c r="F43" s="398"/>
      <c r="G43" s="457"/>
      <c r="H43" s="457"/>
      <c r="I43" s="457"/>
      <c r="J43" s="403"/>
      <c r="K43" s="404"/>
      <c r="L43" s="392"/>
      <c r="M43" s="393"/>
      <c r="N43" s="393"/>
      <c r="O43" s="394"/>
      <c r="P43" s="432" t="s">
        <v>173</v>
      </c>
      <c r="Q43" s="433"/>
      <c r="R43" s="433"/>
      <c r="S43" s="434" t="s">
        <v>308</v>
      </c>
      <c r="T43" s="434"/>
      <c r="U43" s="434"/>
      <c r="V43" s="434"/>
      <c r="W43" s="434"/>
      <c r="X43" s="434"/>
      <c r="Y43" s="434"/>
      <c r="Z43" s="434"/>
      <c r="AA43" s="434"/>
      <c r="AB43" s="434"/>
      <c r="AC43" s="434"/>
      <c r="AD43" s="435"/>
      <c r="AH43" s="22"/>
      <c r="AI43" s="21"/>
    </row>
    <row r="44" spans="1:35" ht="21.75" customHeight="1" x14ac:dyDescent="0.15">
      <c r="A44" s="379"/>
      <c r="B44" s="332" t="s">
        <v>10</v>
      </c>
      <c r="C44" s="333"/>
      <c r="D44" s="334"/>
      <c r="E44" s="341" t="s">
        <v>11</v>
      </c>
      <c r="F44" s="342"/>
      <c r="G44" s="342"/>
      <c r="H44" s="342"/>
      <c r="I44" s="342"/>
      <c r="J44" s="342"/>
      <c r="K44" s="343"/>
      <c r="L44" s="362" t="s">
        <v>159</v>
      </c>
      <c r="M44" s="363"/>
      <c r="N44" s="363"/>
      <c r="O44" s="363"/>
      <c r="P44" s="363"/>
      <c r="Q44" s="363"/>
      <c r="R44" s="363"/>
      <c r="S44" s="363"/>
      <c r="T44" s="363"/>
      <c r="U44" s="363"/>
      <c r="V44" s="363"/>
      <c r="W44" s="363"/>
      <c r="X44" s="363"/>
      <c r="Y44" s="363"/>
      <c r="Z44" s="364"/>
      <c r="AA44" s="362" t="s">
        <v>181</v>
      </c>
      <c r="AB44" s="363"/>
      <c r="AC44" s="363"/>
      <c r="AD44" s="365"/>
      <c r="AH44" s="22"/>
      <c r="AI44" s="21"/>
    </row>
    <row r="45" spans="1:35" ht="21.75" customHeight="1" x14ac:dyDescent="0.15">
      <c r="A45" s="379"/>
      <c r="B45" s="335"/>
      <c r="C45" s="336"/>
      <c r="D45" s="337"/>
      <c r="E45" s="18" t="s">
        <v>12</v>
      </c>
      <c r="F45" s="426" t="s">
        <v>309</v>
      </c>
      <c r="G45" s="427"/>
      <c r="H45" s="427"/>
      <c r="I45" s="427"/>
      <c r="J45" s="427"/>
      <c r="K45" s="428"/>
      <c r="L45" s="415" t="s">
        <v>160</v>
      </c>
      <c r="M45" s="416"/>
      <c r="N45" s="61">
        <v>1</v>
      </c>
      <c r="O45" s="413" t="s">
        <v>163</v>
      </c>
      <c r="P45" s="414"/>
      <c r="Q45" s="415" t="s">
        <v>161</v>
      </c>
      <c r="R45" s="416"/>
      <c r="S45" s="61">
        <v>1</v>
      </c>
      <c r="T45" s="413" t="s">
        <v>163</v>
      </c>
      <c r="U45" s="414"/>
      <c r="V45" s="415" t="s">
        <v>162</v>
      </c>
      <c r="W45" s="416"/>
      <c r="X45" s="62"/>
      <c r="Y45" s="413" t="s">
        <v>163</v>
      </c>
      <c r="Z45" s="414"/>
      <c r="AA45" s="436">
        <f>(IF(N45="",0,N45)*6520)+(IF(S45="",0,S45)*5200)+(IF(X45="",0,X45)*1070)</f>
        <v>11720</v>
      </c>
      <c r="AB45" s="437"/>
      <c r="AC45" s="437"/>
      <c r="AD45" s="438"/>
      <c r="AF45" s="45" t="str">
        <f>IF(N45+S45&gt;$AF$40,"謝金計上可能上限時間を超えています。","")</f>
        <v/>
      </c>
      <c r="AH45" s="22"/>
      <c r="AI45" s="21"/>
    </row>
    <row r="46" spans="1:35" ht="21.75" customHeight="1" x14ac:dyDescent="0.15">
      <c r="A46" s="379"/>
      <c r="B46" s="335"/>
      <c r="C46" s="336"/>
      <c r="D46" s="337"/>
      <c r="E46" s="4" t="s">
        <v>13</v>
      </c>
      <c r="F46" s="439" t="s">
        <v>310</v>
      </c>
      <c r="G46" s="440"/>
      <c r="H46" s="440"/>
      <c r="I46" s="440"/>
      <c r="J46" s="440"/>
      <c r="K46" s="441"/>
      <c r="L46" s="352" t="s">
        <v>160</v>
      </c>
      <c r="M46" s="353"/>
      <c r="N46" s="61">
        <v>1</v>
      </c>
      <c r="O46" s="347" t="s">
        <v>163</v>
      </c>
      <c r="P46" s="348"/>
      <c r="Q46" s="352" t="s">
        <v>161</v>
      </c>
      <c r="R46" s="353"/>
      <c r="S46" s="61">
        <v>1</v>
      </c>
      <c r="T46" s="347" t="s">
        <v>163</v>
      </c>
      <c r="U46" s="348"/>
      <c r="V46" s="352" t="s">
        <v>162</v>
      </c>
      <c r="W46" s="353"/>
      <c r="X46" s="62"/>
      <c r="Y46" s="347" t="s">
        <v>163</v>
      </c>
      <c r="Z46" s="348"/>
      <c r="AA46" s="436">
        <f>(IF(N46="",0,N46)*6520)+(IF(S46="",0,S46)*5200)+(IF(X46="",0,X46)*1070)</f>
        <v>11720</v>
      </c>
      <c r="AB46" s="437"/>
      <c r="AC46" s="437"/>
      <c r="AD46" s="438"/>
      <c r="AF46" s="45" t="str">
        <f t="shared" ref="AF46:AF52" si="0">IF(N46+S46&gt;$AF$40,"謝金計上可能上限時間を超えています。","")</f>
        <v/>
      </c>
      <c r="AH46" s="22"/>
      <c r="AI46" s="21"/>
    </row>
    <row r="47" spans="1:35" ht="21.75" customHeight="1" x14ac:dyDescent="0.15">
      <c r="A47" s="379"/>
      <c r="B47" s="335"/>
      <c r="C47" s="336"/>
      <c r="D47" s="337"/>
      <c r="E47" s="4" t="s">
        <v>14</v>
      </c>
      <c r="F47" s="439" t="s">
        <v>311</v>
      </c>
      <c r="G47" s="440"/>
      <c r="H47" s="440"/>
      <c r="I47" s="440"/>
      <c r="J47" s="440"/>
      <c r="K47" s="441"/>
      <c r="L47" s="352" t="s">
        <v>160</v>
      </c>
      <c r="M47" s="353"/>
      <c r="N47" s="61">
        <v>1</v>
      </c>
      <c r="O47" s="347" t="s">
        <v>163</v>
      </c>
      <c r="P47" s="348"/>
      <c r="Q47" s="352" t="s">
        <v>161</v>
      </c>
      <c r="R47" s="353"/>
      <c r="S47" s="61">
        <v>1</v>
      </c>
      <c r="T47" s="347" t="s">
        <v>163</v>
      </c>
      <c r="U47" s="348"/>
      <c r="V47" s="352" t="s">
        <v>162</v>
      </c>
      <c r="W47" s="353"/>
      <c r="X47" s="62"/>
      <c r="Y47" s="347" t="s">
        <v>163</v>
      </c>
      <c r="Z47" s="348"/>
      <c r="AA47" s="436">
        <f t="shared" ref="AA47:AA49" si="1">(IF(N47="",0,N47)*6520)+(IF(S47="",0,S47)*5200)+(IF(X47="",0,X47)*1070)</f>
        <v>11720</v>
      </c>
      <c r="AB47" s="437"/>
      <c r="AC47" s="437"/>
      <c r="AD47" s="438"/>
      <c r="AF47" s="45" t="str">
        <f t="shared" si="0"/>
        <v/>
      </c>
      <c r="AH47" s="22"/>
      <c r="AI47" s="21"/>
    </row>
    <row r="48" spans="1:35" ht="21.75" customHeight="1" x14ac:dyDescent="0.15">
      <c r="A48" s="379"/>
      <c r="B48" s="335"/>
      <c r="C48" s="336"/>
      <c r="D48" s="337"/>
      <c r="E48" s="4" t="s">
        <v>15</v>
      </c>
      <c r="F48" s="148"/>
      <c r="G48" s="149"/>
      <c r="H48" s="149"/>
      <c r="I48" s="149"/>
      <c r="J48" s="149"/>
      <c r="K48" s="150"/>
      <c r="L48" s="352" t="s">
        <v>160</v>
      </c>
      <c r="M48" s="353"/>
      <c r="N48" s="62"/>
      <c r="O48" s="347" t="s">
        <v>163</v>
      </c>
      <c r="P48" s="348"/>
      <c r="Q48" s="352" t="s">
        <v>161</v>
      </c>
      <c r="R48" s="353"/>
      <c r="S48" s="62"/>
      <c r="T48" s="347" t="s">
        <v>163</v>
      </c>
      <c r="U48" s="348"/>
      <c r="V48" s="352" t="s">
        <v>162</v>
      </c>
      <c r="W48" s="353"/>
      <c r="X48" s="62"/>
      <c r="Y48" s="347" t="s">
        <v>163</v>
      </c>
      <c r="Z48" s="348"/>
      <c r="AA48" s="354">
        <f t="shared" si="1"/>
        <v>0</v>
      </c>
      <c r="AB48" s="355"/>
      <c r="AC48" s="355"/>
      <c r="AD48" s="356"/>
      <c r="AF48" s="45" t="str">
        <f t="shared" si="0"/>
        <v/>
      </c>
      <c r="AH48" s="22"/>
      <c r="AI48" s="21"/>
    </row>
    <row r="49" spans="1:35" ht="21.75" customHeight="1" x14ac:dyDescent="0.15">
      <c r="A49" s="379"/>
      <c r="B49" s="335"/>
      <c r="C49" s="336"/>
      <c r="D49" s="337"/>
      <c r="E49" s="17" t="s">
        <v>16</v>
      </c>
      <c r="F49" s="148"/>
      <c r="G49" s="149"/>
      <c r="H49" s="149"/>
      <c r="I49" s="149"/>
      <c r="J49" s="149"/>
      <c r="K49" s="150"/>
      <c r="L49" s="352" t="s">
        <v>160</v>
      </c>
      <c r="M49" s="353"/>
      <c r="N49" s="62"/>
      <c r="O49" s="347" t="s">
        <v>163</v>
      </c>
      <c r="P49" s="348"/>
      <c r="Q49" s="352" t="s">
        <v>161</v>
      </c>
      <c r="R49" s="353"/>
      <c r="S49" s="62"/>
      <c r="T49" s="347" t="s">
        <v>163</v>
      </c>
      <c r="U49" s="348"/>
      <c r="V49" s="352" t="s">
        <v>162</v>
      </c>
      <c r="W49" s="353"/>
      <c r="X49" s="62"/>
      <c r="Y49" s="347" t="s">
        <v>163</v>
      </c>
      <c r="Z49" s="348"/>
      <c r="AA49" s="354">
        <f t="shared" si="1"/>
        <v>0</v>
      </c>
      <c r="AB49" s="355"/>
      <c r="AC49" s="355"/>
      <c r="AD49" s="356"/>
      <c r="AF49" s="45" t="str">
        <f t="shared" si="0"/>
        <v/>
      </c>
      <c r="AH49" s="22"/>
      <c r="AI49" s="21"/>
    </row>
    <row r="50" spans="1:35" ht="21.75" customHeight="1" x14ac:dyDescent="0.15">
      <c r="A50" s="379"/>
      <c r="B50" s="335"/>
      <c r="C50" s="336"/>
      <c r="D50" s="337"/>
      <c r="E50" s="4" t="s">
        <v>201</v>
      </c>
      <c r="F50" s="143"/>
      <c r="G50" s="144"/>
      <c r="H50" s="144"/>
      <c r="I50" s="144"/>
      <c r="J50" s="144"/>
      <c r="K50" s="145"/>
      <c r="L50" s="352"/>
      <c r="M50" s="353"/>
      <c r="N50" s="25"/>
      <c r="O50" s="347"/>
      <c r="P50" s="348"/>
      <c r="Q50" s="352"/>
      <c r="R50" s="353"/>
      <c r="S50" s="25"/>
      <c r="T50" s="347"/>
      <c r="U50" s="348"/>
      <c r="V50" s="352"/>
      <c r="W50" s="353"/>
      <c r="X50" s="25"/>
      <c r="Y50" s="347"/>
      <c r="Z50" s="348"/>
      <c r="AA50" s="349">
        <f>IF(OR(OR(AND($F$14="文化施設等",$I$15=""),AND($F$14="文化施設等",$I$15="なし"),$F$14&lt;&gt;"文化施設等")),0,(IF(N50="",0,N50)*6520)+(IF(S50="",0,S50)*5200)+(IF(X50="",0,X50)*1070))</f>
        <v>0</v>
      </c>
      <c r="AB50" s="350"/>
      <c r="AC50" s="350"/>
      <c r="AD50" s="351"/>
      <c r="AF50" s="45" t="str">
        <f t="shared" si="0"/>
        <v/>
      </c>
      <c r="AH50" s="22"/>
      <c r="AI50" s="21"/>
    </row>
    <row r="51" spans="1:35" ht="21.75" customHeight="1" x14ac:dyDescent="0.15">
      <c r="A51" s="379"/>
      <c r="B51" s="335"/>
      <c r="C51" s="336"/>
      <c r="D51" s="337"/>
      <c r="E51" s="4" t="s">
        <v>202</v>
      </c>
      <c r="F51" s="143"/>
      <c r="G51" s="144"/>
      <c r="H51" s="144"/>
      <c r="I51" s="144"/>
      <c r="J51" s="144"/>
      <c r="K51" s="145"/>
      <c r="L51" s="352"/>
      <c r="M51" s="353"/>
      <c r="N51" s="25"/>
      <c r="O51" s="347"/>
      <c r="P51" s="348"/>
      <c r="Q51" s="352"/>
      <c r="R51" s="353"/>
      <c r="S51" s="25"/>
      <c r="T51" s="347"/>
      <c r="U51" s="348"/>
      <c r="V51" s="352"/>
      <c r="W51" s="353"/>
      <c r="X51" s="25"/>
      <c r="Y51" s="347"/>
      <c r="Z51" s="348"/>
      <c r="AA51" s="349">
        <f>IF(OR(OR(AND($F$14="文化施設等",$I$15=""),AND($F$14="文化施設等",$I$15="なし"),$F$14&lt;&gt;"文化施設等")),0,(IF(N51="",0,N51)*6520)+(IF(S51="",0,S51)*5200)+(IF(X51="",0,X51)*1070))</f>
        <v>0</v>
      </c>
      <c r="AB51" s="350"/>
      <c r="AC51" s="350"/>
      <c r="AD51" s="351"/>
      <c r="AF51" s="45" t="str">
        <f t="shared" si="0"/>
        <v/>
      </c>
      <c r="AH51" s="22"/>
      <c r="AI51" s="21"/>
    </row>
    <row r="52" spans="1:35" ht="21.75" customHeight="1" thickBot="1" x14ac:dyDescent="0.2">
      <c r="A52" s="379"/>
      <c r="B52" s="335"/>
      <c r="C52" s="336"/>
      <c r="D52" s="337"/>
      <c r="E52" s="17" t="s">
        <v>203</v>
      </c>
      <c r="F52" s="133"/>
      <c r="G52" s="134"/>
      <c r="H52" s="134"/>
      <c r="I52" s="134"/>
      <c r="J52" s="134"/>
      <c r="K52" s="135"/>
      <c r="L52" s="330"/>
      <c r="M52" s="331"/>
      <c r="N52" s="25"/>
      <c r="O52" s="319"/>
      <c r="P52" s="320"/>
      <c r="Q52" s="330"/>
      <c r="R52" s="331"/>
      <c r="S52" s="25"/>
      <c r="T52" s="319"/>
      <c r="U52" s="320"/>
      <c r="V52" s="330"/>
      <c r="W52" s="331"/>
      <c r="X52" s="25"/>
      <c r="Y52" s="319"/>
      <c r="Z52" s="320"/>
      <c r="AA52" s="321">
        <f>IF(OR(OR(AND($F$14="文化施設等",$I$15=""),AND($F$14="文化施設等",$I$15="なし"),$F$14&lt;&gt;"文化施設等")),0,(IF(N52="",0,N52)*6520)+(IF(S52="",0,S52)*5200)+(IF(X52="",0,X52)*1070))</f>
        <v>0</v>
      </c>
      <c r="AB52" s="322"/>
      <c r="AC52" s="322"/>
      <c r="AD52" s="323"/>
      <c r="AF52" s="45" t="str">
        <f t="shared" si="0"/>
        <v/>
      </c>
      <c r="AH52" s="22"/>
      <c r="AI52" s="21"/>
    </row>
    <row r="53" spans="1:35" ht="21.75" customHeight="1" thickTop="1" x14ac:dyDescent="0.15">
      <c r="A53" s="379"/>
      <c r="B53" s="338"/>
      <c r="C53" s="339"/>
      <c r="D53" s="340"/>
      <c r="E53" s="26" t="s">
        <v>275</v>
      </c>
      <c r="F53" s="422">
        <f>COUNTA(F45:K52)</f>
        <v>3</v>
      </c>
      <c r="G53" s="422"/>
      <c r="H53" s="422"/>
      <c r="I53" s="422"/>
      <c r="J53" s="422"/>
      <c r="K53" s="27" t="s">
        <v>274</v>
      </c>
      <c r="L53" s="325" t="s">
        <v>317</v>
      </c>
      <c r="M53" s="326"/>
      <c r="N53" s="326"/>
      <c r="O53" s="326"/>
      <c r="P53" s="326"/>
      <c r="Q53" s="326"/>
      <c r="R53" s="326"/>
      <c r="S53" s="326"/>
      <c r="T53" s="326"/>
      <c r="U53" s="326"/>
      <c r="V53" s="326"/>
      <c r="W53" s="326"/>
      <c r="X53" s="326"/>
      <c r="Y53" s="326"/>
      <c r="Z53" s="27" t="s">
        <v>275</v>
      </c>
      <c r="AA53" s="423">
        <f>SUM(AA45:AD52)</f>
        <v>35160</v>
      </c>
      <c r="AB53" s="424"/>
      <c r="AC53" s="424"/>
      <c r="AD53" s="425"/>
      <c r="AH53" s="22"/>
      <c r="AI53" s="21"/>
    </row>
    <row r="54" spans="1:35" ht="21.75" customHeight="1" x14ac:dyDescent="0.15">
      <c r="A54" s="379"/>
      <c r="B54" s="316" t="s">
        <v>17</v>
      </c>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8"/>
      <c r="AH54" s="22"/>
      <c r="AI54" s="21"/>
    </row>
    <row r="55" spans="1:35" ht="59.95" customHeight="1" x14ac:dyDescent="0.15">
      <c r="A55" s="379"/>
      <c r="B55" s="420" t="s">
        <v>312</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1"/>
      <c r="AH55" s="22"/>
      <c r="AI55" s="21"/>
    </row>
    <row r="56" spans="1:35" ht="21.75" customHeight="1" x14ac:dyDescent="0.15">
      <c r="A56" s="379"/>
      <c r="B56" s="316" t="s">
        <v>265</v>
      </c>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8"/>
      <c r="AH56" s="22"/>
      <c r="AI56" s="21"/>
    </row>
    <row r="57" spans="1:35" ht="59.95" customHeight="1" thickBot="1" x14ac:dyDescent="0.2">
      <c r="A57" s="380"/>
      <c r="B57" s="421" t="s">
        <v>312</v>
      </c>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7"/>
      <c r="AH57" s="22"/>
      <c r="AI57" s="21"/>
    </row>
    <row r="58" spans="1:35" ht="21.75" customHeight="1" thickBot="1" x14ac:dyDescent="0.2">
      <c r="A58" s="378" t="s">
        <v>272</v>
      </c>
      <c r="B58" s="381" t="s">
        <v>3</v>
      </c>
      <c r="C58" s="382"/>
      <c r="D58" s="383"/>
      <c r="E58" s="172"/>
      <c r="F58" s="173"/>
      <c r="G58" s="173"/>
      <c r="H58" s="173"/>
      <c r="I58" s="173"/>
      <c r="J58" s="173"/>
      <c r="K58" s="173"/>
      <c r="L58" s="173"/>
      <c r="M58" s="173"/>
      <c r="N58" s="173"/>
      <c r="O58" s="174"/>
      <c r="P58" s="384" t="s">
        <v>157</v>
      </c>
      <c r="Q58" s="385"/>
      <c r="R58" s="386"/>
      <c r="S58" s="178"/>
      <c r="T58" s="179"/>
      <c r="U58" s="179"/>
      <c r="V58" s="179"/>
      <c r="W58" s="179"/>
      <c r="X58" s="180"/>
      <c r="Y58" s="387" t="s">
        <v>4</v>
      </c>
      <c r="Z58" s="388"/>
      <c r="AA58" s="213"/>
      <c r="AB58" s="213"/>
      <c r="AC58" s="368" t="s">
        <v>5</v>
      </c>
      <c r="AD58" s="369"/>
      <c r="AF58" s="370" t="str">
        <f>IF(AA58="","0",IF(AA58&gt;=150,3,IF(AND(AA58&lt;150,AA58&gt;=90),2,IF(AA58="",0,1))))</f>
        <v>0</v>
      </c>
      <c r="AG58" s="371"/>
      <c r="AH58" s="16" t="s">
        <v>164</v>
      </c>
      <c r="AI58" s="21"/>
    </row>
    <row r="59" spans="1:35" ht="21.75" customHeight="1" x14ac:dyDescent="0.15">
      <c r="A59" s="379"/>
      <c r="B59" s="417" t="s">
        <v>292</v>
      </c>
      <c r="C59" s="418"/>
      <c r="D59" s="419"/>
      <c r="E59" s="219"/>
      <c r="F59" s="220"/>
      <c r="G59" s="220"/>
      <c r="H59" s="220"/>
      <c r="I59" s="220"/>
      <c r="J59" s="220"/>
      <c r="K59" s="220"/>
      <c r="L59" s="220"/>
      <c r="M59" s="220"/>
      <c r="N59" s="220"/>
      <c r="O59" s="221"/>
      <c r="P59" s="375" t="str">
        <f>IFERROR(VLOOKUP(E59,選択肢!$Z$2:$AA$6,2,FALSE),"")</f>
        <v/>
      </c>
      <c r="Q59" s="376"/>
      <c r="R59" s="377"/>
      <c r="S59" s="225"/>
      <c r="T59" s="226"/>
      <c r="U59" s="226"/>
      <c r="V59" s="226"/>
      <c r="W59" s="226"/>
      <c r="X59" s="226"/>
      <c r="Y59" s="226"/>
      <c r="Z59" s="226"/>
      <c r="AA59" s="226"/>
      <c r="AB59" s="226"/>
      <c r="AC59" s="226"/>
      <c r="AD59" s="227"/>
      <c r="AH59" s="22"/>
      <c r="AI59" s="21"/>
    </row>
    <row r="60" spans="1:35" ht="21.75" customHeight="1" x14ac:dyDescent="0.15">
      <c r="A60" s="379"/>
      <c r="B60" s="389" t="s">
        <v>7</v>
      </c>
      <c r="C60" s="390"/>
      <c r="D60" s="391"/>
      <c r="E60" s="395" t="s">
        <v>8</v>
      </c>
      <c r="F60" s="396"/>
      <c r="G60" s="399"/>
      <c r="H60" s="399"/>
      <c r="I60" s="399"/>
      <c r="J60" s="401" t="s">
        <v>9</v>
      </c>
      <c r="K60" s="402"/>
      <c r="L60" s="389" t="s">
        <v>172</v>
      </c>
      <c r="M60" s="390"/>
      <c r="N60" s="390"/>
      <c r="O60" s="391"/>
      <c r="P60" s="199"/>
      <c r="Q60" s="200"/>
      <c r="R60" s="200"/>
      <c r="S60" s="200"/>
      <c r="T60" s="200"/>
      <c r="U60" s="200"/>
      <c r="V60" s="200"/>
      <c r="W60" s="200"/>
      <c r="X60" s="200"/>
      <c r="Y60" s="200"/>
      <c r="Z60" s="200"/>
      <c r="AA60" s="200"/>
      <c r="AB60" s="200"/>
      <c r="AC60" s="200"/>
      <c r="AD60" s="201"/>
      <c r="AH60" s="22"/>
      <c r="AI60" s="21"/>
    </row>
    <row r="61" spans="1:35" ht="21.75" customHeight="1" x14ac:dyDescent="0.15">
      <c r="A61" s="379"/>
      <c r="B61" s="392"/>
      <c r="C61" s="393"/>
      <c r="D61" s="394"/>
      <c r="E61" s="397"/>
      <c r="F61" s="398"/>
      <c r="G61" s="400"/>
      <c r="H61" s="400"/>
      <c r="I61" s="400"/>
      <c r="J61" s="403"/>
      <c r="K61" s="404"/>
      <c r="L61" s="392"/>
      <c r="M61" s="393"/>
      <c r="N61" s="393"/>
      <c r="O61" s="394"/>
      <c r="P61" s="360" t="str">
        <f>IF(P60="全校児童/生徒","","内訳")</f>
        <v>内訳</v>
      </c>
      <c r="Q61" s="361"/>
      <c r="R61" s="361"/>
      <c r="S61" s="204"/>
      <c r="T61" s="204"/>
      <c r="U61" s="204"/>
      <c r="V61" s="204"/>
      <c r="W61" s="204"/>
      <c r="X61" s="204"/>
      <c r="Y61" s="204"/>
      <c r="Z61" s="204"/>
      <c r="AA61" s="204"/>
      <c r="AB61" s="204"/>
      <c r="AC61" s="204"/>
      <c r="AD61" s="205"/>
      <c r="AH61" s="22"/>
      <c r="AI61" s="21"/>
    </row>
    <row r="62" spans="1:35" ht="21.75" customHeight="1" x14ac:dyDescent="0.15">
      <c r="A62" s="379"/>
      <c r="B62" s="332" t="s">
        <v>10</v>
      </c>
      <c r="C62" s="333"/>
      <c r="D62" s="334"/>
      <c r="E62" s="341" t="s">
        <v>11</v>
      </c>
      <c r="F62" s="342"/>
      <c r="G62" s="342"/>
      <c r="H62" s="342"/>
      <c r="I62" s="342"/>
      <c r="J62" s="342"/>
      <c r="K62" s="343"/>
      <c r="L62" s="362"/>
      <c r="M62" s="363"/>
      <c r="N62" s="363"/>
      <c r="O62" s="363"/>
      <c r="P62" s="363"/>
      <c r="Q62" s="363"/>
      <c r="R62" s="363"/>
      <c r="S62" s="363"/>
      <c r="T62" s="363"/>
      <c r="U62" s="363"/>
      <c r="V62" s="363"/>
      <c r="W62" s="363"/>
      <c r="X62" s="363"/>
      <c r="Y62" s="363"/>
      <c r="Z62" s="364"/>
      <c r="AA62" s="362" t="s">
        <v>181</v>
      </c>
      <c r="AB62" s="363"/>
      <c r="AC62" s="363"/>
      <c r="AD62" s="365"/>
      <c r="AH62" s="22"/>
      <c r="AI62" s="21"/>
    </row>
    <row r="63" spans="1:35" ht="21.75" customHeight="1" x14ac:dyDescent="0.15">
      <c r="A63" s="379"/>
      <c r="B63" s="335"/>
      <c r="C63" s="336"/>
      <c r="D63" s="337"/>
      <c r="E63" s="18" t="s">
        <v>12</v>
      </c>
      <c r="F63" s="344"/>
      <c r="G63" s="345"/>
      <c r="H63" s="345"/>
      <c r="I63" s="345"/>
      <c r="J63" s="345"/>
      <c r="K63" s="346"/>
      <c r="L63" s="415" t="s">
        <v>160</v>
      </c>
      <c r="M63" s="416"/>
      <c r="N63" s="58"/>
      <c r="O63" s="413" t="s">
        <v>163</v>
      </c>
      <c r="P63" s="414"/>
      <c r="Q63" s="415" t="s">
        <v>161</v>
      </c>
      <c r="R63" s="416"/>
      <c r="S63" s="58"/>
      <c r="T63" s="413" t="s">
        <v>163</v>
      </c>
      <c r="U63" s="414"/>
      <c r="V63" s="415" t="s">
        <v>162</v>
      </c>
      <c r="W63" s="416"/>
      <c r="X63" s="66"/>
      <c r="Y63" s="413" t="s">
        <v>163</v>
      </c>
      <c r="Z63" s="414"/>
      <c r="AA63" s="354">
        <f>(IF(N63="",0,N63)*6520)+(IF(S63="",0,S63)*5200)+(IF(X63="",0,X63)*1070)</f>
        <v>0</v>
      </c>
      <c r="AB63" s="355"/>
      <c r="AC63" s="355"/>
      <c r="AD63" s="356"/>
      <c r="AF63" s="45" t="str">
        <f>IF(N63+S63&gt;$AF$58,"謝金計上可能上限時間を超えています。","")</f>
        <v/>
      </c>
      <c r="AH63" s="22"/>
      <c r="AI63" s="21"/>
    </row>
    <row r="64" spans="1:35" ht="21.75" customHeight="1" x14ac:dyDescent="0.15">
      <c r="A64" s="379"/>
      <c r="B64" s="335"/>
      <c r="C64" s="336"/>
      <c r="D64" s="337"/>
      <c r="E64" s="4" t="s">
        <v>13</v>
      </c>
      <c r="F64" s="357"/>
      <c r="G64" s="358"/>
      <c r="H64" s="358"/>
      <c r="I64" s="358"/>
      <c r="J64" s="358"/>
      <c r="K64" s="359"/>
      <c r="L64" s="352" t="s">
        <v>160</v>
      </c>
      <c r="M64" s="353"/>
      <c r="N64" s="58"/>
      <c r="O64" s="347" t="s">
        <v>163</v>
      </c>
      <c r="P64" s="348"/>
      <c r="Q64" s="352" t="s">
        <v>161</v>
      </c>
      <c r="R64" s="353"/>
      <c r="S64" s="58"/>
      <c r="T64" s="347" t="s">
        <v>163</v>
      </c>
      <c r="U64" s="348"/>
      <c r="V64" s="352" t="s">
        <v>162</v>
      </c>
      <c r="W64" s="353"/>
      <c r="X64" s="66"/>
      <c r="Y64" s="347" t="s">
        <v>163</v>
      </c>
      <c r="Z64" s="348"/>
      <c r="AA64" s="354">
        <f>(IF(N64="",0,N64)*6520)+(IF(S64="",0,S64)*5200)+(IF(X64="",0,X64)*1070)</f>
        <v>0</v>
      </c>
      <c r="AB64" s="355"/>
      <c r="AC64" s="355"/>
      <c r="AD64" s="356"/>
      <c r="AF64" s="45" t="str">
        <f t="shared" ref="AF64:AF70" si="2">IF(N64+S64&gt;$AF$58,"謝金計上可能上限時間を超えています。","")</f>
        <v/>
      </c>
      <c r="AH64" s="22"/>
      <c r="AI64" s="21"/>
    </row>
    <row r="65" spans="1:35" ht="21.75" customHeight="1" x14ac:dyDescent="0.15">
      <c r="A65" s="379"/>
      <c r="B65" s="335"/>
      <c r="C65" s="336"/>
      <c r="D65" s="337"/>
      <c r="E65" s="4" t="s">
        <v>14</v>
      </c>
      <c r="F65" s="357"/>
      <c r="G65" s="358"/>
      <c r="H65" s="358"/>
      <c r="I65" s="358"/>
      <c r="J65" s="358"/>
      <c r="K65" s="359"/>
      <c r="L65" s="352" t="s">
        <v>160</v>
      </c>
      <c r="M65" s="353"/>
      <c r="N65" s="58"/>
      <c r="O65" s="347" t="s">
        <v>163</v>
      </c>
      <c r="P65" s="348"/>
      <c r="Q65" s="352" t="s">
        <v>161</v>
      </c>
      <c r="R65" s="353"/>
      <c r="S65" s="58"/>
      <c r="T65" s="347" t="s">
        <v>163</v>
      </c>
      <c r="U65" s="348"/>
      <c r="V65" s="352" t="s">
        <v>162</v>
      </c>
      <c r="W65" s="353"/>
      <c r="X65" s="66"/>
      <c r="Y65" s="347" t="s">
        <v>163</v>
      </c>
      <c r="Z65" s="348"/>
      <c r="AA65" s="354">
        <f t="shared" ref="AA65:AA67" si="3">(IF(N65="",0,N65)*6520)+(IF(S65="",0,S65)*5200)+(IF(X65="",0,X65)*1070)</f>
        <v>0</v>
      </c>
      <c r="AB65" s="355"/>
      <c r="AC65" s="355"/>
      <c r="AD65" s="356"/>
      <c r="AF65" s="45" t="str">
        <f t="shared" si="2"/>
        <v/>
      </c>
      <c r="AH65" s="22"/>
      <c r="AI65" s="21"/>
    </row>
    <row r="66" spans="1:35" ht="21.75" customHeight="1" x14ac:dyDescent="0.15">
      <c r="A66" s="379"/>
      <c r="B66" s="335"/>
      <c r="C66" s="336"/>
      <c r="D66" s="337"/>
      <c r="E66" s="4" t="s">
        <v>15</v>
      </c>
      <c r="F66" s="357"/>
      <c r="G66" s="358"/>
      <c r="H66" s="358"/>
      <c r="I66" s="358"/>
      <c r="J66" s="358"/>
      <c r="K66" s="359"/>
      <c r="L66" s="352" t="s">
        <v>160</v>
      </c>
      <c r="M66" s="353"/>
      <c r="N66" s="58"/>
      <c r="O66" s="347" t="s">
        <v>163</v>
      </c>
      <c r="P66" s="348"/>
      <c r="Q66" s="352" t="s">
        <v>161</v>
      </c>
      <c r="R66" s="353"/>
      <c r="S66" s="58"/>
      <c r="T66" s="347" t="s">
        <v>163</v>
      </c>
      <c r="U66" s="348"/>
      <c r="V66" s="352" t="s">
        <v>162</v>
      </c>
      <c r="W66" s="353"/>
      <c r="X66" s="66"/>
      <c r="Y66" s="347" t="s">
        <v>163</v>
      </c>
      <c r="Z66" s="348"/>
      <c r="AA66" s="354">
        <f t="shared" si="3"/>
        <v>0</v>
      </c>
      <c r="AB66" s="355"/>
      <c r="AC66" s="355"/>
      <c r="AD66" s="356"/>
      <c r="AF66" s="45" t="str">
        <f t="shared" si="2"/>
        <v/>
      </c>
      <c r="AH66" s="22"/>
      <c r="AI66" s="21"/>
    </row>
    <row r="67" spans="1:35" ht="21.75" customHeight="1" x14ac:dyDescent="0.15">
      <c r="A67" s="379"/>
      <c r="B67" s="335"/>
      <c r="C67" s="336"/>
      <c r="D67" s="337"/>
      <c r="E67" s="17" t="s">
        <v>16</v>
      </c>
      <c r="F67" s="357"/>
      <c r="G67" s="358"/>
      <c r="H67" s="358"/>
      <c r="I67" s="358"/>
      <c r="J67" s="358"/>
      <c r="K67" s="359"/>
      <c r="L67" s="352" t="s">
        <v>160</v>
      </c>
      <c r="M67" s="353"/>
      <c r="N67" s="58"/>
      <c r="O67" s="347" t="s">
        <v>163</v>
      </c>
      <c r="P67" s="348"/>
      <c r="Q67" s="352" t="s">
        <v>161</v>
      </c>
      <c r="R67" s="353"/>
      <c r="S67" s="58"/>
      <c r="T67" s="347" t="s">
        <v>163</v>
      </c>
      <c r="U67" s="348"/>
      <c r="V67" s="352" t="s">
        <v>162</v>
      </c>
      <c r="W67" s="353"/>
      <c r="X67" s="66"/>
      <c r="Y67" s="347" t="s">
        <v>163</v>
      </c>
      <c r="Z67" s="348"/>
      <c r="AA67" s="354">
        <f t="shared" si="3"/>
        <v>0</v>
      </c>
      <c r="AB67" s="355"/>
      <c r="AC67" s="355"/>
      <c r="AD67" s="356"/>
      <c r="AF67" s="45" t="str">
        <f t="shared" si="2"/>
        <v/>
      </c>
      <c r="AH67" s="22"/>
      <c r="AI67" s="21"/>
    </row>
    <row r="68" spans="1:35" ht="21.75" customHeight="1" x14ac:dyDescent="0.15">
      <c r="A68" s="379"/>
      <c r="B68" s="335"/>
      <c r="C68" s="336"/>
      <c r="D68" s="337"/>
      <c r="E68" s="4" t="s">
        <v>201</v>
      </c>
      <c r="F68" s="143"/>
      <c r="G68" s="144"/>
      <c r="H68" s="144"/>
      <c r="I68" s="144"/>
      <c r="J68" s="144"/>
      <c r="K68" s="145"/>
      <c r="L68" s="352" t="s">
        <v>160</v>
      </c>
      <c r="M68" s="353"/>
      <c r="N68" s="25"/>
      <c r="O68" s="347" t="s">
        <v>163</v>
      </c>
      <c r="P68" s="348"/>
      <c r="Q68" s="352" t="s">
        <v>161</v>
      </c>
      <c r="R68" s="353"/>
      <c r="S68" s="25"/>
      <c r="T68" s="347" t="s">
        <v>163</v>
      </c>
      <c r="U68" s="348"/>
      <c r="V68" s="352" t="s">
        <v>162</v>
      </c>
      <c r="W68" s="353"/>
      <c r="X68" s="25"/>
      <c r="Y68" s="347" t="s">
        <v>163</v>
      </c>
      <c r="Z68" s="348"/>
      <c r="AA68" s="349">
        <f>IF(OR(OR(AND($F$14="文化施設等",$I$15=""),AND($F$14="文化施設等",$I$15="なし"),$F$14&lt;&gt;"文化施設等")),0,(IF(N68="",0,N68)*6520)+(IF(S68="",0,S68)*5200)+(IF(X68="",0,X68)*1070))</f>
        <v>0</v>
      </c>
      <c r="AB68" s="350"/>
      <c r="AC68" s="350"/>
      <c r="AD68" s="351"/>
      <c r="AF68" s="45" t="str">
        <f t="shared" si="2"/>
        <v/>
      </c>
      <c r="AH68" s="22"/>
      <c r="AI68" s="21"/>
    </row>
    <row r="69" spans="1:35" ht="21.75" customHeight="1" x14ac:dyDescent="0.15">
      <c r="A69" s="379"/>
      <c r="B69" s="335"/>
      <c r="C69" s="336"/>
      <c r="D69" s="337"/>
      <c r="E69" s="4" t="s">
        <v>202</v>
      </c>
      <c r="F69" s="143"/>
      <c r="G69" s="144"/>
      <c r="H69" s="144"/>
      <c r="I69" s="144"/>
      <c r="J69" s="144"/>
      <c r="K69" s="145"/>
      <c r="L69" s="352" t="s">
        <v>160</v>
      </c>
      <c r="M69" s="353"/>
      <c r="N69" s="25"/>
      <c r="O69" s="347" t="s">
        <v>163</v>
      </c>
      <c r="P69" s="348"/>
      <c r="Q69" s="352" t="s">
        <v>161</v>
      </c>
      <c r="R69" s="353"/>
      <c r="S69" s="25"/>
      <c r="T69" s="347" t="s">
        <v>163</v>
      </c>
      <c r="U69" s="348"/>
      <c r="V69" s="352" t="s">
        <v>162</v>
      </c>
      <c r="W69" s="353"/>
      <c r="X69" s="25"/>
      <c r="Y69" s="347" t="s">
        <v>163</v>
      </c>
      <c r="Z69" s="348"/>
      <c r="AA69" s="349">
        <f>IF(OR(OR(AND($F$14="文化施設等",$I$15=""),AND($F$14="文化施設等",$I$15="なし"),$F$14&lt;&gt;"文化施設等")),0,(IF(N69="",0,N69)*6520)+(IF(S69="",0,S69)*5200)+(IF(X69="",0,X69)*1070))</f>
        <v>0</v>
      </c>
      <c r="AB69" s="350"/>
      <c r="AC69" s="350"/>
      <c r="AD69" s="351"/>
      <c r="AF69" s="45" t="str">
        <f t="shared" si="2"/>
        <v/>
      </c>
      <c r="AH69" s="22"/>
      <c r="AI69" s="21"/>
    </row>
    <row r="70" spans="1:35" ht="21.75" customHeight="1" thickBot="1" x14ac:dyDescent="0.2">
      <c r="A70" s="379"/>
      <c r="B70" s="335"/>
      <c r="C70" s="336"/>
      <c r="D70" s="337"/>
      <c r="E70" s="17" t="s">
        <v>203</v>
      </c>
      <c r="F70" s="133"/>
      <c r="G70" s="134"/>
      <c r="H70" s="134"/>
      <c r="I70" s="134"/>
      <c r="J70" s="134"/>
      <c r="K70" s="135"/>
      <c r="L70" s="330" t="s">
        <v>160</v>
      </c>
      <c r="M70" s="331"/>
      <c r="N70" s="25"/>
      <c r="O70" s="319" t="s">
        <v>163</v>
      </c>
      <c r="P70" s="320"/>
      <c r="Q70" s="330" t="s">
        <v>161</v>
      </c>
      <c r="R70" s="331"/>
      <c r="S70" s="25"/>
      <c r="T70" s="319" t="s">
        <v>163</v>
      </c>
      <c r="U70" s="320"/>
      <c r="V70" s="330" t="s">
        <v>162</v>
      </c>
      <c r="W70" s="331"/>
      <c r="X70" s="25"/>
      <c r="Y70" s="319" t="s">
        <v>163</v>
      </c>
      <c r="Z70" s="320"/>
      <c r="AA70" s="321">
        <f>IF(OR(OR(AND($F$14="文化施設等",$I$15=""),AND($F$14="文化施設等",$I$15="なし"),$F$14&lt;&gt;"文化施設等")),0,(IF(N70="",0,N70)*6520)+(IF(S70="",0,S70)*5200)+(IF(X70="",0,X70)*1070))</f>
        <v>0</v>
      </c>
      <c r="AB70" s="322"/>
      <c r="AC70" s="322"/>
      <c r="AD70" s="323"/>
      <c r="AF70" s="45" t="str">
        <f t="shared" si="2"/>
        <v/>
      </c>
      <c r="AH70" s="22"/>
      <c r="AI70" s="21"/>
    </row>
    <row r="71" spans="1:35" ht="22.75" customHeight="1" thickTop="1" x14ac:dyDescent="0.15">
      <c r="A71" s="379"/>
      <c r="B71" s="338"/>
      <c r="C71" s="339"/>
      <c r="D71" s="340"/>
      <c r="E71" s="26" t="s">
        <v>275</v>
      </c>
      <c r="F71" s="324"/>
      <c r="G71" s="324"/>
      <c r="H71" s="324"/>
      <c r="I71" s="324"/>
      <c r="J71" s="324"/>
      <c r="K71" s="27" t="s">
        <v>274</v>
      </c>
      <c r="L71" s="325" t="s">
        <v>317</v>
      </c>
      <c r="M71" s="326"/>
      <c r="N71" s="326"/>
      <c r="O71" s="326"/>
      <c r="P71" s="326"/>
      <c r="Q71" s="326"/>
      <c r="R71" s="326"/>
      <c r="S71" s="326"/>
      <c r="T71" s="326"/>
      <c r="U71" s="326"/>
      <c r="V71" s="326"/>
      <c r="W71" s="326"/>
      <c r="X71" s="326"/>
      <c r="Y71" s="326"/>
      <c r="Z71" s="27" t="s">
        <v>275</v>
      </c>
      <c r="AA71" s="327">
        <f>SUM(AA63:AD70)</f>
        <v>0</v>
      </c>
      <c r="AB71" s="328"/>
      <c r="AC71" s="328"/>
      <c r="AD71" s="329"/>
      <c r="AH71" s="22"/>
      <c r="AI71" s="21"/>
    </row>
    <row r="72" spans="1:35" ht="21.75" customHeight="1" x14ac:dyDescent="0.15">
      <c r="A72" s="379"/>
      <c r="B72" s="316" t="s">
        <v>17</v>
      </c>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8"/>
      <c r="AH72" s="22"/>
      <c r="AI72" s="21"/>
    </row>
    <row r="73" spans="1:35" ht="59.95" customHeight="1" x14ac:dyDescent="0.15">
      <c r="A73" s="379"/>
      <c r="B73" s="313"/>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5"/>
      <c r="AH73" s="22"/>
      <c r="AI73" s="21"/>
    </row>
    <row r="74" spans="1:35" ht="21.75" customHeight="1" x14ac:dyDescent="0.15">
      <c r="A74" s="379"/>
      <c r="B74" s="316" t="s">
        <v>265</v>
      </c>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8"/>
      <c r="AH74" s="22"/>
      <c r="AI74" s="21"/>
    </row>
    <row r="75" spans="1:35" ht="59.95" customHeight="1" thickBot="1" x14ac:dyDescent="0.2">
      <c r="A75" s="380"/>
      <c r="B75" s="125"/>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7"/>
      <c r="AH75" s="22"/>
      <c r="AI75" s="21"/>
    </row>
    <row r="76" spans="1:35" ht="21.75" customHeight="1" x14ac:dyDescent="0.15">
      <c r="A76" s="407" t="s">
        <v>314</v>
      </c>
      <c r="B76" s="407"/>
      <c r="C76" s="407"/>
      <c r="D76" s="407"/>
      <c r="E76" s="407"/>
      <c r="F76" s="407"/>
      <c r="G76" s="407"/>
      <c r="H76" s="39"/>
      <c r="I76" s="39"/>
      <c r="J76" s="39"/>
      <c r="K76" s="39"/>
      <c r="L76" s="39"/>
      <c r="M76" s="39"/>
      <c r="N76" s="39"/>
      <c r="O76" s="39"/>
      <c r="P76" s="39"/>
      <c r="Q76" s="39"/>
      <c r="R76" s="39"/>
      <c r="S76" s="39"/>
      <c r="T76" s="39"/>
      <c r="U76" s="39"/>
      <c r="V76" s="39"/>
      <c r="W76" s="39"/>
      <c r="X76" s="39"/>
      <c r="Y76" s="39"/>
      <c r="Z76" s="39"/>
      <c r="AA76" s="40" t="s">
        <v>90</v>
      </c>
      <c r="AB76" s="30"/>
      <c r="AC76" s="41" t="s">
        <v>271</v>
      </c>
      <c r="AD76" s="41"/>
      <c r="AE76" s="20"/>
      <c r="AI76" s="23"/>
    </row>
    <row r="77" spans="1:35" ht="21.75" customHeight="1" x14ac:dyDescent="0.15">
      <c r="A77" s="408"/>
      <c r="B77" s="408"/>
      <c r="C77" s="408"/>
      <c r="D77" s="408"/>
      <c r="E77" s="408"/>
      <c r="F77" s="408"/>
      <c r="G77" s="408"/>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20"/>
      <c r="AI77" s="23"/>
    </row>
    <row r="78" spans="1:35" ht="21.75" customHeight="1" thickBot="1" x14ac:dyDescent="0.2">
      <c r="A78" s="409" t="s">
        <v>158</v>
      </c>
      <c r="B78" s="409"/>
      <c r="C78" s="409"/>
      <c r="D78" s="409"/>
      <c r="E78" s="409"/>
      <c r="F78" s="409"/>
      <c r="G78" s="409"/>
      <c r="H78" s="410"/>
      <c r="I78" s="410"/>
      <c r="J78" s="410"/>
      <c r="K78" s="410"/>
      <c r="L78" s="410"/>
      <c r="M78" s="410"/>
      <c r="N78" s="410"/>
      <c r="O78" s="411" t="s">
        <v>233</v>
      </c>
      <c r="P78" s="411"/>
      <c r="Q78" s="411"/>
      <c r="R78" s="411"/>
      <c r="S78" s="411"/>
      <c r="T78" s="412"/>
      <c r="U78" s="412"/>
      <c r="V78" s="412"/>
      <c r="W78" s="412"/>
      <c r="X78" s="412"/>
      <c r="Y78" s="412"/>
      <c r="Z78" s="412"/>
      <c r="AA78" s="412"/>
      <c r="AB78" s="412"/>
      <c r="AC78" s="412"/>
      <c r="AD78" s="412"/>
      <c r="AH78" s="22"/>
      <c r="AI78" s="21"/>
    </row>
    <row r="79" spans="1:35" ht="21.75" customHeight="1" thickBot="1" x14ac:dyDescent="0.2">
      <c r="A79" s="378" t="s">
        <v>273</v>
      </c>
      <c r="B79" s="381" t="s">
        <v>3</v>
      </c>
      <c r="C79" s="382"/>
      <c r="D79" s="383"/>
      <c r="E79" s="172"/>
      <c r="F79" s="173"/>
      <c r="G79" s="173"/>
      <c r="H79" s="173"/>
      <c r="I79" s="173"/>
      <c r="J79" s="173"/>
      <c r="K79" s="173"/>
      <c r="L79" s="173"/>
      <c r="M79" s="173"/>
      <c r="N79" s="173"/>
      <c r="O79" s="174"/>
      <c r="P79" s="384" t="s">
        <v>157</v>
      </c>
      <c r="Q79" s="385"/>
      <c r="R79" s="386"/>
      <c r="S79" s="178"/>
      <c r="T79" s="179"/>
      <c r="U79" s="179"/>
      <c r="V79" s="179"/>
      <c r="W79" s="179"/>
      <c r="X79" s="180"/>
      <c r="Y79" s="387" t="s">
        <v>4</v>
      </c>
      <c r="Z79" s="388"/>
      <c r="AA79" s="213"/>
      <c r="AB79" s="213"/>
      <c r="AC79" s="368" t="s">
        <v>5</v>
      </c>
      <c r="AD79" s="369"/>
      <c r="AF79" s="370" t="str">
        <f>IF(AA79="","0",IF(AA79&gt;=150,3,IF(AND(AA79&lt;150,AA79&gt;=90),2,IF(AA79="",0,1))))</f>
        <v>0</v>
      </c>
      <c r="AG79" s="371"/>
      <c r="AH79" s="16" t="s">
        <v>164</v>
      </c>
      <c r="AI79" s="21"/>
    </row>
    <row r="80" spans="1:35" ht="21.75" customHeight="1" x14ac:dyDescent="0.15">
      <c r="A80" s="379"/>
      <c r="B80" s="372" t="s">
        <v>6</v>
      </c>
      <c r="C80" s="373"/>
      <c r="D80" s="374"/>
      <c r="E80" s="219"/>
      <c r="F80" s="220"/>
      <c r="G80" s="220"/>
      <c r="H80" s="220"/>
      <c r="I80" s="220"/>
      <c r="J80" s="220"/>
      <c r="K80" s="220"/>
      <c r="L80" s="220"/>
      <c r="M80" s="220"/>
      <c r="N80" s="220"/>
      <c r="O80" s="221"/>
      <c r="P80" s="375" t="str">
        <f>IFERROR(VLOOKUP(E80,選択肢!$Z$2:$AA$6,2,FALSE),"")</f>
        <v/>
      </c>
      <c r="Q80" s="376"/>
      <c r="R80" s="377"/>
      <c r="S80" s="225"/>
      <c r="T80" s="226"/>
      <c r="U80" s="226"/>
      <c r="V80" s="226"/>
      <c r="W80" s="226"/>
      <c r="X80" s="226"/>
      <c r="Y80" s="226"/>
      <c r="Z80" s="226"/>
      <c r="AA80" s="226"/>
      <c r="AB80" s="226"/>
      <c r="AC80" s="226"/>
      <c r="AD80" s="227"/>
      <c r="AH80" s="22"/>
      <c r="AI80" s="21"/>
    </row>
    <row r="81" spans="1:35" ht="21.75" customHeight="1" x14ac:dyDescent="0.15">
      <c r="A81" s="379"/>
      <c r="B81" s="389" t="s">
        <v>7</v>
      </c>
      <c r="C81" s="390"/>
      <c r="D81" s="391"/>
      <c r="E81" s="395" t="s">
        <v>8</v>
      </c>
      <c r="F81" s="396"/>
      <c r="G81" s="399"/>
      <c r="H81" s="399"/>
      <c r="I81" s="399"/>
      <c r="J81" s="401" t="s">
        <v>9</v>
      </c>
      <c r="K81" s="402"/>
      <c r="L81" s="389" t="s">
        <v>172</v>
      </c>
      <c r="M81" s="390"/>
      <c r="N81" s="390"/>
      <c r="O81" s="391"/>
      <c r="P81" s="199"/>
      <c r="Q81" s="200"/>
      <c r="R81" s="200"/>
      <c r="S81" s="200"/>
      <c r="T81" s="200"/>
      <c r="U81" s="200"/>
      <c r="V81" s="200"/>
      <c r="W81" s="200"/>
      <c r="X81" s="200"/>
      <c r="Y81" s="200"/>
      <c r="Z81" s="200"/>
      <c r="AA81" s="200"/>
      <c r="AB81" s="200"/>
      <c r="AC81" s="200"/>
      <c r="AD81" s="201"/>
      <c r="AH81" s="22"/>
      <c r="AI81" s="21"/>
    </row>
    <row r="82" spans="1:35" ht="21.75" customHeight="1" x14ac:dyDescent="0.15">
      <c r="A82" s="379"/>
      <c r="B82" s="392"/>
      <c r="C82" s="393"/>
      <c r="D82" s="394"/>
      <c r="E82" s="397"/>
      <c r="F82" s="398"/>
      <c r="G82" s="400"/>
      <c r="H82" s="400"/>
      <c r="I82" s="400"/>
      <c r="J82" s="403"/>
      <c r="K82" s="404"/>
      <c r="L82" s="392"/>
      <c r="M82" s="393"/>
      <c r="N82" s="393"/>
      <c r="O82" s="394"/>
      <c r="P82" s="360" t="str">
        <f>IF(P81="全校児童/生徒","","内訳")</f>
        <v>内訳</v>
      </c>
      <c r="Q82" s="361"/>
      <c r="R82" s="361"/>
      <c r="S82" s="204"/>
      <c r="T82" s="204"/>
      <c r="U82" s="204"/>
      <c r="V82" s="204"/>
      <c r="W82" s="204"/>
      <c r="X82" s="204"/>
      <c r="Y82" s="204"/>
      <c r="Z82" s="204"/>
      <c r="AA82" s="204"/>
      <c r="AB82" s="204"/>
      <c r="AC82" s="204"/>
      <c r="AD82" s="205"/>
      <c r="AH82" s="22"/>
      <c r="AI82" s="21"/>
    </row>
    <row r="83" spans="1:35" ht="21.75" customHeight="1" x14ac:dyDescent="0.15">
      <c r="A83" s="379"/>
      <c r="B83" s="332" t="s">
        <v>10</v>
      </c>
      <c r="C83" s="333"/>
      <c r="D83" s="334"/>
      <c r="E83" s="341" t="s">
        <v>11</v>
      </c>
      <c r="F83" s="342"/>
      <c r="G83" s="342"/>
      <c r="H83" s="342"/>
      <c r="I83" s="342"/>
      <c r="J83" s="342"/>
      <c r="K83" s="343"/>
      <c r="L83" s="362" t="s">
        <v>159</v>
      </c>
      <c r="M83" s="363"/>
      <c r="N83" s="363"/>
      <c r="O83" s="363"/>
      <c r="P83" s="363"/>
      <c r="Q83" s="363"/>
      <c r="R83" s="363"/>
      <c r="S83" s="363"/>
      <c r="T83" s="363"/>
      <c r="U83" s="363"/>
      <c r="V83" s="363"/>
      <c r="W83" s="363"/>
      <c r="X83" s="363"/>
      <c r="Y83" s="363"/>
      <c r="Z83" s="364"/>
      <c r="AA83" s="362" t="s">
        <v>181</v>
      </c>
      <c r="AB83" s="363"/>
      <c r="AC83" s="363"/>
      <c r="AD83" s="365"/>
      <c r="AH83" s="22"/>
      <c r="AI83" s="21"/>
    </row>
    <row r="84" spans="1:35" ht="21.75" customHeight="1" x14ac:dyDescent="0.15">
      <c r="A84" s="379"/>
      <c r="B84" s="335"/>
      <c r="C84" s="336"/>
      <c r="D84" s="337"/>
      <c r="E84" s="42" t="s">
        <v>12</v>
      </c>
      <c r="F84" s="344"/>
      <c r="G84" s="345"/>
      <c r="H84" s="345"/>
      <c r="I84" s="345"/>
      <c r="J84" s="345"/>
      <c r="K84" s="346"/>
      <c r="L84" s="366" t="s">
        <v>160</v>
      </c>
      <c r="M84" s="367"/>
      <c r="N84" s="58"/>
      <c r="O84" s="405" t="s">
        <v>163</v>
      </c>
      <c r="P84" s="406"/>
      <c r="Q84" s="366" t="s">
        <v>161</v>
      </c>
      <c r="R84" s="367"/>
      <c r="S84" s="58"/>
      <c r="T84" s="405" t="s">
        <v>163</v>
      </c>
      <c r="U84" s="406"/>
      <c r="V84" s="366" t="s">
        <v>162</v>
      </c>
      <c r="W84" s="367"/>
      <c r="X84" s="66"/>
      <c r="Y84" s="405" t="s">
        <v>163</v>
      </c>
      <c r="Z84" s="406"/>
      <c r="AA84" s="354">
        <f>(IF(N84="",0,N84)*6520)+(IF(S84="",0,S84)*5200)+(IF(X84="",0,X84)*1070)</f>
        <v>0</v>
      </c>
      <c r="AB84" s="355"/>
      <c r="AC84" s="355"/>
      <c r="AD84" s="356"/>
      <c r="AF84" s="45" t="str">
        <f>IF(N84+S84&gt;$AF$79,"謝金計上可能上限時間を超えています。","")</f>
        <v/>
      </c>
      <c r="AH84" s="22"/>
      <c r="AI84" s="21"/>
    </row>
    <row r="85" spans="1:35" ht="21.75" customHeight="1" x14ac:dyDescent="0.15">
      <c r="A85" s="379"/>
      <c r="B85" s="335"/>
      <c r="C85" s="336"/>
      <c r="D85" s="337"/>
      <c r="E85" s="43" t="s">
        <v>13</v>
      </c>
      <c r="F85" s="357"/>
      <c r="G85" s="358"/>
      <c r="H85" s="358"/>
      <c r="I85" s="358"/>
      <c r="J85" s="358"/>
      <c r="K85" s="359"/>
      <c r="L85" s="352" t="s">
        <v>160</v>
      </c>
      <c r="M85" s="353"/>
      <c r="N85" s="58"/>
      <c r="O85" s="347" t="s">
        <v>163</v>
      </c>
      <c r="P85" s="348"/>
      <c r="Q85" s="352" t="s">
        <v>161</v>
      </c>
      <c r="R85" s="353"/>
      <c r="S85" s="58"/>
      <c r="T85" s="347" t="s">
        <v>163</v>
      </c>
      <c r="U85" s="348"/>
      <c r="V85" s="352" t="s">
        <v>162</v>
      </c>
      <c r="W85" s="353"/>
      <c r="X85" s="66"/>
      <c r="Y85" s="347" t="s">
        <v>163</v>
      </c>
      <c r="Z85" s="348"/>
      <c r="AA85" s="354">
        <f>(IF(N85="",0,N85)*6520)+(IF(S85="",0,S85)*5200)+(IF(X85="",0,X85)*1070)</f>
        <v>0</v>
      </c>
      <c r="AB85" s="355"/>
      <c r="AC85" s="355"/>
      <c r="AD85" s="356"/>
      <c r="AF85" s="45" t="str">
        <f t="shared" ref="AF85:AF91" si="4">IF(N85+S85&gt;$AF$79,"謝金計上可能上限時間を超えています。","")</f>
        <v/>
      </c>
      <c r="AH85" s="22"/>
      <c r="AI85" s="21"/>
    </row>
    <row r="86" spans="1:35" ht="21.75" customHeight="1" x14ac:dyDescent="0.15">
      <c r="A86" s="379"/>
      <c r="B86" s="335"/>
      <c r="C86" s="336"/>
      <c r="D86" s="337"/>
      <c r="E86" s="43" t="s">
        <v>14</v>
      </c>
      <c r="F86" s="357"/>
      <c r="G86" s="358"/>
      <c r="H86" s="358"/>
      <c r="I86" s="358"/>
      <c r="J86" s="358"/>
      <c r="K86" s="359"/>
      <c r="L86" s="352" t="s">
        <v>160</v>
      </c>
      <c r="M86" s="353"/>
      <c r="N86" s="58"/>
      <c r="O86" s="347" t="s">
        <v>163</v>
      </c>
      <c r="P86" s="348"/>
      <c r="Q86" s="352" t="s">
        <v>161</v>
      </c>
      <c r="R86" s="353"/>
      <c r="S86" s="58"/>
      <c r="T86" s="347" t="s">
        <v>163</v>
      </c>
      <c r="U86" s="348"/>
      <c r="V86" s="352" t="s">
        <v>162</v>
      </c>
      <c r="W86" s="353"/>
      <c r="X86" s="66"/>
      <c r="Y86" s="347" t="s">
        <v>163</v>
      </c>
      <c r="Z86" s="348"/>
      <c r="AA86" s="354">
        <f t="shared" ref="AA86:AA88" si="5">(IF(N86="",0,N86)*6520)+(IF(S86="",0,S86)*5200)+(IF(X86="",0,X86)*1070)</f>
        <v>0</v>
      </c>
      <c r="AB86" s="355"/>
      <c r="AC86" s="355"/>
      <c r="AD86" s="356"/>
      <c r="AF86" s="45" t="str">
        <f t="shared" si="4"/>
        <v/>
      </c>
      <c r="AH86" s="22"/>
      <c r="AI86" s="21"/>
    </row>
    <row r="87" spans="1:35" ht="21.75" customHeight="1" x14ac:dyDescent="0.15">
      <c r="A87" s="379"/>
      <c r="B87" s="335"/>
      <c r="C87" s="336"/>
      <c r="D87" s="337"/>
      <c r="E87" s="43" t="s">
        <v>15</v>
      </c>
      <c r="F87" s="357"/>
      <c r="G87" s="358"/>
      <c r="H87" s="358"/>
      <c r="I87" s="358"/>
      <c r="J87" s="358"/>
      <c r="K87" s="359"/>
      <c r="L87" s="352" t="s">
        <v>160</v>
      </c>
      <c r="M87" s="353"/>
      <c r="N87" s="58"/>
      <c r="O87" s="347" t="s">
        <v>163</v>
      </c>
      <c r="P87" s="348"/>
      <c r="Q87" s="352" t="s">
        <v>161</v>
      </c>
      <c r="R87" s="353"/>
      <c r="S87" s="58"/>
      <c r="T87" s="347" t="s">
        <v>163</v>
      </c>
      <c r="U87" s="348"/>
      <c r="V87" s="352" t="s">
        <v>162</v>
      </c>
      <c r="W87" s="353"/>
      <c r="X87" s="66"/>
      <c r="Y87" s="347" t="s">
        <v>163</v>
      </c>
      <c r="Z87" s="348"/>
      <c r="AA87" s="354">
        <f t="shared" si="5"/>
        <v>0</v>
      </c>
      <c r="AB87" s="355"/>
      <c r="AC87" s="355"/>
      <c r="AD87" s="356"/>
      <c r="AF87" s="45" t="str">
        <f t="shared" si="4"/>
        <v/>
      </c>
      <c r="AH87" s="22"/>
      <c r="AI87" s="21"/>
    </row>
    <row r="88" spans="1:35" ht="21.75" customHeight="1" x14ac:dyDescent="0.15">
      <c r="A88" s="379"/>
      <c r="B88" s="335"/>
      <c r="C88" s="336"/>
      <c r="D88" s="337"/>
      <c r="E88" s="44" t="s">
        <v>16</v>
      </c>
      <c r="F88" s="357"/>
      <c r="G88" s="358"/>
      <c r="H88" s="358"/>
      <c r="I88" s="358"/>
      <c r="J88" s="358"/>
      <c r="K88" s="359"/>
      <c r="L88" s="352" t="s">
        <v>160</v>
      </c>
      <c r="M88" s="353"/>
      <c r="N88" s="58"/>
      <c r="O88" s="347" t="s">
        <v>163</v>
      </c>
      <c r="P88" s="348"/>
      <c r="Q88" s="352" t="s">
        <v>161</v>
      </c>
      <c r="R88" s="353"/>
      <c r="S88" s="58"/>
      <c r="T88" s="347" t="s">
        <v>163</v>
      </c>
      <c r="U88" s="348"/>
      <c r="V88" s="352" t="s">
        <v>162</v>
      </c>
      <c r="W88" s="353"/>
      <c r="X88" s="66"/>
      <c r="Y88" s="347" t="s">
        <v>163</v>
      </c>
      <c r="Z88" s="348"/>
      <c r="AA88" s="354">
        <f t="shared" si="5"/>
        <v>0</v>
      </c>
      <c r="AB88" s="355"/>
      <c r="AC88" s="355"/>
      <c r="AD88" s="356"/>
      <c r="AF88" s="45" t="str">
        <f t="shared" si="4"/>
        <v/>
      </c>
      <c r="AH88" s="22"/>
      <c r="AI88" s="21"/>
    </row>
    <row r="89" spans="1:35" ht="21.75" customHeight="1" x14ac:dyDescent="0.15">
      <c r="A89" s="379"/>
      <c r="B89" s="335"/>
      <c r="C89" s="336"/>
      <c r="D89" s="337"/>
      <c r="E89" s="4" t="s">
        <v>201</v>
      </c>
      <c r="F89" s="143"/>
      <c r="G89" s="144"/>
      <c r="H89" s="144"/>
      <c r="I89" s="144"/>
      <c r="J89" s="144"/>
      <c r="K89" s="145"/>
      <c r="L89" s="352" t="s">
        <v>160</v>
      </c>
      <c r="M89" s="353"/>
      <c r="N89" s="25"/>
      <c r="O89" s="347" t="s">
        <v>163</v>
      </c>
      <c r="P89" s="348"/>
      <c r="Q89" s="352" t="s">
        <v>161</v>
      </c>
      <c r="R89" s="353"/>
      <c r="S89" s="25"/>
      <c r="T89" s="347" t="s">
        <v>163</v>
      </c>
      <c r="U89" s="348"/>
      <c r="V89" s="352" t="s">
        <v>162</v>
      </c>
      <c r="W89" s="353"/>
      <c r="X89" s="25"/>
      <c r="Y89" s="347" t="s">
        <v>163</v>
      </c>
      <c r="Z89" s="348"/>
      <c r="AA89" s="349">
        <f>IF(OR(OR(AND($F$14="文化施設等",$I$15=""),AND($F$14="文化施設等",$I$15="なし"),$F$14&lt;&gt;"文化施設等")),0,(IF(N89="",0,N89)*6520)+(IF(S89="",0,S89)*5200)+(IF(X89="",0,X89)*1070))</f>
        <v>0</v>
      </c>
      <c r="AB89" s="350"/>
      <c r="AC89" s="350"/>
      <c r="AD89" s="351"/>
      <c r="AF89" s="45" t="str">
        <f t="shared" si="4"/>
        <v/>
      </c>
      <c r="AH89" s="22"/>
      <c r="AI89" s="21"/>
    </row>
    <row r="90" spans="1:35" ht="21.75" customHeight="1" x14ac:dyDescent="0.15">
      <c r="A90" s="379"/>
      <c r="B90" s="335"/>
      <c r="C90" s="336"/>
      <c r="D90" s="337"/>
      <c r="E90" s="4" t="s">
        <v>202</v>
      </c>
      <c r="F90" s="143"/>
      <c r="G90" s="144"/>
      <c r="H90" s="144"/>
      <c r="I90" s="144"/>
      <c r="J90" s="144"/>
      <c r="K90" s="145"/>
      <c r="L90" s="352" t="s">
        <v>160</v>
      </c>
      <c r="M90" s="353"/>
      <c r="N90" s="25"/>
      <c r="O90" s="347" t="s">
        <v>163</v>
      </c>
      <c r="P90" s="348"/>
      <c r="Q90" s="352" t="s">
        <v>161</v>
      </c>
      <c r="R90" s="353"/>
      <c r="S90" s="25"/>
      <c r="T90" s="347" t="s">
        <v>163</v>
      </c>
      <c r="U90" s="348"/>
      <c r="V90" s="352" t="s">
        <v>162</v>
      </c>
      <c r="W90" s="353"/>
      <c r="X90" s="25"/>
      <c r="Y90" s="347" t="s">
        <v>163</v>
      </c>
      <c r="Z90" s="348"/>
      <c r="AA90" s="349">
        <f>IF(OR(OR(AND($F$14="文化施設等",$I$15=""),AND($F$14="文化施設等",$I$15="なし"),$F$14&lt;&gt;"文化施設等")),0,(IF(N90="",0,N90)*6520)+(IF(S90="",0,S90)*5200)+(IF(X90="",0,X90)*1070))</f>
        <v>0</v>
      </c>
      <c r="AB90" s="350"/>
      <c r="AC90" s="350"/>
      <c r="AD90" s="351"/>
      <c r="AF90" s="45" t="str">
        <f t="shared" si="4"/>
        <v/>
      </c>
      <c r="AH90" s="22"/>
      <c r="AI90" s="21"/>
    </row>
    <row r="91" spans="1:35" ht="21.75" customHeight="1" thickBot="1" x14ac:dyDescent="0.2">
      <c r="A91" s="379"/>
      <c r="B91" s="335"/>
      <c r="C91" s="336"/>
      <c r="D91" s="337"/>
      <c r="E91" s="17" t="s">
        <v>203</v>
      </c>
      <c r="F91" s="133"/>
      <c r="G91" s="134"/>
      <c r="H91" s="134"/>
      <c r="I91" s="134"/>
      <c r="J91" s="134"/>
      <c r="K91" s="135"/>
      <c r="L91" s="330" t="s">
        <v>160</v>
      </c>
      <c r="M91" s="331"/>
      <c r="N91" s="25"/>
      <c r="O91" s="319" t="s">
        <v>163</v>
      </c>
      <c r="P91" s="320"/>
      <c r="Q91" s="330" t="s">
        <v>161</v>
      </c>
      <c r="R91" s="331"/>
      <c r="S91" s="25"/>
      <c r="T91" s="319" t="s">
        <v>163</v>
      </c>
      <c r="U91" s="320"/>
      <c r="V91" s="330" t="s">
        <v>162</v>
      </c>
      <c r="W91" s="331"/>
      <c r="X91" s="25"/>
      <c r="Y91" s="319" t="s">
        <v>163</v>
      </c>
      <c r="Z91" s="320"/>
      <c r="AA91" s="321">
        <f>IF(OR(OR(AND($F$14="文化施設等",$I$15=""),AND($F$14="文化施設等",$I$15="なし"),$F$14&lt;&gt;"文化施設等")),0,(IF(N91="",0,N91)*6520)+(IF(S91="",0,S91)*5200)+(IF(X91="",0,X91)*1070))</f>
        <v>0</v>
      </c>
      <c r="AB91" s="322"/>
      <c r="AC91" s="322"/>
      <c r="AD91" s="323"/>
      <c r="AF91" s="45" t="str">
        <f t="shared" si="4"/>
        <v/>
      </c>
      <c r="AH91" s="22"/>
      <c r="AI91" s="21"/>
    </row>
    <row r="92" spans="1:35" ht="21.75" customHeight="1" thickTop="1" x14ac:dyDescent="0.15">
      <c r="A92" s="379"/>
      <c r="B92" s="338"/>
      <c r="C92" s="339"/>
      <c r="D92" s="340"/>
      <c r="E92" s="26" t="s">
        <v>275</v>
      </c>
      <c r="F92" s="324"/>
      <c r="G92" s="324"/>
      <c r="H92" s="324"/>
      <c r="I92" s="324"/>
      <c r="J92" s="324"/>
      <c r="K92" s="27" t="s">
        <v>274</v>
      </c>
      <c r="L92" s="325" t="s">
        <v>317</v>
      </c>
      <c r="M92" s="326"/>
      <c r="N92" s="326"/>
      <c r="O92" s="326"/>
      <c r="P92" s="326"/>
      <c r="Q92" s="326"/>
      <c r="R92" s="326"/>
      <c r="S92" s="326"/>
      <c r="T92" s="326"/>
      <c r="U92" s="326"/>
      <c r="V92" s="326"/>
      <c r="W92" s="326"/>
      <c r="X92" s="326"/>
      <c r="Y92" s="326"/>
      <c r="Z92" s="27" t="s">
        <v>275</v>
      </c>
      <c r="AA92" s="327">
        <f>SUM(AA84:AD91)</f>
        <v>0</v>
      </c>
      <c r="AB92" s="328"/>
      <c r="AC92" s="328"/>
      <c r="AD92" s="329"/>
      <c r="AH92" s="22"/>
      <c r="AI92" s="21"/>
    </row>
    <row r="93" spans="1:35" ht="21.75" customHeight="1" x14ac:dyDescent="0.15">
      <c r="A93" s="379"/>
      <c r="B93" s="316" t="s">
        <v>17</v>
      </c>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8"/>
      <c r="AH93" s="22"/>
      <c r="AI93" s="21"/>
    </row>
    <row r="94" spans="1:35" ht="59.95" customHeight="1" x14ac:dyDescent="0.15">
      <c r="A94" s="379"/>
      <c r="B94" s="313"/>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5"/>
      <c r="AH94" s="22"/>
      <c r="AI94" s="21"/>
    </row>
    <row r="95" spans="1:35" ht="21.75" customHeight="1" x14ac:dyDescent="0.15">
      <c r="A95" s="379"/>
      <c r="B95" s="316" t="s">
        <v>265</v>
      </c>
      <c r="C95" s="317"/>
      <c r="D95" s="317"/>
      <c r="E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8"/>
      <c r="AH95" s="22"/>
      <c r="AI95" s="21"/>
    </row>
    <row r="96" spans="1:35" ht="59.95" customHeight="1" thickBot="1" x14ac:dyDescent="0.2">
      <c r="A96" s="380"/>
      <c r="B96" s="125"/>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7"/>
      <c r="AH96" s="22"/>
      <c r="AI96" s="21"/>
    </row>
    <row r="120" spans="1:42" ht="19.7" x14ac:dyDescent="0.15">
      <c r="AN120" s="14" ph="1"/>
      <c r="AO120" s="14" ph="1"/>
      <c r="AP120" s="14" ph="1"/>
    </row>
    <row r="121" spans="1:42" ht="19.7" x14ac:dyDescent="0.15">
      <c r="AN121" s="14" ph="1"/>
      <c r="AO121" s="14" ph="1"/>
      <c r="AP121" s="14" ph="1"/>
    </row>
    <row r="123" spans="1:42" ht="19.7" x14ac:dyDescent="0.15">
      <c r="AN123" s="14" ph="1"/>
      <c r="AO123" s="14" ph="1"/>
      <c r="AP123" s="14" ph="1"/>
    </row>
    <row r="125" spans="1:42" ht="19.7" x14ac:dyDescent="0.15">
      <c r="A125" s="14" ph="1"/>
      <c r="B125" s="14" ph="1"/>
      <c r="C125" s="14" ph="1"/>
      <c r="D125" s="14" ph="1"/>
      <c r="E125" s="14" ph="1"/>
      <c r="F125" s="14" ph="1"/>
      <c r="G125" s="14" ph="1"/>
      <c r="H125" s="14" ph="1"/>
      <c r="I125" s="14" ph="1"/>
      <c r="J125" s="14" ph="1"/>
      <c r="K125" s="14" ph="1"/>
      <c r="L125" s="14" ph="1"/>
      <c r="M125" s="14" ph="1"/>
      <c r="N125" s="14" ph="1"/>
      <c r="O125" s="14" ph="1"/>
      <c r="P125" s="14" ph="1"/>
      <c r="Q125" s="14" ph="1"/>
      <c r="R125" s="14" ph="1"/>
      <c r="S125" s="14" ph="1"/>
      <c r="T125" s="14" ph="1"/>
      <c r="U125" s="14" ph="1"/>
      <c r="V125" s="14" ph="1"/>
      <c r="W125" s="14" ph="1"/>
      <c r="X125" s="14" ph="1"/>
      <c r="Y125" s="14" ph="1"/>
      <c r="Z125" s="14" ph="1"/>
      <c r="AA125" s="14" ph="1"/>
      <c r="AB125" s="14" ph="1"/>
      <c r="AC125" s="14" ph="1"/>
    </row>
    <row r="126" spans="1:42" ht="19.7" x14ac:dyDescent="0.15">
      <c r="AN126" s="14" ph="1"/>
      <c r="AO126" s="14" ph="1"/>
      <c r="AP126" s="14" ph="1"/>
    </row>
    <row r="127" spans="1:42" ht="19.7" x14ac:dyDescent="0.15">
      <c r="AN127" s="14" ph="1"/>
      <c r="AO127" s="14" ph="1"/>
      <c r="AP127" s="14" ph="1"/>
    </row>
    <row r="129" spans="40:42" ht="19.7" x14ac:dyDescent="0.15">
      <c r="AN129" s="14" ph="1"/>
      <c r="AO129" s="14" ph="1"/>
      <c r="AP129" s="14" ph="1"/>
    </row>
    <row r="142" spans="40:42" ht="19.7" x14ac:dyDescent="0.15">
      <c r="AN142" s="14" ph="1"/>
      <c r="AO142" s="14" ph="1"/>
      <c r="AP142" s="14" ph="1"/>
    </row>
    <row r="143" spans="40:42" ht="19.7" x14ac:dyDescent="0.15">
      <c r="AN143" s="14" ph="1"/>
      <c r="AO143" s="14" ph="1"/>
      <c r="AP143" s="14" ph="1"/>
    </row>
    <row r="145" spans="1:42" ht="19.7" x14ac:dyDescent="0.15">
      <c r="AN145" s="14" ph="1"/>
      <c r="AO145" s="14" ph="1"/>
      <c r="AP145" s="14" ph="1"/>
    </row>
    <row r="147" spans="1:42" ht="19.7" x14ac:dyDescent="0.15">
      <c r="A147" s="14" ph="1"/>
      <c r="B147" s="14" ph="1"/>
      <c r="C147" s="14" ph="1"/>
      <c r="D147" s="14" ph="1"/>
      <c r="E147" s="14" ph="1"/>
      <c r="F147" s="14" ph="1"/>
      <c r="G147" s="14" ph="1"/>
      <c r="H147" s="14" ph="1"/>
      <c r="I147" s="14" ph="1"/>
      <c r="J147" s="14" ph="1"/>
      <c r="K147" s="14" ph="1"/>
      <c r="L147" s="14" ph="1"/>
      <c r="M147" s="14" ph="1"/>
      <c r="N147" s="14" ph="1"/>
      <c r="O147" s="14" ph="1"/>
      <c r="P147" s="14" ph="1"/>
      <c r="Q147" s="14" ph="1"/>
      <c r="R147" s="14" ph="1"/>
      <c r="S147" s="14" ph="1"/>
      <c r="T147" s="14" ph="1"/>
      <c r="U147" s="14" ph="1"/>
      <c r="V147" s="14" ph="1"/>
      <c r="W147" s="14" ph="1"/>
      <c r="X147" s="14" ph="1"/>
      <c r="Y147" s="14" ph="1"/>
      <c r="Z147" s="14" ph="1"/>
      <c r="AA147" s="14" ph="1"/>
      <c r="AB147" s="14" ph="1"/>
      <c r="AC147" s="14" ph="1"/>
    </row>
    <row r="148" spans="1:42" ht="19.7" x14ac:dyDescent="0.15">
      <c r="AN148" s="14" ph="1"/>
      <c r="AO148" s="14" ph="1"/>
      <c r="AP148" s="14" ph="1"/>
    </row>
    <row r="149" spans="1:42" ht="19.7" x14ac:dyDescent="0.15">
      <c r="AN149" s="14" ph="1"/>
      <c r="AO149" s="14" ph="1"/>
      <c r="AP149" s="14" ph="1"/>
    </row>
    <row r="151" spans="1:42" ht="19.7" x14ac:dyDescent="0.15">
      <c r="AN151" s="14" ph="1"/>
      <c r="AO151" s="14" ph="1"/>
      <c r="AP151" s="14" ph="1"/>
    </row>
    <row r="181" spans="1:42" ht="19.7" x14ac:dyDescent="0.15">
      <c r="AN181" s="14" ph="1"/>
      <c r="AO181" s="14" ph="1"/>
      <c r="AP181" s="14" ph="1"/>
    </row>
    <row r="182" spans="1:42" ht="19.7" x14ac:dyDescent="0.15">
      <c r="AN182" s="14" ph="1"/>
      <c r="AO182" s="14" ph="1"/>
      <c r="AP182" s="14" ph="1"/>
    </row>
    <row r="184" spans="1:42" ht="19.7" x14ac:dyDescent="0.15">
      <c r="AN184" s="14" ph="1"/>
      <c r="AO184" s="14" ph="1"/>
      <c r="AP184" s="14" ph="1"/>
    </row>
    <row r="186" spans="1:42" ht="19.7" x14ac:dyDescent="0.15">
      <c r="A186" s="14" ph="1"/>
      <c r="B186" s="14" ph="1"/>
      <c r="C186" s="14" ph="1"/>
      <c r="D186" s="14" ph="1"/>
      <c r="E186" s="14" ph="1"/>
      <c r="F186" s="14" ph="1"/>
      <c r="G186" s="14" ph="1"/>
      <c r="H186" s="14" ph="1"/>
      <c r="I186" s="14" ph="1"/>
      <c r="J186" s="14" ph="1"/>
      <c r="K186" s="14" ph="1"/>
      <c r="L186" s="14" ph="1"/>
      <c r="M186" s="14" ph="1"/>
      <c r="N186" s="14" ph="1"/>
      <c r="O186" s="14" ph="1"/>
      <c r="P186" s="14" ph="1"/>
      <c r="Q186" s="14" ph="1"/>
      <c r="R186" s="14" ph="1"/>
      <c r="S186" s="14" ph="1"/>
      <c r="T186" s="14" ph="1"/>
      <c r="U186" s="14" ph="1"/>
      <c r="V186" s="14" ph="1"/>
      <c r="W186" s="14" ph="1"/>
      <c r="X186" s="14" ph="1"/>
      <c r="Y186" s="14" ph="1"/>
      <c r="Z186" s="14" ph="1"/>
      <c r="AA186" s="14" ph="1"/>
      <c r="AB186" s="14" ph="1"/>
      <c r="AC186" s="14" ph="1"/>
    </row>
    <row r="187" spans="1:42" ht="19.7" x14ac:dyDescent="0.15">
      <c r="AN187" s="14" ph="1"/>
      <c r="AO187" s="14" ph="1"/>
      <c r="AP187" s="14" ph="1"/>
    </row>
    <row r="188" spans="1:42" ht="19.7" x14ac:dyDescent="0.15">
      <c r="AN188" s="14" ph="1"/>
      <c r="AO188" s="14" ph="1"/>
      <c r="AP188" s="14" ph="1"/>
    </row>
    <row r="190" spans="1:42" ht="19.7" x14ac:dyDescent="0.15">
      <c r="AN190" s="14" ph="1"/>
      <c r="AO190" s="14" ph="1"/>
      <c r="AP190" s="14" ph="1"/>
    </row>
    <row r="197" spans="40:42" ht="19.7" x14ac:dyDescent="0.15">
      <c r="AN197" s="14" ph="1"/>
      <c r="AO197" s="14" ph="1"/>
      <c r="AP197" s="14" ph="1"/>
    </row>
  </sheetData>
  <sheetProtection selectLockedCells="1"/>
  <dataConsolidate/>
  <mergeCells count="350">
    <mergeCell ref="A12:E12"/>
    <mergeCell ref="F12:O12"/>
    <mergeCell ref="P12:T12"/>
    <mergeCell ref="U12:AD12"/>
    <mergeCell ref="A13:E13"/>
    <mergeCell ref="F13:N13"/>
    <mergeCell ref="P13:T13"/>
    <mergeCell ref="U13:AD13"/>
    <mergeCell ref="A1:G1"/>
    <mergeCell ref="A3:AD3"/>
    <mergeCell ref="A4:AD4"/>
    <mergeCell ref="A5:AJ5"/>
    <mergeCell ref="A6:AJ6"/>
    <mergeCell ref="A11:E11"/>
    <mergeCell ref="F11:O11"/>
    <mergeCell ref="P11:T11"/>
    <mergeCell ref="U11:AD11"/>
    <mergeCell ref="A16:E16"/>
    <mergeCell ref="F16:O16"/>
    <mergeCell ref="P16:T16"/>
    <mergeCell ref="U16:Z16"/>
    <mergeCell ref="AA16:AD16"/>
    <mergeCell ref="A17:AD17"/>
    <mergeCell ref="A14:E14"/>
    <mergeCell ref="F14:O14"/>
    <mergeCell ref="P14:T14"/>
    <mergeCell ref="U14:AD14"/>
    <mergeCell ref="A15:E15"/>
    <mergeCell ref="F15:H15"/>
    <mergeCell ref="I15:O15"/>
    <mergeCell ref="P15:T15"/>
    <mergeCell ref="U15:AD15"/>
    <mergeCell ref="E24:AD24"/>
    <mergeCell ref="E25:AD25"/>
    <mergeCell ref="A26:AD26"/>
    <mergeCell ref="A27:AD27"/>
    <mergeCell ref="A28:AD28"/>
    <mergeCell ref="A30:AD30"/>
    <mergeCell ref="A18:AD18"/>
    <mergeCell ref="E19:AD19"/>
    <mergeCell ref="E20:AD20"/>
    <mergeCell ref="E21:AD21"/>
    <mergeCell ref="E22:AD22"/>
    <mergeCell ref="E23:AD23"/>
    <mergeCell ref="A37:AD37"/>
    <mergeCell ref="A38:G38"/>
    <mergeCell ref="H38:N38"/>
    <mergeCell ref="O38:S38"/>
    <mergeCell ref="T38:AD38"/>
    <mergeCell ref="A39:AD39"/>
    <mergeCell ref="A31:AD31"/>
    <mergeCell ref="A32:AD32"/>
    <mergeCell ref="A33:AD33"/>
    <mergeCell ref="A34:AD34"/>
    <mergeCell ref="A35:AD35"/>
    <mergeCell ref="A36:G36"/>
    <mergeCell ref="AA40:AB40"/>
    <mergeCell ref="AC40:AD40"/>
    <mergeCell ref="AF40:AG40"/>
    <mergeCell ref="B41:D41"/>
    <mergeCell ref="E41:O41"/>
    <mergeCell ref="P41:R41"/>
    <mergeCell ref="S41:AD41"/>
    <mergeCell ref="A40:A57"/>
    <mergeCell ref="B40:D40"/>
    <mergeCell ref="E40:O40"/>
    <mergeCell ref="P40:R40"/>
    <mergeCell ref="S40:X40"/>
    <mergeCell ref="Y40:Z40"/>
    <mergeCell ref="B42:D43"/>
    <mergeCell ref="E42:F43"/>
    <mergeCell ref="G42:I43"/>
    <mergeCell ref="J42:K43"/>
    <mergeCell ref="O45:P45"/>
    <mergeCell ref="Q45:R45"/>
    <mergeCell ref="T45:U45"/>
    <mergeCell ref="V45:W45"/>
    <mergeCell ref="Y45:Z45"/>
    <mergeCell ref="AA45:AD45"/>
    <mergeCell ref="L42:O43"/>
    <mergeCell ref="P42:AD42"/>
    <mergeCell ref="P43:R43"/>
    <mergeCell ref="S43:AD43"/>
    <mergeCell ref="L44:Z44"/>
    <mergeCell ref="AA44:AD44"/>
    <mergeCell ref="L45:M45"/>
    <mergeCell ref="Y46:Z46"/>
    <mergeCell ref="AA46:AD46"/>
    <mergeCell ref="F47:K47"/>
    <mergeCell ref="L47:M47"/>
    <mergeCell ref="O47:P47"/>
    <mergeCell ref="Q47:R47"/>
    <mergeCell ref="T47:U47"/>
    <mergeCell ref="V47:W47"/>
    <mergeCell ref="Y47:Z47"/>
    <mergeCell ref="AA47:AD47"/>
    <mergeCell ref="F46:K46"/>
    <mergeCell ref="L46:M46"/>
    <mergeCell ref="O46:P46"/>
    <mergeCell ref="Q46:R46"/>
    <mergeCell ref="T46:U46"/>
    <mergeCell ref="V46:W46"/>
    <mergeCell ref="AA51:AD51"/>
    <mergeCell ref="F50:K50"/>
    <mergeCell ref="L50:M50"/>
    <mergeCell ref="O50:P50"/>
    <mergeCell ref="Q50:R50"/>
    <mergeCell ref="T50:U50"/>
    <mergeCell ref="V50:W50"/>
    <mergeCell ref="Y48:Z48"/>
    <mergeCell ref="AA48:AD48"/>
    <mergeCell ref="F49:K49"/>
    <mergeCell ref="L49:M49"/>
    <mergeCell ref="O49:P49"/>
    <mergeCell ref="Q49:R49"/>
    <mergeCell ref="T49:U49"/>
    <mergeCell ref="V49:W49"/>
    <mergeCell ref="Y49:Z49"/>
    <mergeCell ref="AA49:AD49"/>
    <mergeCell ref="F48:K48"/>
    <mergeCell ref="L48:M48"/>
    <mergeCell ref="O48:P48"/>
    <mergeCell ref="Q48:R48"/>
    <mergeCell ref="T48:U48"/>
    <mergeCell ref="V48:W48"/>
    <mergeCell ref="Y52:Z52"/>
    <mergeCell ref="AA52:AD52"/>
    <mergeCell ref="F53:J53"/>
    <mergeCell ref="L53:Y53"/>
    <mergeCell ref="AA53:AD53"/>
    <mergeCell ref="B54:AD54"/>
    <mergeCell ref="F52:K52"/>
    <mergeCell ref="L52:M52"/>
    <mergeCell ref="O52:P52"/>
    <mergeCell ref="Q52:R52"/>
    <mergeCell ref="T52:U52"/>
    <mergeCell ref="V52:W52"/>
    <mergeCell ref="B44:D53"/>
    <mergeCell ref="E44:K44"/>
    <mergeCell ref="F45:K45"/>
    <mergeCell ref="Y50:Z50"/>
    <mergeCell ref="AA50:AD50"/>
    <mergeCell ref="F51:K51"/>
    <mergeCell ref="L51:M51"/>
    <mergeCell ref="O51:P51"/>
    <mergeCell ref="Q51:R51"/>
    <mergeCell ref="T51:U51"/>
    <mergeCell ref="V51:W51"/>
    <mergeCell ref="Y51:Z51"/>
    <mergeCell ref="AF58:AG58"/>
    <mergeCell ref="B59:D59"/>
    <mergeCell ref="E59:O59"/>
    <mergeCell ref="P59:R59"/>
    <mergeCell ref="S59:AD59"/>
    <mergeCell ref="B55:AD55"/>
    <mergeCell ref="B56:AD56"/>
    <mergeCell ref="B57:AD57"/>
    <mergeCell ref="A58:A75"/>
    <mergeCell ref="B58:D58"/>
    <mergeCell ref="E58:O58"/>
    <mergeCell ref="P58:R58"/>
    <mergeCell ref="S58:X58"/>
    <mergeCell ref="Y58:Z58"/>
    <mergeCell ref="AA58:AB58"/>
    <mergeCell ref="B60:D61"/>
    <mergeCell ref="E60:F61"/>
    <mergeCell ref="G60:I61"/>
    <mergeCell ref="J60:K61"/>
    <mergeCell ref="L60:O61"/>
    <mergeCell ref="P60:AD60"/>
    <mergeCell ref="P61:R61"/>
    <mergeCell ref="S61:AD61"/>
    <mergeCell ref="AC58:AD58"/>
    <mergeCell ref="Y63:Z63"/>
    <mergeCell ref="AA63:AD63"/>
    <mergeCell ref="F64:K64"/>
    <mergeCell ref="L64:M64"/>
    <mergeCell ref="O64:P64"/>
    <mergeCell ref="Q64:R64"/>
    <mergeCell ref="T64:U64"/>
    <mergeCell ref="V64:W64"/>
    <mergeCell ref="Y64:Z64"/>
    <mergeCell ref="AA64:AD64"/>
    <mergeCell ref="F63:K63"/>
    <mergeCell ref="L63:M63"/>
    <mergeCell ref="O63:P63"/>
    <mergeCell ref="Q63:R63"/>
    <mergeCell ref="T63:U63"/>
    <mergeCell ref="V63:W63"/>
    <mergeCell ref="Y65:Z65"/>
    <mergeCell ref="AA65:AD65"/>
    <mergeCell ref="F66:K66"/>
    <mergeCell ref="L66:M66"/>
    <mergeCell ref="O66:P66"/>
    <mergeCell ref="Q66:R66"/>
    <mergeCell ref="T66:U66"/>
    <mergeCell ref="V66:W66"/>
    <mergeCell ref="Y66:Z66"/>
    <mergeCell ref="AA66:AD66"/>
    <mergeCell ref="F65:K65"/>
    <mergeCell ref="L65:M65"/>
    <mergeCell ref="O65:P65"/>
    <mergeCell ref="Q65:R65"/>
    <mergeCell ref="T65:U65"/>
    <mergeCell ref="V65:W65"/>
    <mergeCell ref="Y67:Z67"/>
    <mergeCell ref="AA67:AD67"/>
    <mergeCell ref="F68:K68"/>
    <mergeCell ref="L68:M68"/>
    <mergeCell ref="O68:P68"/>
    <mergeCell ref="Q68:R68"/>
    <mergeCell ref="T68:U68"/>
    <mergeCell ref="V68:W68"/>
    <mergeCell ref="Y68:Z68"/>
    <mergeCell ref="AA68:AD68"/>
    <mergeCell ref="F67:K67"/>
    <mergeCell ref="L67:M67"/>
    <mergeCell ref="O67:P67"/>
    <mergeCell ref="Q67:R67"/>
    <mergeCell ref="T67:U67"/>
    <mergeCell ref="V67:W67"/>
    <mergeCell ref="V70:W70"/>
    <mergeCell ref="Y70:Z70"/>
    <mergeCell ref="AA70:AD70"/>
    <mergeCell ref="F69:K69"/>
    <mergeCell ref="L69:M69"/>
    <mergeCell ref="O69:P69"/>
    <mergeCell ref="Q69:R69"/>
    <mergeCell ref="T69:U69"/>
    <mergeCell ref="V69:W69"/>
    <mergeCell ref="B75:AD75"/>
    <mergeCell ref="A76:G76"/>
    <mergeCell ref="A77:AD77"/>
    <mergeCell ref="A78:G78"/>
    <mergeCell ref="H78:N78"/>
    <mergeCell ref="O78:S78"/>
    <mergeCell ref="T78:AD78"/>
    <mergeCell ref="F71:J71"/>
    <mergeCell ref="L71:Y71"/>
    <mergeCell ref="AA71:AD71"/>
    <mergeCell ref="B72:AD72"/>
    <mergeCell ref="B73:AD73"/>
    <mergeCell ref="B74:AD74"/>
    <mergeCell ref="B62:D71"/>
    <mergeCell ref="E62:K62"/>
    <mergeCell ref="L62:Z62"/>
    <mergeCell ref="AA62:AD62"/>
    <mergeCell ref="Y69:Z69"/>
    <mergeCell ref="AA69:AD69"/>
    <mergeCell ref="F70:K70"/>
    <mergeCell ref="L70:M70"/>
    <mergeCell ref="O70:P70"/>
    <mergeCell ref="Q70:R70"/>
    <mergeCell ref="T70:U70"/>
    <mergeCell ref="AA79:AB79"/>
    <mergeCell ref="AC79:AD79"/>
    <mergeCell ref="AF79:AG79"/>
    <mergeCell ref="B80:D80"/>
    <mergeCell ref="E80:O80"/>
    <mergeCell ref="P80:R80"/>
    <mergeCell ref="S80:AD80"/>
    <mergeCell ref="A79:A96"/>
    <mergeCell ref="B79:D79"/>
    <mergeCell ref="E79:O79"/>
    <mergeCell ref="P79:R79"/>
    <mergeCell ref="S79:X79"/>
    <mergeCell ref="Y79:Z79"/>
    <mergeCell ref="B81:D82"/>
    <mergeCell ref="E81:F82"/>
    <mergeCell ref="G81:I82"/>
    <mergeCell ref="J81:K82"/>
    <mergeCell ref="O84:P84"/>
    <mergeCell ref="Q84:R84"/>
    <mergeCell ref="T84:U84"/>
    <mergeCell ref="V84:W84"/>
    <mergeCell ref="Y84:Z84"/>
    <mergeCell ref="AA84:AD84"/>
    <mergeCell ref="L81:O82"/>
    <mergeCell ref="P81:AD81"/>
    <mergeCell ref="P82:R82"/>
    <mergeCell ref="S82:AD82"/>
    <mergeCell ref="L83:Z83"/>
    <mergeCell ref="AA83:AD83"/>
    <mergeCell ref="L84:M84"/>
    <mergeCell ref="Y85:Z85"/>
    <mergeCell ref="AA85:AD85"/>
    <mergeCell ref="F86:K86"/>
    <mergeCell ref="L86:M86"/>
    <mergeCell ref="O86:P86"/>
    <mergeCell ref="Q86:R86"/>
    <mergeCell ref="T86:U86"/>
    <mergeCell ref="V86:W86"/>
    <mergeCell ref="Y86:Z86"/>
    <mergeCell ref="AA86:AD86"/>
    <mergeCell ref="F85:K85"/>
    <mergeCell ref="L85:M85"/>
    <mergeCell ref="O85:P85"/>
    <mergeCell ref="Q85:R85"/>
    <mergeCell ref="T85:U85"/>
    <mergeCell ref="V85:W85"/>
    <mergeCell ref="Y87:Z87"/>
    <mergeCell ref="AA87:AD87"/>
    <mergeCell ref="F88:K88"/>
    <mergeCell ref="L88:M88"/>
    <mergeCell ref="O88:P88"/>
    <mergeCell ref="Q88:R88"/>
    <mergeCell ref="T88:U88"/>
    <mergeCell ref="V88:W88"/>
    <mergeCell ref="Y88:Z88"/>
    <mergeCell ref="AA88:AD88"/>
    <mergeCell ref="F87:K87"/>
    <mergeCell ref="L87:M87"/>
    <mergeCell ref="O87:P87"/>
    <mergeCell ref="Q87:R87"/>
    <mergeCell ref="T87:U87"/>
    <mergeCell ref="V87:W87"/>
    <mergeCell ref="T90:U90"/>
    <mergeCell ref="V90:W90"/>
    <mergeCell ref="Y90:Z90"/>
    <mergeCell ref="AA90:AD90"/>
    <mergeCell ref="F89:K89"/>
    <mergeCell ref="L89:M89"/>
    <mergeCell ref="O89:P89"/>
    <mergeCell ref="Q89:R89"/>
    <mergeCell ref="T89:U89"/>
    <mergeCell ref="V89:W89"/>
    <mergeCell ref="B94:AD94"/>
    <mergeCell ref="B95:AD95"/>
    <mergeCell ref="B96:AD96"/>
    <mergeCell ref="Y91:Z91"/>
    <mergeCell ref="AA91:AD91"/>
    <mergeCell ref="F92:J92"/>
    <mergeCell ref="L92:Y92"/>
    <mergeCell ref="AA92:AD92"/>
    <mergeCell ref="B93:AD93"/>
    <mergeCell ref="F91:K91"/>
    <mergeCell ref="L91:M91"/>
    <mergeCell ref="O91:P91"/>
    <mergeCell ref="Q91:R91"/>
    <mergeCell ref="T91:U91"/>
    <mergeCell ref="V91:W91"/>
    <mergeCell ref="B83:D92"/>
    <mergeCell ref="E83:K83"/>
    <mergeCell ref="F84:K84"/>
    <mergeCell ref="Y89:Z89"/>
    <mergeCell ref="AA89:AD89"/>
    <mergeCell ref="F90:K90"/>
    <mergeCell ref="L90:M90"/>
    <mergeCell ref="O90:P90"/>
    <mergeCell ref="Q90:R90"/>
  </mergeCells>
  <phoneticPr fontId="2"/>
  <conditionalFormatting sqref="B57:AD57">
    <cfRule type="containsBlanks" dxfId="45" priority="81">
      <formula>LEN(TRIM(B57))=0</formula>
    </cfRule>
  </conditionalFormatting>
  <conditionalFormatting sqref="B75:AD75">
    <cfRule type="containsBlanks" dxfId="44" priority="79">
      <formula>LEN(TRIM(B75))=0</formula>
    </cfRule>
  </conditionalFormatting>
  <conditionalFormatting sqref="B96:AD96">
    <cfRule type="containsBlanks" dxfId="43" priority="78">
      <formula>LEN(TRIM(B96))=0</formula>
    </cfRule>
  </conditionalFormatting>
  <conditionalFormatting sqref="N63:N70 S63:S70 X63:X70 N84:N91 S84:S91 X84:X91 N50:N52 S50:S52 X50:X52">
    <cfRule type="expression" dxfId="42" priority="77">
      <formula>N50="0"</formula>
    </cfRule>
  </conditionalFormatting>
  <conditionalFormatting sqref="E50:AD52 E68:AD70 E89:AD91">
    <cfRule type="expression" dxfId="41" priority="74">
      <formula>OR(AND($F$14="文化施設等",$I$15=""),AND($F$14="文化施設等",$I$15="なし"),$F$14&lt;&gt;"文化施設等")</formula>
    </cfRule>
  </conditionalFormatting>
  <conditionalFormatting sqref="E59:O59">
    <cfRule type="notContainsBlanks" dxfId="40" priority="89">
      <formula>LEN(TRIM(E59))&gt;0</formula>
    </cfRule>
  </conditionalFormatting>
  <conditionalFormatting sqref="A40">
    <cfRule type="expression" dxfId="39" priority="58">
      <formula>OR($P40="",$P40="全校児童/生徒")</formula>
    </cfRule>
  </conditionalFormatting>
  <conditionalFormatting sqref="E58:O58">
    <cfRule type="notContainsBlanks" dxfId="38" priority="55">
      <formula>LEN(TRIM(E58))&gt;0</formula>
    </cfRule>
  </conditionalFormatting>
  <conditionalFormatting sqref="S58:X58">
    <cfRule type="notContainsBlanks" dxfId="37" priority="54">
      <formula>LEN(TRIM(S58))&gt;0</formula>
    </cfRule>
  </conditionalFormatting>
  <conditionalFormatting sqref="AA58:AB58">
    <cfRule type="notContainsBlanks" dxfId="36" priority="53">
      <formula>LEN(TRIM(AA58))&gt;0</formula>
    </cfRule>
  </conditionalFormatting>
  <conditionalFormatting sqref="E79:O79">
    <cfRule type="notContainsBlanks" dxfId="35" priority="52">
      <formula>LEN(TRIM(E79))&gt;0</formula>
    </cfRule>
  </conditionalFormatting>
  <conditionalFormatting sqref="S79:X79">
    <cfRule type="notContainsBlanks" dxfId="34" priority="51">
      <formula>LEN(TRIM(S79))&gt;0</formula>
    </cfRule>
  </conditionalFormatting>
  <conditionalFormatting sqref="AA79:AB79">
    <cfRule type="notContainsBlanks" dxfId="33" priority="50">
      <formula>LEN(TRIM(AA79))&gt;0</formula>
    </cfRule>
  </conditionalFormatting>
  <conditionalFormatting sqref="E80:O80">
    <cfRule type="notContainsBlanks" dxfId="32" priority="49">
      <formula>LEN(TRIM(E80))&gt;0</formula>
    </cfRule>
  </conditionalFormatting>
  <conditionalFormatting sqref="P81:AD81">
    <cfRule type="notContainsBlanks" dxfId="31" priority="46">
      <formula>LEN(TRIM(P81))&gt;0</formula>
    </cfRule>
  </conditionalFormatting>
  <conditionalFormatting sqref="P60:AD60">
    <cfRule type="notContainsBlanks" dxfId="30" priority="43">
      <formula>LEN(TRIM(P60))&gt;0</formula>
    </cfRule>
  </conditionalFormatting>
  <conditionalFormatting sqref="F11">
    <cfRule type="containsBlanks" dxfId="29" priority="37">
      <formula>LEN(TRIM(F11))=0</formula>
    </cfRule>
  </conditionalFormatting>
  <conditionalFormatting sqref="F11:O11">
    <cfRule type="colorScale" priority="34">
      <colorScale>
        <cfvo type="min"/>
        <cfvo type="max"/>
        <color rgb="FFFFFFCC"/>
        <color theme="0"/>
      </colorScale>
    </cfRule>
    <cfRule type="colorScale" priority="36">
      <colorScale>
        <cfvo type="min"/>
        <cfvo type="max"/>
        <color rgb="FFFFFFCC"/>
        <color theme="0"/>
      </colorScale>
    </cfRule>
    <cfRule type="containsBlanks" dxfId="28" priority="38">
      <formula>LEN(TRIM(F11))=0</formula>
    </cfRule>
  </conditionalFormatting>
  <conditionalFormatting sqref="F13:N13">
    <cfRule type="colorScale" priority="35">
      <colorScale>
        <cfvo type="min"/>
        <cfvo type="max"/>
        <color rgb="FFFFFFCC"/>
        <color theme="0"/>
      </colorScale>
    </cfRule>
  </conditionalFormatting>
  <conditionalFormatting sqref="F12">
    <cfRule type="containsBlanks" dxfId="27" priority="32">
      <formula>LEN(TRIM(F12))=0</formula>
    </cfRule>
  </conditionalFormatting>
  <conditionalFormatting sqref="F12:O12">
    <cfRule type="colorScale" priority="30">
      <colorScale>
        <cfvo type="min"/>
        <cfvo type="max"/>
        <color rgb="FFFFFFCC"/>
        <color theme="0"/>
      </colorScale>
    </cfRule>
    <cfRule type="colorScale" priority="31">
      <colorScale>
        <cfvo type="min"/>
        <cfvo type="max"/>
        <color rgb="FFFFFFCC"/>
        <color theme="0"/>
      </colorScale>
    </cfRule>
    <cfRule type="containsBlanks" dxfId="26" priority="33">
      <formula>LEN(TRIM(F12))=0</formula>
    </cfRule>
  </conditionalFormatting>
  <conditionalFormatting sqref="I15:O15 F16:O16">
    <cfRule type="cellIs" dxfId="25" priority="29" operator="equal">
      <formula>""</formula>
    </cfRule>
  </conditionalFormatting>
  <conditionalFormatting sqref="F14:O14">
    <cfRule type="cellIs" dxfId="24" priority="28" operator="equal">
      <formula>""</formula>
    </cfRule>
  </conditionalFormatting>
  <conditionalFormatting sqref="U11:AD11">
    <cfRule type="containsBlanks" dxfId="23" priority="27">
      <formula>LEN(TRIM(U11))=0</formula>
    </cfRule>
  </conditionalFormatting>
  <conditionalFormatting sqref="U16:Z16">
    <cfRule type="cellIs" dxfId="22" priority="25" operator="equal">
      <formula>""</formula>
    </cfRule>
    <cfRule type="cellIs" priority="26" operator="equal">
      <formula>""</formula>
    </cfRule>
  </conditionalFormatting>
  <conditionalFormatting sqref="U15:AD15">
    <cfRule type="cellIs" dxfId="21" priority="23" operator="equal">
      <formula>""</formula>
    </cfRule>
    <cfRule type="cellIs" priority="24" operator="equal">
      <formula>"="</formula>
    </cfRule>
  </conditionalFormatting>
  <conditionalFormatting sqref="U11:AD14">
    <cfRule type="cellIs" dxfId="20" priority="22" operator="equal">
      <formula>""</formula>
    </cfRule>
  </conditionalFormatting>
  <conditionalFormatting sqref="C19:C25">
    <cfRule type="containsBlanks" dxfId="19" priority="21">
      <formula>LEN(TRIM(C19))=0</formula>
    </cfRule>
  </conditionalFormatting>
  <conditionalFormatting sqref="C29 K29 R29 Z29">
    <cfRule type="containsBlanks" dxfId="18" priority="20">
      <formula>LEN(TRIM(C29))=0</formula>
    </cfRule>
  </conditionalFormatting>
  <conditionalFormatting sqref="A31:AD31">
    <cfRule type="containsBlanks" dxfId="17" priority="19">
      <formula>LEN(TRIM(A31))=0</formula>
    </cfRule>
  </conditionalFormatting>
  <conditionalFormatting sqref="A33:AD33">
    <cfRule type="containsBlanks" dxfId="16" priority="18">
      <formula>LEN(TRIM(A33))=0</formula>
    </cfRule>
  </conditionalFormatting>
  <conditionalFormatting sqref="A35:AD35">
    <cfRule type="containsBlanks" dxfId="15" priority="17">
      <formula>LEN(TRIM(A35))=0</formula>
    </cfRule>
  </conditionalFormatting>
  <conditionalFormatting sqref="P43:AD43">
    <cfRule type="expression" dxfId="14" priority="16">
      <formula>OR($P43="",$P43="全校児童/生徒")</formula>
    </cfRule>
  </conditionalFormatting>
  <conditionalFormatting sqref="P41:AD41">
    <cfRule type="expression" dxfId="13" priority="15">
      <formula>OR($E41="",$E41="道徳",$E41="総合的な学習の時間")</formula>
    </cfRule>
  </conditionalFormatting>
  <conditionalFormatting sqref="E40:O40 AA40:AB40 F45:K49">
    <cfRule type="cellIs" dxfId="12" priority="14" operator="equal">
      <formula>""</formula>
    </cfRule>
  </conditionalFormatting>
  <conditionalFormatting sqref="S40:X40">
    <cfRule type="cellIs" dxfId="11" priority="13" operator="equal">
      <formula>""</formula>
    </cfRule>
  </conditionalFormatting>
  <conditionalFormatting sqref="N45:N49 S45:S49">
    <cfRule type="cellIs" dxfId="10" priority="12" operator="equal">
      <formula>""</formula>
    </cfRule>
  </conditionalFormatting>
  <conditionalFormatting sqref="X45:X49">
    <cfRule type="cellIs" dxfId="9" priority="11" operator="equal">
      <formula>""</formula>
    </cfRule>
  </conditionalFormatting>
  <conditionalFormatting sqref="G42:I43">
    <cfRule type="cellIs" dxfId="8" priority="9" operator="equal">
      <formula>""</formula>
    </cfRule>
    <cfRule type="cellIs" priority="10" operator="equal">
      <formula>""</formula>
    </cfRule>
  </conditionalFormatting>
  <conditionalFormatting sqref="S61:AD61">
    <cfRule type="containsBlanks" dxfId="7" priority="8">
      <formula>LEN(TRIM(S61))=0</formula>
    </cfRule>
  </conditionalFormatting>
  <conditionalFormatting sqref="P61:AD61">
    <cfRule type="expression" dxfId="6" priority="7">
      <formula>OR($P60="",$P60="全校児童/生徒")</formula>
    </cfRule>
  </conditionalFormatting>
  <conditionalFormatting sqref="S82:AD82">
    <cfRule type="containsBlanks" dxfId="5" priority="6">
      <formula>LEN(TRIM(S82))=0</formula>
    </cfRule>
  </conditionalFormatting>
  <conditionalFormatting sqref="P82:AD82">
    <cfRule type="expression" dxfId="4" priority="5">
      <formula>OR($P81="",$P81="全校児童/生徒")</formula>
    </cfRule>
  </conditionalFormatting>
  <conditionalFormatting sqref="S59:AD59">
    <cfRule type="containsBlanks" dxfId="3" priority="4">
      <formula>LEN(TRIM(S59))=0</formula>
    </cfRule>
  </conditionalFormatting>
  <conditionalFormatting sqref="P59 S59:AD59">
    <cfRule type="expression" dxfId="2" priority="3">
      <formula>OR($E59="",$E59="道徳",$E59="総合的な学習の時間")</formula>
    </cfRule>
  </conditionalFormatting>
  <conditionalFormatting sqref="S80:AD80">
    <cfRule type="containsBlanks" dxfId="1" priority="2">
      <formula>LEN(TRIM(S80))=0</formula>
    </cfRule>
  </conditionalFormatting>
  <conditionalFormatting sqref="P80 S80:AD80">
    <cfRule type="expression" dxfId="0" priority="1">
      <formula>OR($E80="",$E80="道徳",$E80="総合的な学習の時間")</formula>
    </cfRule>
  </conditionalFormatting>
  <dataValidations count="19">
    <dataValidation type="list" allowBlank="1" showInputMessage="1" showErrorMessage="1" sqref="U16:Z16">
      <formula1>"1,2,3"</formula1>
    </dataValidation>
    <dataValidation type="list" allowBlank="1" sqref="S59:AD59 S80:AD80">
      <formula1>教科名</formula1>
    </dataValidation>
    <dataValidation type="list" sqref="E59:O59 E41:O41">
      <formula1>INDIRECT("教科の位置付け")</formula1>
    </dataValidation>
    <dataValidation type="list" allowBlank="1" showInputMessage="1" showErrorMessage="1" sqref="F14:O14">
      <formula1>INDIRECT("会場")</formula1>
    </dataValidation>
    <dataValidation imeMode="halfAlpha" allowBlank="1" showInputMessage="1" showErrorMessage="1" promptTitle="受付IDについて" prompt="決定通知に記載されている_x000a_「受付ID」を入力してください_x000a__x000a_（例）h2023-00-000" sqref="F11:O11"/>
    <dataValidation type="list" allowBlank="1" showInputMessage="1" promptTitle="参加児童/生徒" prompt="「学年単位」「学級単位」「その他」を選択する場合は、必ず下段に_x000a_『○年生』、『○年○組』と内訳を記入してください。" sqref="P60:AD60 P81:AD81 P42:AD42">
      <formula1>"全校児童/生徒,学年単位,学級単位,その他"</formula1>
    </dataValidation>
    <dataValidation type="list" showInputMessage="1" promptTitle="教科" prompt="位置付けが「教科」であった場合、_x000a_教科名を選択してください" sqref="E80:O80">
      <formula1>INDIRECT("教科の位置付け")</formula1>
    </dataValidation>
    <dataValidation type="list" allowBlank="1" showInputMessage="1" promptTitle="実施時間" prompt="申請時、実施時間帯を「未定」としていた場合は実施時間を選択してください。" sqref="S79:X79 S58:X58 S40:X40">
      <formula1>"午前,午後,午前と午後"</formula1>
    </dataValidation>
    <dataValidation type="whole" imeMode="halfAlpha" allowBlank="1" showInputMessage="1" showErrorMessage="1" errorTitle="実施時間合計" error="30分～300分の間で設定してください" sqref="AA79:AB79 AA58:AB58 AA40:AB40">
      <formula1>30</formula1>
      <formula2>300</formula2>
    </dataValidation>
    <dataValidation type="textLength" operator="lessThanOrEqual" allowBlank="1" showInputMessage="1" showErrorMessage="1" errorTitle="確認" error="文字数250文字以下で入力してください" sqref="A33 A31 A35">
      <formula1>250</formula1>
    </dataValidation>
    <dataValidation type="list" allowBlank="1" showInputMessage="1" showErrorMessage="1" sqref="C29 R29 K29 Z29">
      <formula1>"○"</formula1>
    </dataValidation>
    <dataValidation type="list" allowBlank="1" showInputMessage="1" sqref="S84:S91 N84:N91 S45:S52 N63:N70 S63:S70 N45:N52">
      <formula1>"1,2,3"</formula1>
    </dataValidation>
    <dataValidation type="list" allowBlank="1" showInputMessage="1" showErrorMessage="1" sqref="C19:C25">
      <formula1>"A,B,C,D,E"</formula1>
    </dataValidation>
    <dataValidation imeMode="halfAlpha" allowBlank="1" showInputMessage="1" showErrorMessage="1" sqref="G81:I82 U14 G60:I61 G42:I43"/>
    <dataValidation type="list" allowBlank="1" showInputMessage="1" promptTitle="他校との合同開催" prompt="なしの場合はプルダウンで選択ください" sqref="I15:O15">
      <formula1>"なし"</formula1>
    </dataValidation>
    <dataValidation type="list" imeMode="halfAlpha" allowBlank="1" showInputMessage="1" promptTitle="メール" prompt="メールアドレスがない場合はプルダウンでなしを選択ください_x000a_" sqref="U15:AD15">
      <formula1>"なし"</formula1>
    </dataValidation>
    <dataValidation type="list" allowBlank="1" sqref="S41:AD41">
      <formula1>INDIRECT($P$80)</formula1>
    </dataValidation>
    <dataValidation type="list" allowBlank="1" showInputMessage="1" sqref="S43:AD43">
      <formula1>INDIRECT($P$42)</formula1>
    </dataValidation>
    <dataValidation type="date" errorStyle="warning" allowBlank="1" showInputMessage="1" showErrorMessage="1" error="日程を変更する場合、「日程変更届」の提出が必要です。_x000a_日程変更届を作成" promptTitle="実施日時" prompt="「2023/～（1月以降に実施希望の場合は「2024/～」）」から入力してください。" sqref="E40:O40">
      <formula1>45078</formula1>
      <formula2>45310</formula2>
    </dataValidation>
  </dataValidations>
  <printOptions horizontalCentered="1"/>
  <pageMargins left="0.70866141732283472" right="0.70866141732283472" top="0.74803149606299213" bottom="0.74803149606299213" header="0.31496062992125984" footer="0.31496062992125984"/>
  <pageSetup paperSize="9" scale="66" fitToWidth="0" fitToHeight="0" orientation="portrait" r:id="rId1"/>
  <rowBreaks count="2" manualBreakCount="2">
    <brk id="35" min="15" max="29" man="1"/>
    <brk id="75" min="15"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S69"/>
  <sheetViews>
    <sheetView topLeftCell="V1" workbookViewId="0">
      <selection activeCell="AA6" sqref="AA6"/>
    </sheetView>
  </sheetViews>
  <sheetFormatPr defaultRowHeight="12.9" x14ac:dyDescent="0.15"/>
  <cols>
    <col min="1" max="1" width="4.75" style="5" customWidth="1"/>
    <col min="2" max="2" width="14.5" style="5" customWidth="1"/>
    <col min="3" max="3" width="9" style="5"/>
    <col min="4" max="4" width="11.375" style="5" customWidth="1"/>
    <col min="5" max="5" width="14.375" style="5" bestFit="1" customWidth="1"/>
    <col min="6" max="11" width="11.375" style="5" customWidth="1"/>
    <col min="12" max="12" width="15.25" style="5" bestFit="1" customWidth="1"/>
    <col min="13" max="13" width="9" style="5"/>
    <col min="14" max="14" width="5.375" style="5" customWidth="1"/>
    <col min="15" max="16" width="9" style="5"/>
    <col min="17" max="17" width="16" style="5" customWidth="1"/>
    <col min="18" max="26" width="9" style="5"/>
    <col min="27" max="27" width="12.625" style="5" customWidth="1"/>
    <col min="28" max="28" width="12.75" style="5" customWidth="1"/>
    <col min="29" max="45" width="9" style="5"/>
    <col min="46" max="46" width="8.375" style="5" bestFit="1" customWidth="1"/>
    <col min="47" max="16384" width="9" style="5"/>
  </cols>
  <sheetData>
    <row r="1" spans="1:45" x14ac:dyDescent="0.15">
      <c r="Z1" s="5" t="s">
        <v>165</v>
      </c>
      <c r="AB1" s="5" t="s">
        <v>170</v>
      </c>
      <c r="AE1" s="5" t="s">
        <v>176</v>
      </c>
      <c r="AG1" s="5" t="s">
        <v>180</v>
      </c>
      <c r="AK1" s="28" t="s">
        <v>182</v>
      </c>
      <c r="AL1" s="29" t="e">
        <f>IF(#REF!="","",#REF!)</f>
        <v>#REF!</v>
      </c>
      <c r="AM1" s="29" t="e">
        <f>IF(AL1="","",IF(COUNTIF($AL$1:AL1,AL1)=1,AL1,""))</f>
        <v>#REF!</v>
      </c>
      <c r="AN1" s="29" t="str">
        <f t="array" ref="AN1">IFERROR(INDEX(AM:AM,SMALL(IF(AM:AM&lt;&gt;"",ROW(AM:AM)),ROW(AM1))),"")</f>
        <v/>
      </c>
      <c r="AP1" s="28" t="s">
        <v>182</v>
      </c>
      <c r="AQ1" s="29" t="e">
        <f>IF(#REF!="","",#REF!)</f>
        <v>#REF!</v>
      </c>
      <c r="AR1" s="29" t="e">
        <f t="array" ref="AR1">IF(AQ1="","",IF(COUNTIF($AQ$1:AQ1,AQ1)=1,AQ1,""))</f>
        <v>#REF!</v>
      </c>
      <c r="AS1" s="29" t="str">
        <f>IFERROR(INDEX(AR:AR,SMALL(IF(AR:AR&lt;&gt;"",ROW(AR:AR)),ROW(AR1))),"")</f>
        <v/>
      </c>
    </row>
    <row r="2" spans="1:45" ht="14.95" x14ac:dyDescent="0.15">
      <c r="D2" s="6" t="s">
        <v>83</v>
      </c>
      <c r="E2" s="6" t="s">
        <v>85</v>
      </c>
      <c r="F2" s="6" t="s">
        <v>86</v>
      </c>
      <c r="G2" s="6" t="s">
        <v>87</v>
      </c>
      <c r="H2" s="6" t="s">
        <v>88</v>
      </c>
      <c r="I2" s="6" t="s">
        <v>89</v>
      </c>
      <c r="J2" s="6" t="s">
        <v>91</v>
      </c>
      <c r="K2" s="6" t="s">
        <v>92</v>
      </c>
      <c r="L2" s="7" t="s">
        <v>93</v>
      </c>
      <c r="N2" s="11" t="s">
        <v>138</v>
      </c>
      <c r="O2" s="49" t="s">
        <v>18</v>
      </c>
      <c r="Q2" s="5" t="s">
        <v>146</v>
      </c>
      <c r="R2" t="s">
        <v>147</v>
      </c>
      <c r="S2" t="s">
        <v>148</v>
      </c>
      <c r="Z2" s="5" t="s">
        <v>167</v>
      </c>
      <c r="AA2" s="5" t="s">
        <v>170</v>
      </c>
      <c r="AB2" s="5" t="s">
        <v>223</v>
      </c>
      <c r="AE2" s="5" t="s">
        <v>174</v>
      </c>
      <c r="AF2" s="5" t="s">
        <v>173</v>
      </c>
      <c r="AG2" s="5" t="s">
        <v>177</v>
      </c>
      <c r="AK2" s="28" t="s">
        <v>183</v>
      </c>
      <c r="AL2" s="29" t="e">
        <f>IF(#REF!="","",#REF!)</f>
        <v>#REF!</v>
      </c>
      <c r="AM2" s="29" t="e">
        <f>IF(AL2="","",IF(COUNTIF($AL$1:AL2,AL2)=1,AL2,""))</f>
        <v>#REF!</v>
      </c>
      <c r="AN2" s="29" t="str">
        <f t="array" ref="AN2">IFERROR(INDEX(AM:AM,SMALL(IF(AM:AM&lt;&gt;"",ROW(AM:AM)),ROW(AM2))),"")</f>
        <v/>
      </c>
      <c r="AP2" s="28" t="s">
        <v>183</v>
      </c>
      <c r="AQ2" s="29" t="e">
        <f>IF(#REF!="","",#REF!)</f>
        <v>#REF!</v>
      </c>
      <c r="AR2" s="29" t="e">
        <f t="array" ref="AR2">IF(AQ2="","",IF(COUNTIF($AQ$1:AQ2,AQ2)=1,AQ2,""))</f>
        <v>#REF!</v>
      </c>
      <c r="AS2" s="29" t="str">
        <f t="array" ref="AS2">IFERROR(INDEX(AR:AR,SMALL(IF(AR:AR&lt;&gt;"",ROW(AR:AR)),ROW(AR2))),"")</f>
        <v/>
      </c>
    </row>
    <row r="3" spans="1:45" ht="14.95" x14ac:dyDescent="0.15">
      <c r="A3" s="8">
        <v>1</v>
      </c>
      <c r="B3" s="6" t="s">
        <v>83</v>
      </c>
      <c r="C3" s="9"/>
      <c r="D3" s="10" t="s">
        <v>94</v>
      </c>
      <c r="E3" s="10" t="s">
        <v>95</v>
      </c>
      <c r="F3" s="10" t="s">
        <v>96</v>
      </c>
      <c r="G3" s="10" t="s">
        <v>97</v>
      </c>
      <c r="H3" s="10" t="s">
        <v>98</v>
      </c>
      <c r="I3" s="10" t="s">
        <v>99</v>
      </c>
      <c r="J3" s="10" t="s">
        <v>100</v>
      </c>
      <c r="K3" s="10" t="s">
        <v>101</v>
      </c>
      <c r="L3" s="10" t="s">
        <v>102</v>
      </c>
      <c r="N3" s="11">
        <v>1</v>
      </c>
      <c r="O3" s="49" t="s">
        <v>142</v>
      </c>
      <c r="Q3" s="5" t="s">
        <v>145</v>
      </c>
      <c r="R3" t="s">
        <v>149</v>
      </c>
      <c r="S3" t="s">
        <v>150</v>
      </c>
      <c r="Z3" s="5" t="s">
        <v>229</v>
      </c>
      <c r="AA3" s="5" t="s">
        <v>231</v>
      </c>
      <c r="AB3" s="5" t="s">
        <v>224</v>
      </c>
      <c r="AE3" s="5" t="s">
        <v>175</v>
      </c>
      <c r="AF3" s="5" t="s">
        <v>173</v>
      </c>
      <c r="AG3" s="5" t="s">
        <v>178</v>
      </c>
      <c r="AK3" s="28" t="s">
        <v>184</v>
      </c>
      <c r="AL3" s="29" t="e">
        <f>IF(#REF!="","",#REF!)</f>
        <v>#REF!</v>
      </c>
      <c r="AM3" s="29" t="e">
        <f>IF(AL3="","",IF(COUNTIF($AL$1:AL3,AL3)=1,AL3,""))</f>
        <v>#REF!</v>
      </c>
      <c r="AN3" s="29" t="str">
        <f t="array" ref="AN3">IFERROR(INDEX(AM:AM,SMALL(IF(AM:AM&lt;&gt;"",ROW(AM:AM)),ROW(AM3))),"")</f>
        <v/>
      </c>
      <c r="AP3" s="28" t="s">
        <v>184</v>
      </c>
      <c r="AQ3" s="29" t="e">
        <f>IF(#REF!="","",#REF!)</f>
        <v>#REF!</v>
      </c>
      <c r="AR3" s="29" t="e">
        <f t="array" ref="AR3">IF(AQ3="","",IF(COUNTIF($AQ$1:AQ3,AQ3)=1,AQ3,""))</f>
        <v>#REF!</v>
      </c>
      <c r="AS3" s="29" t="str">
        <f t="array" ref="AS3">IFERROR(INDEX(AR:AR,SMALL(IF(AR:AR&lt;&gt;"",ROW(AR:AR)),ROW(AR3))),"")</f>
        <v/>
      </c>
    </row>
    <row r="4" spans="1:45" ht="14.95" x14ac:dyDescent="0.15">
      <c r="A4" s="8">
        <v>2</v>
      </c>
      <c r="B4" s="6" t="s">
        <v>85</v>
      </c>
      <c r="C4" s="9"/>
      <c r="D4" s="10" t="s">
        <v>103</v>
      </c>
      <c r="E4" s="10" t="s">
        <v>104</v>
      </c>
      <c r="F4" s="10" t="s">
        <v>105</v>
      </c>
      <c r="G4" s="10" t="s">
        <v>106</v>
      </c>
      <c r="H4" s="10" t="s">
        <v>0</v>
      </c>
      <c r="I4" s="10" t="s">
        <v>107</v>
      </c>
      <c r="J4" s="10" t="s">
        <v>108</v>
      </c>
      <c r="K4" s="10" t="s">
        <v>109</v>
      </c>
      <c r="L4" s="10" t="s">
        <v>110</v>
      </c>
      <c r="N4" s="11">
        <v>2</v>
      </c>
      <c r="O4" s="49" t="s">
        <v>19</v>
      </c>
      <c r="Q4" s="5" t="s">
        <v>144</v>
      </c>
      <c r="R4" t="s">
        <v>151</v>
      </c>
      <c r="S4"/>
      <c r="Z4" s="5" t="s">
        <v>230</v>
      </c>
      <c r="AA4" s="5" t="s">
        <v>231</v>
      </c>
      <c r="AB4" s="5" t="s">
        <v>268</v>
      </c>
      <c r="AE4" s="5" t="s">
        <v>168</v>
      </c>
      <c r="AF4" s="5" t="s">
        <v>173</v>
      </c>
      <c r="AG4" s="5" t="s">
        <v>179</v>
      </c>
      <c r="AK4" s="28" t="s">
        <v>185</v>
      </c>
      <c r="AL4" s="29" t="e">
        <f>IF(#REF!="","",#REF!)</f>
        <v>#REF!</v>
      </c>
      <c r="AM4" s="29" t="e">
        <f>IF(AL4="","",IF(COUNTIF($AL$1:AL4,AL4)=1,AL4,""))</f>
        <v>#REF!</v>
      </c>
      <c r="AN4" s="29" t="str">
        <f t="array" ref="AN4">IFERROR(INDEX(AM:AM,SMALL(IF(AM:AM&lt;&gt;"",ROW(AM:AM)),ROW(AM4))),"")</f>
        <v/>
      </c>
      <c r="AP4" s="28" t="s">
        <v>185</v>
      </c>
      <c r="AQ4" s="29" t="e">
        <f>IF(#REF!="","",#REF!)</f>
        <v>#REF!</v>
      </c>
      <c r="AR4" s="29" t="e">
        <f t="array" ref="AR4">IF(AQ4="","",IF(COUNTIF($AQ$1:AQ4,AQ4)=1,AQ4,""))</f>
        <v>#REF!</v>
      </c>
      <c r="AS4" s="29" t="str">
        <f t="array" ref="AS4">IFERROR(INDEX(AR:AR,SMALL(IF(AR:AR&lt;&gt;"",ROW(AR:AR)),ROW(AR4))),"")</f>
        <v/>
      </c>
    </row>
    <row r="5" spans="1:45" ht="14.95" x14ac:dyDescent="0.15">
      <c r="A5" s="8">
        <v>3</v>
      </c>
      <c r="B5" s="6" t="s">
        <v>86</v>
      </c>
      <c r="C5" s="9"/>
      <c r="D5" s="10" t="s">
        <v>111</v>
      </c>
      <c r="E5" s="10" t="s">
        <v>112</v>
      </c>
      <c r="F5" s="10" t="s">
        <v>113</v>
      </c>
      <c r="G5" s="10" t="s">
        <v>114</v>
      </c>
      <c r="H5" s="10" t="s">
        <v>115</v>
      </c>
      <c r="I5" s="10" t="s">
        <v>116</v>
      </c>
      <c r="J5" s="10" t="s">
        <v>117</v>
      </c>
      <c r="K5" s="10" t="s">
        <v>118</v>
      </c>
      <c r="L5" s="10" t="s">
        <v>119</v>
      </c>
      <c r="N5" s="11">
        <v>3</v>
      </c>
      <c r="O5" s="49" t="s">
        <v>20</v>
      </c>
      <c r="Q5" s="5" t="s">
        <v>221</v>
      </c>
      <c r="R5" t="s">
        <v>152</v>
      </c>
      <c r="S5"/>
      <c r="Z5" s="5" t="s">
        <v>166</v>
      </c>
      <c r="AA5" s="5" t="s">
        <v>169</v>
      </c>
      <c r="AB5" s="5" t="s">
        <v>267</v>
      </c>
      <c r="AK5" s="28" t="s">
        <v>186</v>
      </c>
      <c r="AL5" s="29" t="e">
        <f>IF(#REF!="","",#REF!)</f>
        <v>#REF!</v>
      </c>
      <c r="AM5" s="29" t="e">
        <f>IF(AL5="","",IF(COUNTIF($AL$1:AL5,AL5)=1,AL5,""))</f>
        <v>#REF!</v>
      </c>
      <c r="AN5" s="29" t="str">
        <f t="array" ref="AN5">IFERROR(INDEX(AM:AM,SMALL(IF(AM:AM&lt;&gt;"",ROW(AM:AM)),ROW(AM5))),"")</f>
        <v/>
      </c>
      <c r="AP5" s="28" t="s">
        <v>186</v>
      </c>
      <c r="AQ5" s="29" t="e">
        <f>IF(#REF!="","",#REF!)</f>
        <v>#REF!</v>
      </c>
      <c r="AR5" s="29" t="e">
        <f t="array" ref="AR5">IF(AQ5="","",IF(COUNTIF($AQ$1:AQ5,AQ5)=1,AQ5,""))</f>
        <v>#REF!</v>
      </c>
      <c r="AS5" s="29" t="str">
        <f t="array" ref="AS5">IFERROR(INDEX(AR:AR,SMALL(IF(AR:AR&lt;&gt;"",ROW(AR:AR)),ROW(AR5))),"")</f>
        <v/>
      </c>
    </row>
    <row r="6" spans="1:45" ht="14.95" x14ac:dyDescent="0.15">
      <c r="A6" s="8">
        <v>4</v>
      </c>
      <c r="B6" s="6" t="s">
        <v>87</v>
      </c>
      <c r="C6" s="9"/>
      <c r="D6" s="10" t="s">
        <v>120</v>
      </c>
      <c r="E6" s="10" t="s">
        <v>121</v>
      </c>
      <c r="F6" s="10" t="s">
        <v>121</v>
      </c>
      <c r="G6" s="10" t="s">
        <v>122</v>
      </c>
      <c r="H6" s="10" t="s">
        <v>123</v>
      </c>
      <c r="I6" s="10" t="s">
        <v>124</v>
      </c>
      <c r="J6" s="11"/>
      <c r="K6" s="12" t="s">
        <v>125</v>
      </c>
      <c r="L6" s="10" t="s">
        <v>126</v>
      </c>
      <c r="N6" s="11">
        <v>4</v>
      </c>
      <c r="O6" s="49" t="s">
        <v>21</v>
      </c>
      <c r="Q6" s="5" t="s">
        <v>143</v>
      </c>
      <c r="R6" t="s">
        <v>153</v>
      </c>
      <c r="S6"/>
      <c r="Z6" s="5" t="s">
        <v>168</v>
      </c>
      <c r="AA6" s="5" t="s">
        <v>171</v>
      </c>
      <c r="AB6" s="5" t="s">
        <v>225</v>
      </c>
      <c r="AK6" s="50" t="s">
        <v>187</v>
      </c>
      <c r="AL6" s="51" t="e">
        <f>IF(OR(OR(AND(#REF!="文化施設等",#REF!=""),AND(#REF!="文化施設等",#REF!="なし"),#REF!&lt;&gt;"文化施設等")),"",IF(#REF!="","",#REF!))</f>
        <v>#REF!</v>
      </c>
      <c r="AM6" s="29" t="e">
        <f>IF(AL6="","",IF(COUNTIF($AL$1:AL6,AL6)=1,AL6,""))</f>
        <v>#REF!</v>
      </c>
      <c r="AN6" s="29" t="str">
        <f t="array" ref="AN6">IFERROR(INDEX(AM:AM,SMALL(IF(AM:AM&lt;&gt;"",ROW(AM:AM)),ROW(AM6))),"")</f>
        <v/>
      </c>
      <c r="AP6" s="50" t="s">
        <v>187</v>
      </c>
      <c r="AQ6" s="51" t="e">
        <f>IF(OR(OR(AND(#REF!="文化施設等",#REF!=""),AND(#REF!="文化施設等",#REF!="なし"),#REF!&lt;&gt;"文化施設等")),"",IF(#REF!="","",#REF!))</f>
        <v>#REF!</v>
      </c>
      <c r="AR6" s="29" t="e">
        <f t="array" ref="AR6">IF(AQ6="","",IF(COUNTIF($AQ$1:AQ6,AQ6)=1,AQ6,""))</f>
        <v>#REF!</v>
      </c>
      <c r="AS6" s="29" t="str">
        <f t="array" ref="AS6">IFERROR(INDEX(AR:AR,SMALL(IF(AR:AR&lt;&gt;"",ROW(AR:AR)),ROW(AR6))),"")</f>
        <v/>
      </c>
    </row>
    <row r="7" spans="1:45" ht="14.95" x14ac:dyDescent="0.15">
      <c r="A7" s="8">
        <v>5</v>
      </c>
      <c r="B7" s="6" t="s">
        <v>88</v>
      </c>
      <c r="C7" s="9"/>
      <c r="D7" s="10" t="s">
        <v>127</v>
      </c>
      <c r="E7" s="11"/>
      <c r="F7" s="11"/>
      <c r="G7" s="10" t="s">
        <v>128</v>
      </c>
      <c r="H7" s="10" t="s">
        <v>129</v>
      </c>
      <c r="I7" s="10" t="s">
        <v>130</v>
      </c>
      <c r="J7" s="11"/>
      <c r="K7" s="12" t="s">
        <v>131</v>
      </c>
      <c r="L7" s="10" t="s">
        <v>128</v>
      </c>
      <c r="N7" s="11">
        <v>5</v>
      </c>
      <c r="O7" s="49" t="s">
        <v>22</v>
      </c>
      <c r="R7" t="s">
        <v>154</v>
      </c>
      <c r="S7"/>
      <c r="AB7" s="5" t="s">
        <v>222</v>
      </c>
      <c r="AK7" s="50" t="s">
        <v>188</v>
      </c>
      <c r="AL7" s="51" t="e">
        <f>IF(OR(OR(AND(#REF!="文化施設等",#REF!=""),AND(#REF!="文化施設等",#REF!="なし"),#REF!&lt;&gt;"文化施設等")),"",IF(#REF!="","",#REF!))</f>
        <v>#REF!</v>
      </c>
      <c r="AM7" s="29" t="e">
        <f>IF(AL7="","",IF(COUNTIF($AL$1:AL7,AL7)=1,AL7,""))</f>
        <v>#REF!</v>
      </c>
      <c r="AN7" s="29" t="str">
        <f t="array" ref="AN7">IFERROR(INDEX(AM:AM,SMALL(IF(AM:AM&lt;&gt;"",ROW(AM:AM)),ROW(AM7))),"")</f>
        <v/>
      </c>
      <c r="AP7" s="50" t="s">
        <v>188</v>
      </c>
      <c r="AQ7" s="51" t="e">
        <f>IF(OR(OR(AND(#REF!="文化施設等",#REF!=""),AND(#REF!="文化施設等",#REF!="なし"),#REF!&lt;&gt;"文化施設等")),"",IF(#REF!="","",#REF!))</f>
        <v>#REF!</v>
      </c>
      <c r="AR7" s="29" t="e">
        <f t="array" ref="AR7">IF(AQ7="","",IF(COUNTIF($AQ$1:AQ7,AQ7)=1,AQ7,""))</f>
        <v>#REF!</v>
      </c>
      <c r="AS7" s="29" t="str">
        <f t="array" ref="AS7">IFERROR(INDEX(AR:AR,SMALL(IF(AR:AR&lt;&gt;"",ROW(AR:AR)),ROW(AR7))),"")</f>
        <v/>
      </c>
    </row>
    <row r="8" spans="1:45" ht="14.95" x14ac:dyDescent="0.15">
      <c r="A8" s="8">
        <v>6</v>
      </c>
      <c r="B8" s="6" t="s">
        <v>89</v>
      </c>
      <c r="C8" s="9"/>
      <c r="D8" s="10" t="s">
        <v>132</v>
      </c>
      <c r="E8" s="11"/>
      <c r="F8" s="11"/>
      <c r="G8" s="11"/>
      <c r="H8" s="10" t="s">
        <v>133</v>
      </c>
      <c r="I8" s="10" t="s">
        <v>134</v>
      </c>
      <c r="J8" s="11"/>
      <c r="K8" s="10" t="s">
        <v>135</v>
      </c>
      <c r="L8" s="11"/>
      <c r="N8" s="11">
        <v>6</v>
      </c>
      <c r="O8" s="49" t="s">
        <v>23</v>
      </c>
      <c r="R8" t="s">
        <v>155</v>
      </c>
      <c r="S8"/>
      <c r="AB8" s="5" t="s">
        <v>232</v>
      </c>
      <c r="AK8" s="50" t="s">
        <v>189</v>
      </c>
      <c r="AL8" s="51" t="e">
        <f>IF(OR(OR(AND(#REF!="文化施設等",#REF!=""),AND(#REF!="文化施設等",#REF!="なし"),#REF!&lt;&gt;"文化施設等")),"",IF(#REF!="","",#REF!))</f>
        <v>#REF!</v>
      </c>
      <c r="AM8" s="29" t="e">
        <f>IF(AL8="","",IF(COUNTIF($AL$1:AL8,AL8)=1,AL8,""))</f>
        <v>#REF!</v>
      </c>
      <c r="AN8" s="29" t="str">
        <f t="array" ref="AN8">IFERROR(INDEX(AM:AM,SMALL(IF(AM:AM&lt;&gt;"",ROW(AM:AM)),ROW(AM8))),"")</f>
        <v/>
      </c>
      <c r="AP8" s="50" t="s">
        <v>189</v>
      </c>
      <c r="AQ8" s="51" t="e">
        <f>IF(OR(OR(AND(#REF!="文化施設等",#REF!=""),AND(#REF!="文化施設等",#REF!="なし"),#REF!&lt;&gt;"文化施設等")),"",IF(#REF!="","",#REF!))</f>
        <v>#REF!</v>
      </c>
      <c r="AR8" s="29" t="e">
        <f t="array" ref="AR8">IF(AQ8="","",IF(COUNTIF($AQ$1:AQ8,AQ8)=1,AQ8,""))</f>
        <v>#REF!</v>
      </c>
      <c r="AS8" s="29" t="str">
        <f t="array" ref="AS8">IFERROR(INDEX(AR:AR,SMALL(IF(AR:AR&lt;&gt;"",ROW(AR:AR)),ROW(AR8))),"")</f>
        <v/>
      </c>
    </row>
    <row r="9" spans="1:45" ht="14.95" x14ac:dyDescent="0.15">
      <c r="A9" s="8">
        <v>7</v>
      </c>
      <c r="B9" s="6" t="s">
        <v>91</v>
      </c>
      <c r="C9" s="9"/>
      <c r="D9" s="11"/>
      <c r="E9" s="11"/>
      <c r="F9" s="11"/>
      <c r="G9" s="11"/>
      <c r="H9" s="10" t="s">
        <v>136</v>
      </c>
      <c r="I9" s="10" t="s">
        <v>137</v>
      </c>
      <c r="J9" s="11"/>
      <c r="K9" s="10" t="s">
        <v>136</v>
      </c>
      <c r="L9" s="11"/>
      <c r="N9" s="11">
        <v>7</v>
      </c>
      <c r="O9" s="49" t="s">
        <v>24</v>
      </c>
      <c r="R9" t="s">
        <v>156</v>
      </c>
      <c r="S9"/>
      <c r="AB9" s="5" t="s">
        <v>226</v>
      </c>
      <c r="AK9" s="28" t="s">
        <v>190</v>
      </c>
      <c r="AL9" s="29" t="e">
        <f>IF(#REF!="","",#REF!)</f>
        <v>#REF!</v>
      </c>
      <c r="AM9" s="29" t="e">
        <f>IF(AL9="","",IF(COUNTIF($AL$1:AL9,AL9)=1,AL9,""))</f>
        <v>#REF!</v>
      </c>
      <c r="AN9" s="29" t="str">
        <f t="array" ref="AN9">IFERROR(INDEX(AM:AM,SMALL(IF(AM:AM&lt;&gt;"",ROW(AM:AM)),ROW(AM9))),"")</f>
        <v/>
      </c>
      <c r="AP9" s="28" t="s">
        <v>190</v>
      </c>
      <c r="AQ9" s="29" t="e">
        <f>IF(#REF!="","",#REF!)</f>
        <v>#REF!</v>
      </c>
      <c r="AR9" s="29" t="e">
        <f t="array" ref="AR9">IF(AQ9="","",IF(COUNTIF($AQ$1:AQ9,AQ9)=1,AQ9,""))</f>
        <v>#REF!</v>
      </c>
      <c r="AS9" s="29" t="str">
        <f t="array" ref="AS9">IFERROR(INDEX(AR:AR,SMALL(IF(AR:AR&lt;&gt;"",ROW(AR:AR)),ROW(AR9))),"")</f>
        <v/>
      </c>
    </row>
    <row r="10" spans="1:45" ht="14.95" x14ac:dyDescent="0.15">
      <c r="A10" s="8">
        <v>8</v>
      </c>
      <c r="B10" s="6" t="s">
        <v>92</v>
      </c>
      <c r="C10" s="9"/>
      <c r="D10" s="11"/>
      <c r="E10" s="11"/>
      <c r="F10" s="11"/>
      <c r="G10" s="11"/>
      <c r="H10" s="11"/>
      <c r="I10" s="10" t="s">
        <v>141</v>
      </c>
      <c r="J10" s="11"/>
      <c r="K10" s="11"/>
      <c r="L10" s="11"/>
      <c r="N10" s="11">
        <v>8</v>
      </c>
      <c r="O10" s="49" t="s">
        <v>25</v>
      </c>
      <c r="AB10" s="5" t="s">
        <v>227</v>
      </c>
      <c r="AK10" s="28" t="s">
        <v>191</v>
      </c>
      <c r="AL10" s="29" t="e">
        <f>IF(#REF!="","",#REF!)</f>
        <v>#REF!</v>
      </c>
      <c r="AM10" s="29" t="e">
        <f>IF(AL10="","",IF(COUNTIF($AL$1:AL10,AL10)=1,AL10,""))</f>
        <v>#REF!</v>
      </c>
      <c r="AN10" s="29" t="str">
        <f t="array" ref="AN10">IFERROR(INDEX(AM:AM,SMALL(IF(AM:AM&lt;&gt;"",ROW(AM:AM)),ROW(AM10))),"")</f>
        <v/>
      </c>
      <c r="AP10" s="28" t="s">
        <v>191</v>
      </c>
      <c r="AQ10" s="29" t="e">
        <f>IF(#REF!="","",#REF!)</f>
        <v>#REF!</v>
      </c>
      <c r="AR10" s="29" t="e">
        <f t="array" ref="AR10">IF(AQ10="","",IF(COUNTIF($AQ$1:AQ10,AQ10)=1,AQ10,""))</f>
        <v>#REF!</v>
      </c>
      <c r="AS10" s="29" t="str">
        <f t="array" ref="AS10">IFERROR(INDEX(AR:AR,SMALL(IF(AR:AR&lt;&gt;"",ROW(AR:AR)),ROW(AR10))),"")</f>
        <v/>
      </c>
    </row>
    <row r="11" spans="1:45" ht="14.95" x14ac:dyDescent="0.15">
      <c r="A11" s="8">
        <v>9</v>
      </c>
      <c r="B11" s="7" t="s">
        <v>93</v>
      </c>
      <c r="C11" s="13"/>
      <c r="N11" s="11">
        <v>9</v>
      </c>
      <c r="O11" s="49" t="s">
        <v>26</v>
      </c>
      <c r="AB11" s="5" t="s">
        <v>266</v>
      </c>
      <c r="AK11" s="28" t="s">
        <v>192</v>
      </c>
      <c r="AL11" s="29" t="e">
        <f>IF(#REF!="","",#REF!)</f>
        <v>#REF!</v>
      </c>
      <c r="AM11" s="29" t="e">
        <f>IF(AL11="","",IF(COUNTIF($AL$1:AL11,AL11)=1,AL11,""))</f>
        <v>#REF!</v>
      </c>
      <c r="AN11" s="29" t="str">
        <f t="array" ref="AN11">IFERROR(INDEX(AM:AM,SMALL(IF(AM:AM&lt;&gt;"",ROW(AM:AM)),ROW(AM11))),"")</f>
        <v/>
      </c>
      <c r="AP11" s="28" t="s">
        <v>192</v>
      </c>
      <c r="AQ11" s="29" t="e">
        <f>IF(#REF!="","",#REF!)</f>
        <v>#REF!</v>
      </c>
      <c r="AR11" s="29" t="e">
        <f t="array" ref="AR11">IF(AQ11="","",IF(COUNTIF($AQ$1:AQ11,AQ11)=1,AQ11,""))</f>
        <v>#REF!</v>
      </c>
      <c r="AS11" s="29" t="str">
        <f t="array" ref="AS11">IFERROR(INDEX(AR:AR,SMALL(IF(AR:AR&lt;&gt;"",ROW(AR:AR)),ROW(AR11))),"")</f>
        <v/>
      </c>
    </row>
    <row r="12" spans="1:45" x14ac:dyDescent="0.15">
      <c r="N12" s="11">
        <v>10</v>
      </c>
      <c r="O12" s="49" t="s">
        <v>27</v>
      </c>
      <c r="AB12" s="5" t="s">
        <v>228</v>
      </c>
      <c r="AK12" s="28" t="s">
        <v>193</v>
      </c>
      <c r="AL12" s="29" t="e">
        <f>IF(#REF!="","",#REF!)</f>
        <v>#REF!</v>
      </c>
      <c r="AM12" s="29" t="e">
        <f>IF(AL12="","",IF(COUNTIF($AL$1:AL12,AL12)=1,AL12,""))</f>
        <v>#REF!</v>
      </c>
      <c r="AN12" s="29" t="str">
        <f t="array" ref="AN12">IFERROR(INDEX(AM:AM,SMALL(IF(AM:AM&lt;&gt;"",ROW(AM:AM)),ROW(AM12))),"")</f>
        <v/>
      </c>
      <c r="AP12" s="28" t="s">
        <v>193</v>
      </c>
      <c r="AQ12" s="29" t="e">
        <f>IF(#REF!="","",#REF!)</f>
        <v>#REF!</v>
      </c>
      <c r="AR12" s="29" t="e">
        <f t="array" ref="AR12">IF(AQ12="","",IF(COUNTIF($AQ$1:AQ12,AQ12)=1,AQ12,""))</f>
        <v>#REF!</v>
      </c>
      <c r="AS12" s="29" t="str">
        <f t="array" ref="AS12">IFERROR(INDEX(AR:AR,SMALL(IF(AR:AR&lt;&gt;"",ROW(AR:AR)),ROW(AR12))),"")</f>
        <v/>
      </c>
    </row>
    <row r="13" spans="1:45" x14ac:dyDescent="0.15">
      <c r="N13" s="11">
        <v>11</v>
      </c>
      <c r="O13" s="49" t="s">
        <v>28</v>
      </c>
      <c r="R13" s="5" t="s">
        <v>175</v>
      </c>
      <c r="AK13" s="28" t="s">
        <v>194</v>
      </c>
      <c r="AL13" s="29" t="e">
        <f>IF(#REF!="","",#REF!)</f>
        <v>#REF!</v>
      </c>
      <c r="AM13" s="29" t="e">
        <f>IF(AL13="","",IF(COUNTIF($AL$1:AL13,AL13)=1,AL13,""))</f>
        <v>#REF!</v>
      </c>
      <c r="AN13" s="29" t="str">
        <f t="array" ref="AN13">IFERROR(INDEX(AM:AM,SMALL(IF(AM:AM&lt;&gt;"",ROW(AM:AM)),ROW(AM13))),"")</f>
        <v/>
      </c>
      <c r="AP13" s="28" t="s">
        <v>194</v>
      </c>
      <c r="AQ13" s="29" t="e">
        <f>IF(#REF!="","",#REF!)</f>
        <v>#REF!</v>
      </c>
      <c r="AR13" s="29" t="e">
        <f t="array" ref="AR13">IF(AQ13="","",IF(COUNTIF($AQ$1:AQ13,AQ13)=1,AQ13,""))</f>
        <v>#REF!</v>
      </c>
      <c r="AS13" s="29" t="str">
        <f t="array" ref="AS13">IFERROR(INDEX(AR:AR,SMALL(IF(AR:AR&lt;&gt;"",ROW(AR:AR)),ROW(AR13))),"")</f>
        <v/>
      </c>
    </row>
    <row r="14" spans="1:45" x14ac:dyDescent="0.15">
      <c r="E14" s="11" t="s">
        <v>209</v>
      </c>
      <c r="N14" s="11">
        <v>12</v>
      </c>
      <c r="O14" s="49" t="s">
        <v>29</v>
      </c>
      <c r="R14" s="5" t="s">
        <v>285</v>
      </c>
      <c r="AK14" s="50" t="s">
        <v>195</v>
      </c>
      <c r="AL14" s="51" t="e">
        <f>IF(OR(OR(AND(#REF!="文化施設等",#REF!=""),AND(#REF!="文化施設等",#REF!="なし"),#REF!&lt;&gt;"文化施設等")),"",IF(#REF!="","",#REF!))</f>
        <v>#REF!</v>
      </c>
      <c r="AM14" s="29" t="e">
        <f>IF(AL14="","",IF(COUNTIF($AL$1:AL14,AL14)=1,AL14,""))</f>
        <v>#REF!</v>
      </c>
      <c r="AN14" s="29" t="str">
        <f t="array" ref="AN14">IFERROR(INDEX(AM:AM,SMALL(IF(AM:AM&lt;&gt;"",ROW(AM:AM)),ROW(AM14))),"")</f>
        <v/>
      </c>
      <c r="AP14" s="50" t="s">
        <v>195</v>
      </c>
      <c r="AQ14" s="51" t="e">
        <f>IF(OR(OR(AND(#REF!="文化施設等",#REF!=""),AND(#REF!="文化施設等",#REF!="なし"),#REF!&lt;&gt;"文化施設等")),"",IF(#REF!="","",#REF!))</f>
        <v>#REF!</v>
      </c>
      <c r="AR14" s="29" t="e">
        <f t="array" ref="AR14">IF(AQ14="","",IF(COUNTIF($AQ$1:AQ14,AQ14)=1,AQ14,""))</f>
        <v>#REF!</v>
      </c>
      <c r="AS14" s="29" t="str">
        <f t="array" ref="AS14">IFERROR(INDEX(AR:AR,SMALL(IF(AR:AR&lt;&gt;"",ROW(AR:AR)),ROW(AR14))),"")</f>
        <v/>
      </c>
    </row>
    <row r="15" spans="1:45" x14ac:dyDescent="0.15">
      <c r="E15" s="11" t="s">
        <v>211</v>
      </c>
      <c r="N15" s="11">
        <v>13</v>
      </c>
      <c r="O15" s="49" t="s">
        <v>30</v>
      </c>
      <c r="Z15" s="5" t="s">
        <v>278</v>
      </c>
      <c r="AA15" s="5" t="s">
        <v>171</v>
      </c>
      <c r="AK15" s="50" t="s">
        <v>204</v>
      </c>
      <c r="AL15" s="51" t="e">
        <f>IF(OR(OR(AND(#REF!="文化施設等",#REF!=""),AND(#REF!="文化施設等",#REF!="なし"),#REF!&lt;&gt;"文化施設等")),"",IF(#REF!="","",#REF!))</f>
        <v>#REF!</v>
      </c>
      <c r="AM15" s="29" t="e">
        <f>IF(AL15="","",IF(COUNTIF($AL$1:AL15,AL15)=1,AL15,""))</f>
        <v>#REF!</v>
      </c>
      <c r="AN15" s="29" t="str">
        <f t="array" ref="AN15">IFERROR(INDEX(AM:AM,SMALL(IF(AM:AM&lt;&gt;"",ROW(AM:AM)),ROW(AM15))),"")</f>
        <v/>
      </c>
      <c r="AP15" s="50" t="s">
        <v>204</v>
      </c>
      <c r="AQ15" s="51" t="e">
        <f>IF(OR(OR(AND(#REF!="文化施設等",#REF!=""),AND(#REF!="文化施設等",#REF!="なし"),#REF!&lt;&gt;"文化施設等")),"",IF(#REF!="","",#REF!))</f>
        <v>#REF!</v>
      </c>
      <c r="AR15" s="29" t="e">
        <f t="array" ref="AR15">IF(AQ15="","",IF(COUNTIF($AQ$1:AQ15,AQ15)=1,AQ15,""))</f>
        <v>#REF!</v>
      </c>
      <c r="AS15" s="29" t="str">
        <f t="array" ref="AS15">IFERROR(INDEX(AR:AR,SMALL(IF(AR:AR&lt;&gt;"",ROW(AR:AR)),ROW(AR15))),"")</f>
        <v/>
      </c>
    </row>
    <row r="16" spans="1:45" x14ac:dyDescent="0.15">
      <c r="E16" s="11" t="s">
        <v>212</v>
      </c>
      <c r="N16" s="11">
        <v>14</v>
      </c>
      <c r="O16" s="49" t="s">
        <v>31</v>
      </c>
      <c r="Z16" s="5" t="s">
        <v>279</v>
      </c>
      <c r="AA16" s="5" t="s">
        <v>280</v>
      </c>
      <c r="AK16" s="50" t="s">
        <v>205</v>
      </c>
      <c r="AL16" s="51" t="e">
        <f>IF(OR(OR(AND(#REF!="文化施設等",#REF!=""),AND(#REF!="文化施設等",#REF!="なし"),#REF!&lt;&gt;"文化施設等")),"",IF(#REF!="","",#REF!))</f>
        <v>#REF!</v>
      </c>
      <c r="AM16" s="29" t="e">
        <f>IF(AL16="","",IF(COUNTIF($AL$1:AL16,AL16)=1,AL16,""))</f>
        <v>#REF!</v>
      </c>
      <c r="AN16" s="29" t="str">
        <f t="array" ref="AN16">IFERROR(INDEX(AM:AM,SMALL(IF(AM:AM&lt;&gt;"",ROW(AM:AM)),ROW(AM16))),"")</f>
        <v/>
      </c>
      <c r="AP16" s="50" t="s">
        <v>205</v>
      </c>
      <c r="AQ16" s="51" t="e">
        <f>IF(OR(OR(AND(#REF!="文化施設等",#REF!=""),AND(#REF!="文化施設等",#REF!="なし"),#REF!&lt;&gt;"文化施設等")),"",IF(#REF!="","",#REF!))</f>
        <v>#REF!</v>
      </c>
      <c r="AR16" s="29" t="e">
        <f t="array" ref="AR16">IF(AQ16="","",IF(COUNTIF($AQ$1:AQ16,AQ16)=1,AQ16,""))</f>
        <v>#REF!</v>
      </c>
      <c r="AS16" s="29" t="str">
        <f t="array" ref="AS16">IFERROR(INDEX(AR:AR,SMALL(IF(AR:AR&lt;&gt;"",ROW(AR:AR)),ROW(AR16))),"")</f>
        <v/>
      </c>
    </row>
    <row r="17" spans="5:45" x14ac:dyDescent="0.15">
      <c r="E17" s="11" t="s">
        <v>213</v>
      </c>
      <c r="N17" s="11">
        <v>15</v>
      </c>
      <c r="O17" s="49" t="s">
        <v>32</v>
      </c>
      <c r="AK17" s="28" t="s">
        <v>196</v>
      </c>
      <c r="AL17" s="29" t="e">
        <f>IF(#REF!="","",#REF!)</f>
        <v>#REF!</v>
      </c>
      <c r="AM17" s="29" t="e">
        <f>IF(AL17="","",IF(COUNTIF($AL$1:AL17,AL17)=1,AL17,""))</f>
        <v>#REF!</v>
      </c>
      <c r="AN17" s="29" t="str">
        <f t="array" ref="AN17">IFERROR(INDEX(AM:AM,SMALL(IF(AM:AM&lt;&gt;"",ROW(AM:AM)),ROW(AM17))),"")</f>
        <v/>
      </c>
      <c r="AP17" s="28" t="s">
        <v>196</v>
      </c>
      <c r="AQ17" s="29" t="e">
        <f>IF(#REF!="","",#REF!)</f>
        <v>#REF!</v>
      </c>
      <c r="AR17" s="29" t="e">
        <f t="array" ref="AR17">IF(AQ17="","",IF(COUNTIF($AQ$1:AQ17,AQ17)=1,AQ17,""))</f>
        <v>#REF!</v>
      </c>
      <c r="AS17" s="29" t="str">
        <f t="array" ref="AS17">IFERROR(INDEX(AR:AR,SMALL(IF(AR:AR&lt;&gt;"",ROW(AR:AR)),ROW(AR17))),"")</f>
        <v/>
      </c>
    </row>
    <row r="18" spans="5:45" x14ac:dyDescent="0.15">
      <c r="E18" s="11" t="s">
        <v>214</v>
      </c>
      <c r="N18" s="11">
        <v>16</v>
      </c>
      <c r="O18" s="49" t="s">
        <v>33</v>
      </c>
      <c r="AK18" s="28" t="s">
        <v>197</v>
      </c>
      <c r="AL18" s="29" t="e">
        <f>IF(#REF!="","",#REF!)</f>
        <v>#REF!</v>
      </c>
      <c r="AM18" s="29" t="e">
        <f>IF(AL18="","",IF(COUNTIF($AL$1:AL18,AL18)=1,AL18,""))</f>
        <v>#REF!</v>
      </c>
      <c r="AN18" s="29" t="str">
        <f t="array" ref="AN18">IFERROR(INDEX(AM:AM,SMALL(IF(AM:AM&lt;&gt;"",ROW(AM:AM)),ROW(AM18))),"")</f>
        <v/>
      </c>
      <c r="AP18" s="28" t="s">
        <v>197</v>
      </c>
      <c r="AQ18" s="29" t="e">
        <f>IF(#REF!="","",#REF!)</f>
        <v>#REF!</v>
      </c>
      <c r="AR18" s="29" t="e">
        <f t="array" ref="AR18">IF(AQ18="","",IF(COUNTIF($AQ$1:AQ18,AQ18)=1,AQ18,""))</f>
        <v>#REF!</v>
      </c>
      <c r="AS18" s="29" t="str">
        <f t="array" ref="AS18">IFERROR(INDEX(AR:AR,SMALL(IF(AR:AR&lt;&gt;"",ROW(AR:AR)),ROW(AR18))),"")</f>
        <v/>
      </c>
    </row>
    <row r="19" spans="5:45" x14ac:dyDescent="0.15">
      <c r="E19" s="11" t="s">
        <v>215</v>
      </c>
      <c r="N19" s="11">
        <v>17</v>
      </c>
      <c r="O19" s="49" t="s">
        <v>34</v>
      </c>
      <c r="AK19" s="28" t="s">
        <v>198</v>
      </c>
      <c r="AL19" s="29" t="e">
        <f>IF(#REF!="","",#REF!)</f>
        <v>#REF!</v>
      </c>
      <c r="AM19" s="29" t="e">
        <f>IF(AL19="","",IF(COUNTIF($AL$1:AL19,AL19)=1,AL19,""))</f>
        <v>#REF!</v>
      </c>
      <c r="AN19" s="29" t="str">
        <f t="array" ref="AN19">IFERROR(INDEX(AM:AM,SMALL(IF(AM:AM&lt;&gt;"",ROW(AM:AM)),ROW(AM19))),"")</f>
        <v/>
      </c>
      <c r="AP19" s="28" t="s">
        <v>198</v>
      </c>
      <c r="AQ19" s="29" t="e">
        <f>IF(#REF!="","",#REF!)</f>
        <v>#REF!</v>
      </c>
      <c r="AR19" s="29" t="e">
        <f t="array" ref="AR19">IF(AQ19="","",IF(COUNTIF($AQ$1:AQ19,AQ19)=1,AQ19,""))</f>
        <v>#REF!</v>
      </c>
      <c r="AS19" s="29" t="str">
        <f t="array" ref="AS19">IFERROR(INDEX(AR:AR,SMALL(IF(AR:AR&lt;&gt;"",ROW(AR:AR)),ROW(AR19))),"")</f>
        <v/>
      </c>
    </row>
    <row r="20" spans="5:45" x14ac:dyDescent="0.15">
      <c r="E20" s="11" t="s">
        <v>216</v>
      </c>
      <c r="N20" s="11">
        <v>18</v>
      </c>
      <c r="O20" s="49" t="s">
        <v>35</v>
      </c>
      <c r="AK20" s="28" t="s">
        <v>199</v>
      </c>
      <c r="AL20" s="29" t="e">
        <f>IF(#REF!="","",#REF!)</f>
        <v>#REF!</v>
      </c>
      <c r="AM20" s="29" t="e">
        <f>IF(AL20="","",IF(COUNTIF($AL$1:AL20,AL20)=1,AL20,""))</f>
        <v>#REF!</v>
      </c>
      <c r="AN20" s="29" t="str">
        <f t="array" ref="AN20">IFERROR(INDEX(AM:AM,SMALL(IF(AM:AM&lt;&gt;"",ROW(AM:AM)),ROW(AM20))),"")</f>
        <v/>
      </c>
      <c r="AP20" s="28" t="s">
        <v>199</v>
      </c>
      <c r="AQ20" s="29" t="e">
        <f>IF(#REF!="","",#REF!)</f>
        <v>#REF!</v>
      </c>
      <c r="AR20" s="29" t="e">
        <f t="array" ref="AR20">IF(AQ20="","",IF(COUNTIF($AQ$1:AQ20,AQ20)=1,AQ20,""))</f>
        <v>#REF!</v>
      </c>
      <c r="AS20" s="29" t="str">
        <f t="array" ref="AS20">IFERROR(INDEX(AR:AR,SMALL(IF(AR:AR&lt;&gt;"",ROW(AR:AR)),ROW(AR20))),"")</f>
        <v/>
      </c>
    </row>
    <row r="21" spans="5:45" x14ac:dyDescent="0.15">
      <c r="E21" s="11" t="s">
        <v>217</v>
      </c>
      <c r="N21" s="11">
        <v>19</v>
      </c>
      <c r="O21" s="49" t="s">
        <v>36</v>
      </c>
      <c r="AK21" s="28" t="s">
        <v>200</v>
      </c>
      <c r="AL21" s="29" t="e">
        <f>IF(#REF!="","",#REF!)</f>
        <v>#REF!</v>
      </c>
      <c r="AM21" s="29" t="e">
        <f>IF(AL21="","",IF(COUNTIF($AL$1:AL21,AL21)=1,AL21,""))</f>
        <v>#REF!</v>
      </c>
      <c r="AN21" s="29" t="str">
        <f t="array" ref="AN21">IFERROR(INDEX(AM:AM,SMALL(IF(AM:AM&lt;&gt;"",ROW(AM:AM)),ROW(AM21))),"")</f>
        <v/>
      </c>
      <c r="AP21" s="28" t="s">
        <v>200</v>
      </c>
      <c r="AQ21" s="29" t="e">
        <f>IF(#REF!="","",#REF!)</f>
        <v>#REF!</v>
      </c>
      <c r="AR21" s="29" t="e">
        <f t="array" ref="AR21">IF(AQ21="","",IF(COUNTIF($AQ$1:AQ21,AQ21)=1,AQ21,""))</f>
        <v>#REF!</v>
      </c>
      <c r="AS21" s="29" t="str">
        <f t="array" ref="AS21">IFERROR(INDEX(AR:AR,SMALL(IF(AR:AR&lt;&gt;"",ROW(AR:AR)),ROW(AR21))),"")</f>
        <v/>
      </c>
    </row>
    <row r="22" spans="5:45" x14ac:dyDescent="0.15">
      <c r="E22" s="11" t="s">
        <v>218</v>
      </c>
      <c r="N22" s="11">
        <v>20</v>
      </c>
      <c r="O22" s="49" t="s">
        <v>37</v>
      </c>
      <c r="AK22" s="50" t="s">
        <v>206</v>
      </c>
      <c r="AL22" s="51" t="e">
        <f>IF(OR(OR(AND(#REF!="文化施設等",#REF!=""),AND(#REF!="文化施設等",#REF!="なし"),#REF!&lt;&gt;"文化施設等")),"",IF(#REF!="","",#REF!))</f>
        <v>#REF!</v>
      </c>
      <c r="AM22" s="29" t="e">
        <f>IF(AL22="","",IF(COUNTIF($AL$1:AL22,AL22)=1,AL22,""))</f>
        <v>#REF!</v>
      </c>
      <c r="AN22" s="29" t="str">
        <f t="array" ref="AN22">IFERROR(INDEX(AM:AM,SMALL(IF(AM:AM&lt;&gt;"",ROW(AM:AM)),ROW(AM22))),"")</f>
        <v/>
      </c>
      <c r="AP22" s="50" t="s">
        <v>206</v>
      </c>
      <c r="AQ22" s="51" t="e">
        <f>IF(OR(OR(AND(#REF!="文化施設等",#REF!=""),AND(#REF!="文化施設等",#REF!="なし"),#REF!&lt;&gt;"文化施設等")),"",IF(#REF!="","",#REF!))</f>
        <v>#REF!</v>
      </c>
      <c r="AR22" s="29" t="e">
        <f t="array" ref="AR22">IF(AQ22="","",IF(COUNTIF($AQ$1:AQ22,AQ22)=1,AQ22,""))</f>
        <v>#REF!</v>
      </c>
      <c r="AS22" s="29" t="str">
        <f t="array" ref="AS22">IFERROR(INDEX(AR:AR,SMALL(IF(AR:AR&lt;&gt;"",ROW(AR:AR)),ROW(AR22))),"")</f>
        <v/>
      </c>
    </row>
    <row r="23" spans="5:45" x14ac:dyDescent="0.15">
      <c r="E23" s="11" t="s">
        <v>219</v>
      </c>
      <c r="N23" s="11">
        <v>21</v>
      </c>
      <c r="O23" s="49" t="s">
        <v>38</v>
      </c>
      <c r="AK23" s="50" t="s">
        <v>207</v>
      </c>
      <c r="AL23" s="51" t="e">
        <f>IF(OR(OR(AND(#REF!="文化施設等",#REF!=""),AND(#REF!="文化施設等",#REF!="なし"),#REF!&lt;&gt;"文化施設等")),"",IF(#REF!="","",#REF!))</f>
        <v>#REF!</v>
      </c>
      <c r="AM23" s="29" t="e">
        <f>IF(AL23="","",IF(COUNTIF($AL$1:AL23,AL23)=1,AL23,""))</f>
        <v>#REF!</v>
      </c>
      <c r="AN23" s="29" t="str">
        <f t="array" ref="AN23">IFERROR(INDEX(AM:AM,SMALL(IF(AM:AM&lt;&gt;"",ROW(AM:AM)),ROW(AM23))),"")</f>
        <v/>
      </c>
      <c r="AP23" s="50" t="s">
        <v>207</v>
      </c>
      <c r="AQ23" s="51" t="e">
        <f>IF(OR(OR(AND(#REF!="文化施設等",#REF!=""),AND(#REF!="文化施設等",#REF!="なし"),#REF!&lt;&gt;"文化施設等")),"",IF(#REF!="","",#REF!))</f>
        <v>#REF!</v>
      </c>
      <c r="AR23" s="29" t="e">
        <f t="array" ref="AR23">IF(AQ23="","",IF(COUNTIF($AQ$1:AQ23,AQ23)=1,AQ23,""))</f>
        <v>#REF!</v>
      </c>
      <c r="AS23" s="29" t="str">
        <f t="array" ref="AS23">IFERROR(INDEX(AR:AR,SMALL(IF(AR:AR&lt;&gt;"",ROW(AR:AR)),ROW(AR23))),"")</f>
        <v/>
      </c>
    </row>
    <row r="24" spans="5:45" x14ac:dyDescent="0.15">
      <c r="E24" s="11" t="s">
        <v>220</v>
      </c>
      <c r="N24" s="11">
        <v>22</v>
      </c>
      <c r="O24" s="49" t="s">
        <v>39</v>
      </c>
      <c r="AK24" s="50" t="s">
        <v>208</v>
      </c>
      <c r="AL24" s="51" t="e">
        <f>IF(OR(OR(AND(#REF!="文化施設等",#REF!=""),AND(#REF!="文化施設等",#REF!="なし"),#REF!&lt;&gt;"文化施設等")),"",IF(#REF!="","",#REF!))</f>
        <v>#REF!</v>
      </c>
      <c r="AM24" s="29" t="e">
        <f>IF(AL24="","",IF(COUNTIF($AL$1:AL24,AL24)=1,AL24,""))</f>
        <v>#REF!</v>
      </c>
      <c r="AN24" s="29" t="str">
        <f t="array" ref="AN24">IFERROR(INDEX(AM:AM,SMALL(IF(AM:AM&lt;&gt;"",ROW(AM:AM)),ROW(AM24))),"")</f>
        <v/>
      </c>
      <c r="AP24" s="50" t="s">
        <v>208</v>
      </c>
      <c r="AQ24" s="51" t="e">
        <f>IF(OR(OR(AND(#REF!="文化施設等",#REF!=""),AND(#REF!="文化施設等",#REF!="なし"),#REF!&lt;&gt;"文化施設等")),"",IF(#REF!="","",#REF!))</f>
        <v>#REF!</v>
      </c>
      <c r="AR24" s="29" t="e">
        <f t="array" ref="AR24">IF(AQ24="","",IF(COUNTIF($AQ$1:AQ24,AQ24)=1,AQ24,""))</f>
        <v>#REF!</v>
      </c>
      <c r="AS24" s="29" t="str">
        <f t="array" ref="AS24">IFERROR(INDEX(AR:AR,SMALL(IF(AR:AR&lt;&gt;"",ROW(AR:AR)),ROW(AR24))),"")</f>
        <v/>
      </c>
    </row>
    <row r="25" spans="5:45" x14ac:dyDescent="0.15">
      <c r="E25" s="11" t="s">
        <v>210</v>
      </c>
      <c r="N25" s="11">
        <v>23</v>
      </c>
      <c r="O25" s="49" t="s">
        <v>40</v>
      </c>
      <c r="AK25" s="541" t="s">
        <v>283</v>
      </c>
      <c r="AL25" s="541"/>
      <c r="AM25" s="541"/>
      <c r="AN25" s="541"/>
      <c r="AP25" s="541" t="s">
        <v>284</v>
      </c>
      <c r="AQ25" s="541"/>
      <c r="AR25" s="541"/>
      <c r="AS25" s="541"/>
    </row>
    <row r="26" spans="5:45" x14ac:dyDescent="0.15">
      <c r="N26" s="11">
        <v>24</v>
      </c>
      <c r="O26" s="49" t="s">
        <v>41</v>
      </c>
    </row>
    <row r="27" spans="5:45" x14ac:dyDescent="0.15">
      <c r="N27" s="11">
        <v>25</v>
      </c>
      <c r="O27" s="49" t="s">
        <v>42</v>
      </c>
    </row>
    <row r="28" spans="5:45" x14ac:dyDescent="0.15">
      <c r="N28" s="11">
        <v>26</v>
      </c>
      <c r="O28" s="49" t="s">
        <v>43</v>
      </c>
    </row>
    <row r="29" spans="5:45" x14ac:dyDescent="0.15">
      <c r="N29" s="11">
        <v>27</v>
      </c>
      <c r="O29" s="49" t="s">
        <v>44</v>
      </c>
    </row>
    <row r="30" spans="5:45" x14ac:dyDescent="0.15">
      <c r="N30" s="11">
        <v>28</v>
      </c>
      <c r="O30" s="49" t="s">
        <v>45</v>
      </c>
    </row>
    <row r="31" spans="5:45" x14ac:dyDescent="0.15">
      <c r="N31" s="11">
        <v>29</v>
      </c>
      <c r="O31" s="49" t="s">
        <v>46</v>
      </c>
    </row>
    <row r="32" spans="5:45" x14ac:dyDescent="0.15">
      <c r="N32" s="11">
        <v>30</v>
      </c>
      <c r="O32" s="49" t="s">
        <v>47</v>
      </c>
    </row>
    <row r="33" spans="14:15" x14ac:dyDescent="0.15">
      <c r="N33" s="11">
        <v>31</v>
      </c>
      <c r="O33" s="49" t="s">
        <v>48</v>
      </c>
    </row>
    <row r="34" spans="14:15" x14ac:dyDescent="0.15">
      <c r="N34" s="11">
        <v>32</v>
      </c>
      <c r="O34" s="49" t="s">
        <v>49</v>
      </c>
    </row>
    <row r="35" spans="14:15" x14ac:dyDescent="0.15">
      <c r="N35" s="11">
        <v>33</v>
      </c>
      <c r="O35" s="49" t="s">
        <v>50</v>
      </c>
    </row>
    <row r="36" spans="14:15" x14ac:dyDescent="0.15">
      <c r="N36" s="11">
        <v>34</v>
      </c>
      <c r="O36" s="49" t="s">
        <v>51</v>
      </c>
    </row>
    <row r="37" spans="14:15" x14ac:dyDescent="0.15">
      <c r="N37" s="11">
        <v>35</v>
      </c>
      <c r="O37" s="49" t="s">
        <v>52</v>
      </c>
    </row>
    <row r="38" spans="14:15" x14ac:dyDescent="0.15">
      <c r="N38" s="11">
        <v>36</v>
      </c>
      <c r="O38" s="49" t="s">
        <v>53</v>
      </c>
    </row>
    <row r="39" spans="14:15" x14ac:dyDescent="0.15">
      <c r="N39" s="11">
        <v>37</v>
      </c>
      <c r="O39" s="49" t="s">
        <v>54</v>
      </c>
    </row>
    <row r="40" spans="14:15" x14ac:dyDescent="0.15">
      <c r="N40" s="11">
        <v>38</v>
      </c>
      <c r="O40" s="49" t="s">
        <v>55</v>
      </c>
    </row>
    <row r="41" spans="14:15" x14ac:dyDescent="0.15">
      <c r="N41" s="11">
        <v>39</v>
      </c>
      <c r="O41" s="49" t="s">
        <v>56</v>
      </c>
    </row>
    <row r="42" spans="14:15" x14ac:dyDescent="0.15">
      <c r="N42" s="11">
        <v>40</v>
      </c>
      <c r="O42" s="49" t="s">
        <v>57</v>
      </c>
    </row>
    <row r="43" spans="14:15" x14ac:dyDescent="0.15">
      <c r="N43" s="11">
        <v>41</v>
      </c>
      <c r="O43" s="49" t="s">
        <v>58</v>
      </c>
    </row>
    <row r="44" spans="14:15" x14ac:dyDescent="0.15">
      <c r="N44" s="11">
        <v>42</v>
      </c>
      <c r="O44" s="49" t="s">
        <v>59</v>
      </c>
    </row>
    <row r="45" spans="14:15" x14ac:dyDescent="0.15">
      <c r="N45" s="11">
        <v>43</v>
      </c>
      <c r="O45" s="49" t="s">
        <v>60</v>
      </c>
    </row>
    <row r="46" spans="14:15" x14ac:dyDescent="0.15">
      <c r="N46" s="11">
        <v>44</v>
      </c>
      <c r="O46" s="49" t="s">
        <v>61</v>
      </c>
    </row>
    <row r="47" spans="14:15" x14ac:dyDescent="0.15">
      <c r="N47" s="11">
        <v>45</v>
      </c>
      <c r="O47" s="49" t="s">
        <v>62</v>
      </c>
    </row>
    <row r="48" spans="14:15" x14ac:dyDescent="0.15">
      <c r="N48" s="11">
        <v>46</v>
      </c>
      <c r="O48" s="49" t="s">
        <v>63</v>
      </c>
    </row>
    <row r="49" spans="14:15" x14ac:dyDescent="0.15">
      <c r="N49" s="11">
        <v>47</v>
      </c>
      <c r="O49" s="49" t="s">
        <v>64</v>
      </c>
    </row>
    <row r="50" spans="14:15" x14ac:dyDescent="0.15">
      <c r="N50" s="11">
        <v>48</v>
      </c>
      <c r="O50" s="11" t="s">
        <v>65</v>
      </c>
    </row>
    <row r="51" spans="14:15" x14ac:dyDescent="0.15">
      <c r="N51" s="11">
        <v>49</v>
      </c>
      <c r="O51" s="11" t="s">
        <v>66</v>
      </c>
    </row>
    <row r="52" spans="14:15" x14ac:dyDescent="0.15">
      <c r="N52" s="11">
        <v>50</v>
      </c>
      <c r="O52" s="11" t="s">
        <v>67</v>
      </c>
    </row>
    <row r="53" spans="14:15" x14ac:dyDescent="0.15">
      <c r="N53" s="11">
        <v>51</v>
      </c>
      <c r="O53" s="11" t="s">
        <v>68</v>
      </c>
    </row>
    <row r="54" spans="14:15" x14ac:dyDescent="0.15">
      <c r="N54" s="11">
        <v>52</v>
      </c>
      <c r="O54" s="11" t="s">
        <v>139</v>
      </c>
    </row>
    <row r="55" spans="14:15" x14ac:dyDescent="0.15">
      <c r="N55" s="11">
        <v>53</v>
      </c>
      <c r="O55" s="11" t="s">
        <v>69</v>
      </c>
    </row>
    <row r="56" spans="14:15" x14ac:dyDescent="0.15">
      <c r="N56" s="11">
        <v>54</v>
      </c>
      <c r="O56" s="11" t="s">
        <v>70</v>
      </c>
    </row>
    <row r="57" spans="14:15" x14ac:dyDescent="0.15">
      <c r="N57" s="11">
        <v>55</v>
      </c>
      <c r="O57" s="11" t="s">
        <v>71</v>
      </c>
    </row>
    <row r="58" spans="14:15" x14ac:dyDescent="0.15">
      <c r="N58" s="11">
        <v>56</v>
      </c>
      <c r="O58" s="11" t="s">
        <v>72</v>
      </c>
    </row>
    <row r="59" spans="14:15" x14ac:dyDescent="0.15">
      <c r="N59" s="11">
        <v>57</v>
      </c>
      <c r="O59" s="11" t="s">
        <v>73</v>
      </c>
    </row>
    <row r="60" spans="14:15" x14ac:dyDescent="0.15">
      <c r="N60" s="11">
        <v>58</v>
      </c>
      <c r="O60" s="11" t="s">
        <v>74</v>
      </c>
    </row>
    <row r="61" spans="14:15" x14ac:dyDescent="0.15">
      <c r="N61" s="11">
        <v>59</v>
      </c>
      <c r="O61" s="11" t="s">
        <v>75</v>
      </c>
    </row>
    <row r="62" spans="14:15" x14ac:dyDescent="0.15">
      <c r="N62" s="11">
        <v>60</v>
      </c>
      <c r="O62" s="11" t="s">
        <v>76</v>
      </c>
    </row>
    <row r="63" spans="14:15" x14ac:dyDescent="0.15">
      <c r="N63" s="11">
        <v>61</v>
      </c>
      <c r="O63" s="11" t="s">
        <v>77</v>
      </c>
    </row>
    <row r="64" spans="14:15" x14ac:dyDescent="0.15">
      <c r="N64" s="11">
        <v>62</v>
      </c>
      <c r="O64" s="11" t="s">
        <v>78</v>
      </c>
    </row>
    <row r="65" spans="14:15" x14ac:dyDescent="0.15">
      <c r="N65" s="11">
        <v>63</v>
      </c>
      <c r="O65" s="11" t="s">
        <v>79</v>
      </c>
    </row>
    <row r="66" spans="14:15" x14ac:dyDescent="0.15">
      <c r="N66" s="11">
        <v>64</v>
      </c>
      <c r="O66" s="11" t="s">
        <v>80</v>
      </c>
    </row>
    <row r="67" spans="14:15" x14ac:dyDescent="0.15">
      <c r="N67" s="11">
        <v>65</v>
      </c>
      <c r="O67" s="11" t="s">
        <v>81</v>
      </c>
    </row>
    <row r="68" spans="14:15" x14ac:dyDescent="0.15">
      <c r="N68" s="11">
        <v>66</v>
      </c>
      <c r="O68" s="11" t="s">
        <v>82</v>
      </c>
    </row>
    <row r="69" spans="14:15" x14ac:dyDescent="0.15">
      <c r="N69" s="11">
        <v>67</v>
      </c>
      <c r="O69" s="11" t="s">
        <v>140</v>
      </c>
    </row>
  </sheetData>
  <mergeCells count="2">
    <mergeCell ref="AK25:AN25"/>
    <mergeCell ref="AP25:AS2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69"/>
  <sheetViews>
    <sheetView topLeftCell="C4" workbookViewId="0">
      <selection activeCell="I34" sqref="I34"/>
    </sheetView>
  </sheetViews>
  <sheetFormatPr defaultRowHeight="12.9" x14ac:dyDescent="0.15"/>
  <cols>
    <col min="1" max="1" width="4.75" style="5" customWidth="1"/>
    <col min="2" max="2" width="14.5" style="5" customWidth="1"/>
    <col min="3" max="3" width="9" style="5"/>
    <col min="4" max="4" width="11.375" style="5" customWidth="1"/>
    <col min="5" max="5" width="14.375" style="5" bestFit="1" customWidth="1"/>
    <col min="6" max="11" width="11.375" style="5" customWidth="1"/>
    <col min="12" max="12" width="15.25" style="5" bestFit="1" customWidth="1"/>
    <col min="13" max="13" width="9" style="5"/>
    <col min="14" max="14" width="5.375" style="5" customWidth="1"/>
    <col min="15" max="16" width="9" style="5"/>
    <col min="17" max="17" width="16" style="5" customWidth="1"/>
    <col min="18" max="27" width="9" style="5"/>
    <col min="28" max="28" width="12.75" style="5" customWidth="1"/>
    <col min="29" max="45" width="9" style="5"/>
    <col min="46" max="46" width="8.375" style="5" bestFit="1" customWidth="1"/>
    <col min="47" max="16384" width="9" style="5"/>
  </cols>
  <sheetData>
    <row r="1" spans="1:45" x14ac:dyDescent="0.15">
      <c r="Z1" s="5" t="s">
        <v>165</v>
      </c>
      <c r="AB1" s="5" t="s">
        <v>170</v>
      </c>
      <c r="AE1" s="5" t="s">
        <v>176</v>
      </c>
      <c r="AG1" s="5" t="s">
        <v>180</v>
      </c>
      <c r="AK1" s="28" t="s">
        <v>182</v>
      </c>
      <c r="AL1" s="29" t="e">
        <f>IF(#REF!="","",#REF!)</f>
        <v>#REF!</v>
      </c>
      <c r="AM1" s="29" t="e">
        <f>IF(AL1="","",IF(COUNTIF($AL$1:AL1,AL1)=1,AL1,""))</f>
        <v>#REF!</v>
      </c>
      <c r="AN1" s="29" t="str">
        <f t="array" ref="AN1">IFERROR(INDEX(AM:AM,SMALL(IF(AM:AM&lt;&gt;"",ROW(AM:AM)),ROW(AM1))),"")</f>
        <v/>
      </c>
      <c r="AP1" s="28" t="s">
        <v>182</v>
      </c>
      <c r="AQ1" s="29" t="str">
        <f>IF(【様式８】実施報告書!F45="","",【様式８】実施報告書!F45)</f>
        <v/>
      </c>
      <c r="AR1" s="29" t="str">
        <f t="array" ref="AR1">IF(AQ1="","",IF(COUNTIF($AQ$1:AQ1,AQ1)=1,AQ1,""))</f>
        <v/>
      </c>
      <c r="AS1" s="29" t="str">
        <f>IFERROR(INDEX(AR:AR,SMALL(IF(AR:AR&lt;&gt;"",ROW(AR:AR)),ROW(AR1))),"")</f>
        <v/>
      </c>
    </row>
    <row r="2" spans="1:45" ht="14.95" x14ac:dyDescent="0.15">
      <c r="D2" s="6" t="s">
        <v>83</v>
      </c>
      <c r="E2" s="6" t="s">
        <v>85</v>
      </c>
      <c r="F2" s="6" t="s">
        <v>86</v>
      </c>
      <c r="G2" s="6" t="s">
        <v>87</v>
      </c>
      <c r="H2" s="6" t="s">
        <v>88</v>
      </c>
      <c r="I2" s="6" t="s">
        <v>89</v>
      </c>
      <c r="J2" s="6" t="s">
        <v>91</v>
      </c>
      <c r="K2" s="6" t="s">
        <v>92</v>
      </c>
      <c r="L2" s="7" t="s">
        <v>93</v>
      </c>
      <c r="N2" s="11" t="s">
        <v>138</v>
      </c>
      <c r="O2" s="49" t="s">
        <v>18</v>
      </c>
      <c r="Q2" s="5" t="s">
        <v>146</v>
      </c>
      <c r="R2" t="s">
        <v>147</v>
      </c>
      <c r="S2" t="s">
        <v>148</v>
      </c>
      <c r="Z2" s="5" t="s">
        <v>167</v>
      </c>
      <c r="AA2" s="5" t="s">
        <v>170</v>
      </c>
      <c r="AB2" s="5" t="s">
        <v>223</v>
      </c>
      <c r="AE2" s="5" t="s">
        <v>174</v>
      </c>
      <c r="AF2" s="5" t="s">
        <v>173</v>
      </c>
      <c r="AG2" s="5" t="s">
        <v>177</v>
      </c>
      <c r="AK2" s="28" t="s">
        <v>183</v>
      </c>
      <c r="AL2" s="29" t="e">
        <f>IF(#REF!="","",#REF!)</f>
        <v>#REF!</v>
      </c>
      <c r="AM2" s="29" t="e">
        <f>IF(AL2="","",IF(COUNTIF($AL$1:AL2,AL2)=1,AL2,""))</f>
        <v>#REF!</v>
      </c>
      <c r="AN2" s="29" t="str">
        <f t="array" ref="AN2">IFERROR(INDEX(AM:AM,SMALL(IF(AM:AM&lt;&gt;"",ROW(AM:AM)),ROW(AM2))),"")</f>
        <v/>
      </c>
      <c r="AP2" s="28" t="s">
        <v>183</v>
      </c>
      <c r="AQ2" s="29" t="str">
        <f>IF(【様式８】実施報告書!F46="","",【様式８】実施報告書!F46)</f>
        <v/>
      </c>
      <c r="AR2" s="29" t="str">
        <f t="array" ref="AR2">IF(AQ2="","",IF(COUNTIF($AQ$1:AQ2,AQ2)=1,AQ2,""))</f>
        <v/>
      </c>
      <c r="AS2" s="29" t="str">
        <f t="array" ref="AS2">IFERROR(INDEX(AR:AR,SMALL(IF(AR:AR&lt;&gt;"",ROW(AR:AR)),ROW(AR2))),"")</f>
        <v/>
      </c>
    </row>
    <row r="3" spans="1:45" ht="14.95" x14ac:dyDescent="0.15">
      <c r="A3" s="8">
        <v>1</v>
      </c>
      <c r="B3" s="6" t="s">
        <v>83</v>
      </c>
      <c r="C3" s="9"/>
      <c r="D3" s="10" t="s">
        <v>94</v>
      </c>
      <c r="E3" s="10" t="s">
        <v>95</v>
      </c>
      <c r="F3" s="10" t="s">
        <v>96</v>
      </c>
      <c r="G3" s="10" t="s">
        <v>97</v>
      </c>
      <c r="H3" s="10" t="s">
        <v>98</v>
      </c>
      <c r="I3" s="10" t="s">
        <v>99</v>
      </c>
      <c r="J3" s="10" t="s">
        <v>100</v>
      </c>
      <c r="K3" s="10" t="s">
        <v>101</v>
      </c>
      <c r="L3" s="10" t="s">
        <v>102</v>
      </c>
      <c r="N3" s="11">
        <v>1</v>
      </c>
      <c r="O3" s="49" t="s">
        <v>142</v>
      </c>
      <c r="Q3" s="5" t="s">
        <v>145</v>
      </c>
      <c r="R3" t="s">
        <v>149</v>
      </c>
      <c r="S3" t="s">
        <v>150</v>
      </c>
      <c r="Z3" s="5" t="s">
        <v>229</v>
      </c>
      <c r="AA3" s="5" t="s">
        <v>231</v>
      </c>
      <c r="AB3" s="5" t="s">
        <v>224</v>
      </c>
      <c r="AE3" s="5" t="s">
        <v>175</v>
      </c>
      <c r="AF3" s="5" t="s">
        <v>173</v>
      </c>
      <c r="AG3" s="5" t="s">
        <v>178</v>
      </c>
      <c r="AK3" s="28" t="s">
        <v>184</v>
      </c>
      <c r="AL3" s="29" t="e">
        <f>IF(#REF!="","",#REF!)</f>
        <v>#REF!</v>
      </c>
      <c r="AM3" s="29" t="e">
        <f>IF(AL3="","",IF(COUNTIF($AL$1:AL3,AL3)=1,AL3,""))</f>
        <v>#REF!</v>
      </c>
      <c r="AN3" s="29" t="str">
        <f t="array" ref="AN3">IFERROR(INDEX(AM:AM,SMALL(IF(AM:AM&lt;&gt;"",ROW(AM:AM)),ROW(AM3))),"")</f>
        <v/>
      </c>
      <c r="AP3" s="28" t="s">
        <v>184</v>
      </c>
      <c r="AQ3" s="29" t="str">
        <f>IF(【様式８】実施報告書!F47="","",【様式８】実施報告書!F47)</f>
        <v/>
      </c>
      <c r="AR3" s="29" t="str">
        <f t="array" ref="AR3">IF(AQ3="","",IF(COUNTIF($AQ$1:AQ3,AQ3)=1,AQ3,""))</f>
        <v/>
      </c>
      <c r="AS3" s="29" t="str">
        <f t="array" ref="AS3">IFERROR(INDEX(AR:AR,SMALL(IF(AR:AR&lt;&gt;"",ROW(AR:AR)),ROW(AR3))),"")</f>
        <v/>
      </c>
    </row>
    <row r="4" spans="1:45" ht="14.95" x14ac:dyDescent="0.15">
      <c r="A4" s="8">
        <v>2</v>
      </c>
      <c r="B4" s="6" t="s">
        <v>85</v>
      </c>
      <c r="C4" s="9"/>
      <c r="D4" s="10" t="s">
        <v>103</v>
      </c>
      <c r="E4" s="10" t="s">
        <v>104</v>
      </c>
      <c r="F4" s="10" t="s">
        <v>105</v>
      </c>
      <c r="G4" s="10" t="s">
        <v>106</v>
      </c>
      <c r="H4" s="10" t="s">
        <v>0</v>
      </c>
      <c r="I4" s="10" t="s">
        <v>107</v>
      </c>
      <c r="J4" s="10" t="s">
        <v>108</v>
      </c>
      <c r="K4" s="10" t="s">
        <v>109</v>
      </c>
      <c r="L4" s="10" t="s">
        <v>110</v>
      </c>
      <c r="N4" s="11">
        <v>2</v>
      </c>
      <c r="O4" s="49" t="s">
        <v>19</v>
      </c>
      <c r="Q4" s="5" t="s">
        <v>144</v>
      </c>
      <c r="R4" t="s">
        <v>151</v>
      </c>
      <c r="S4"/>
      <c r="Z4" s="5" t="s">
        <v>230</v>
      </c>
      <c r="AA4" s="5" t="s">
        <v>231</v>
      </c>
      <c r="AB4" s="5" t="s">
        <v>268</v>
      </c>
      <c r="AE4" s="5" t="s">
        <v>168</v>
      </c>
      <c r="AF4" s="5" t="s">
        <v>173</v>
      </c>
      <c r="AG4" s="5" t="s">
        <v>179</v>
      </c>
      <c r="AK4" s="28" t="s">
        <v>185</v>
      </c>
      <c r="AL4" s="29" t="e">
        <f>IF(#REF!="","",#REF!)</f>
        <v>#REF!</v>
      </c>
      <c r="AM4" s="29" t="e">
        <f>IF(AL4="","",IF(COUNTIF($AL$1:AL4,AL4)=1,AL4,""))</f>
        <v>#REF!</v>
      </c>
      <c r="AN4" s="29" t="str">
        <f t="array" ref="AN4">IFERROR(INDEX(AM:AM,SMALL(IF(AM:AM&lt;&gt;"",ROW(AM:AM)),ROW(AM4))),"")</f>
        <v/>
      </c>
      <c r="AP4" s="28" t="s">
        <v>185</v>
      </c>
      <c r="AQ4" s="29" t="str">
        <f>IF(【様式８】実施報告書!F48="","",【様式８】実施報告書!F48)</f>
        <v/>
      </c>
      <c r="AR4" s="29" t="str">
        <f t="array" ref="AR4">IF(AQ4="","",IF(COUNTIF($AQ$1:AQ4,AQ4)=1,AQ4,""))</f>
        <v/>
      </c>
      <c r="AS4" s="29" t="str">
        <f t="array" ref="AS4">IFERROR(INDEX(AR:AR,SMALL(IF(AR:AR&lt;&gt;"",ROW(AR:AR)),ROW(AR4))),"")</f>
        <v/>
      </c>
    </row>
    <row r="5" spans="1:45" ht="14.95" x14ac:dyDescent="0.15">
      <c r="A5" s="8">
        <v>3</v>
      </c>
      <c r="B5" s="6" t="s">
        <v>86</v>
      </c>
      <c r="C5" s="9"/>
      <c r="D5" s="10" t="s">
        <v>111</v>
      </c>
      <c r="E5" s="10" t="s">
        <v>112</v>
      </c>
      <c r="F5" s="10" t="s">
        <v>113</v>
      </c>
      <c r="G5" s="10" t="s">
        <v>114</v>
      </c>
      <c r="H5" s="10" t="s">
        <v>115</v>
      </c>
      <c r="I5" s="10" t="s">
        <v>116</v>
      </c>
      <c r="J5" s="10" t="s">
        <v>117</v>
      </c>
      <c r="K5" s="10" t="s">
        <v>118</v>
      </c>
      <c r="L5" s="10" t="s">
        <v>119</v>
      </c>
      <c r="N5" s="11">
        <v>3</v>
      </c>
      <c r="O5" s="49" t="s">
        <v>20</v>
      </c>
      <c r="Q5" s="5" t="s">
        <v>221</v>
      </c>
      <c r="R5" t="s">
        <v>152</v>
      </c>
      <c r="S5"/>
      <c r="Z5" s="5" t="s">
        <v>166</v>
      </c>
      <c r="AA5" s="5" t="s">
        <v>169</v>
      </c>
      <c r="AB5" s="5" t="s">
        <v>267</v>
      </c>
      <c r="AK5" s="28" t="s">
        <v>186</v>
      </c>
      <c r="AL5" s="29" t="e">
        <f>IF(#REF!="","",#REF!)</f>
        <v>#REF!</v>
      </c>
      <c r="AM5" s="29" t="e">
        <f>IF(AL5="","",IF(COUNTIF($AL$1:AL5,AL5)=1,AL5,""))</f>
        <v>#REF!</v>
      </c>
      <c r="AN5" s="29" t="str">
        <f t="array" ref="AN5">IFERROR(INDEX(AM:AM,SMALL(IF(AM:AM&lt;&gt;"",ROW(AM:AM)),ROW(AM5))),"")</f>
        <v/>
      </c>
      <c r="AP5" s="28" t="s">
        <v>186</v>
      </c>
      <c r="AQ5" s="29" t="str">
        <f>IF(【様式８】実施報告書!F49="","",【様式８】実施報告書!F49)</f>
        <v/>
      </c>
      <c r="AR5" s="29" t="str">
        <f t="array" ref="AR5">IF(AQ5="","",IF(COUNTIF($AQ$1:AQ5,AQ5)=1,AQ5,""))</f>
        <v/>
      </c>
      <c r="AS5" s="29" t="str">
        <f t="array" ref="AS5">IFERROR(INDEX(AR:AR,SMALL(IF(AR:AR&lt;&gt;"",ROW(AR:AR)),ROW(AR5))),"")</f>
        <v/>
      </c>
    </row>
    <row r="6" spans="1:45" ht="14.95" x14ac:dyDescent="0.15">
      <c r="A6" s="8">
        <v>4</v>
      </c>
      <c r="B6" s="6" t="s">
        <v>87</v>
      </c>
      <c r="C6" s="9"/>
      <c r="D6" s="10" t="s">
        <v>120</v>
      </c>
      <c r="E6" s="10" t="s">
        <v>121</v>
      </c>
      <c r="F6" s="10" t="s">
        <v>121</v>
      </c>
      <c r="G6" s="10" t="s">
        <v>122</v>
      </c>
      <c r="H6" s="10" t="s">
        <v>123</v>
      </c>
      <c r="I6" s="10" t="s">
        <v>124</v>
      </c>
      <c r="J6" s="11"/>
      <c r="K6" s="12" t="s">
        <v>125</v>
      </c>
      <c r="L6" s="10" t="s">
        <v>126</v>
      </c>
      <c r="N6" s="11">
        <v>4</v>
      </c>
      <c r="O6" s="49" t="s">
        <v>21</v>
      </c>
      <c r="Q6" s="5" t="s">
        <v>143</v>
      </c>
      <c r="R6" t="s">
        <v>153</v>
      </c>
      <c r="S6"/>
      <c r="Z6" s="5" t="s">
        <v>168</v>
      </c>
      <c r="AA6" s="5" t="s">
        <v>171</v>
      </c>
      <c r="AB6" s="5" t="s">
        <v>225</v>
      </c>
      <c r="AK6" s="50" t="s">
        <v>187</v>
      </c>
      <c r="AL6" s="51" t="e">
        <f>IF(OR(OR(AND(#REF!="文化施設等",#REF!=""),AND(#REF!="文化施設等",#REF!="なし"),#REF!&lt;&gt;"文化施設等")),"",IF(#REF!="","",#REF!))</f>
        <v>#REF!</v>
      </c>
      <c r="AM6" s="29" t="e">
        <f>IF(AL6="","",IF(COUNTIF($AL$1:AL6,AL6)=1,AL6,""))</f>
        <v>#REF!</v>
      </c>
      <c r="AN6" s="29" t="str">
        <f t="array" ref="AN6">IFERROR(INDEX(AM:AM,SMALL(IF(AM:AM&lt;&gt;"",ROW(AM:AM)),ROW(AM6))),"")</f>
        <v/>
      </c>
      <c r="AP6" s="50" t="s">
        <v>187</v>
      </c>
      <c r="AQ6" s="51" t="str">
        <f>IF(OR(OR(AND(【様式８】実施報告書!$F$14="文化施設等",【様式８】実施報告書!$I$15=""),AND(【様式８】実施報告書!$F$14="文化施設等",【様式８】実施報告書!$I$15="なし"),【様式８】実施報告書!$F$14&lt;&gt;"文化施設等")),"",IF(【様式８】実施報告書!F50="","",【様式８】実施報告書!F50))</f>
        <v/>
      </c>
      <c r="AR6" s="29" t="str">
        <f t="array" ref="AR6">IF(AQ6="","",IF(COUNTIF($AQ$1:AQ6,AQ6)=1,AQ6,""))</f>
        <v/>
      </c>
      <c r="AS6" s="29" t="str">
        <f t="array" ref="AS6">IFERROR(INDEX(AR:AR,SMALL(IF(AR:AR&lt;&gt;"",ROW(AR:AR)),ROW(AR6))),"")</f>
        <v/>
      </c>
    </row>
    <row r="7" spans="1:45" ht="14.95" x14ac:dyDescent="0.15">
      <c r="A7" s="8">
        <v>5</v>
      </c>
      <c r="B7" s="6" t="s">
        <v>88</v>
      </c>
      <c r="C7" s="9"/>
      <c r="D7" s="10" t="s">
        <v>127</v>
      </c>
      <c r="E7" s="11"/>
      <c r="F7" s="11"/>
      <c r="G7" s="10" t="s">
        <v>128</v>
      </c>
      <c r="H7" s="10" t="s">
        <v>129</v>
      </c>
      <c r="I7" s="10" t="s">
        <v>130</v>
      </c>
      <c r="J7" s="11"/>
      <c r="K7" s="12" t="s">
        <v>131</v>
      </c>
      <c r="L7" s="10" t="s">
        <v>128</v>
      </c>
      <c r="N7" s="11">
        <v>5</v>
      </c>
      <c r="O7" s="49" t="s">
        <v>22</v>
      </c>
      <c r="R7" t="s">
        <v>154</v>
      </c>
      <c r="S7"/>
      <c r="AB7" s="5" t="s">
        <v>222</v>
      </c>
      <c r="AK7" s="50" t="s">
        <v>188</v>
      </c>
      <c r="AL7" s="51" t="e">
        <f>IF(OR(OR(AND(#REF!="文化施設等",#REF!=""),AND(#REF!="文化施設等",#REF!="なし"),#REF!&lt;&gt;"文化施設等")),"",IF(#REF!="","",#REF!))</f>
        <v>#REF!</v>
      </c>
      <c r="AM7" s="29" t="e">
        <f>IF(AL7="","",IF(COUNTIF($AL$1:AL7,AL7)=1,AL7,""))</f>
        <v>#REF!</v>
      </c>
      <c r="AN7" s="29" t="str">
        <f t="array" ref="AN7">IFERROR(INDEX(AM:AM,SMALL(IF(AM:AM&lt;&gt;"",ROW(AM:AM)),ROW(AM7))),"")</f>
        <v/>
      </c>
      <c r="AP7" s="50" t="s">
        <v>188</v>
      </c>
      <c r="AQ7" s="51" t="str">
        <f>IF(OR(OR(AND(【様式８】実施報告書!$F$14="文化施設等",【様式８】実施報告書!$I$15=""),AND(【様式８】実施報告書!$F$14="文化施設等",【様式８】実施報告書!$I$15="なし"),【様式８】実施報告書!$F$14&lt;&gt;"文化施設等")),"",IF(【様式８】実施報告書!F51="","",【様式８】実施報告書!F51))</f>
        <v/>
      </c>
      <c r="AR7" s="29" t="str">
        <f t="array" ref="AR7">IF(AQ7="","",IF(COUNTIF($AQ$1:AQ7,AQ7)=1,AQ7,""))</f>
        <v/>
      </c>
      <c r="AS7" s="29" t="str">
        <f t="array" ref="AS7">IFERROR(INDEX(AR:AR,SMALL(IF(AR:AR&lt;&gt;"",ROW(AR:AR)),ROW(AR7))),"")</f>
        <v/>
      </c>
    </row>
    <row r="8" spans="1:45" ht="14.95" x14ac:dyDescent="0.15">
      <c r="A8" s="8">
        <v>6</v>
      </c>
      <c r="B8" s="6" t="s">
        <v>89</v>
      </c>
      <c r="C8" s="9"/>
      <c r="D8" s="10" t="s">
        <v>132</v>
      </c>
      <c r="E8" s="11"/>
      <c r="F8" s="11"/>
      <c r="G8" s="11"/>
      <c r="H8" s="10" t="s">
        <v>133</v>
      </c>
      <c r="I8" s="10" t="s">
        <v>134</v>
      </c>
      <c r="J8" s="11"/>
      <c r="K8" s="10" t="s">
        <v>135</v>
      </c>
      <c r="L8" s="11"/>
      <c r="N8" s="11">
        <v>6</v>
      </c>
      <c r="O8" s="49" t="s">
        <v>23</v>
      </c>
      <c r="R8" t="s">
        <v>155</v>
      </c>
      <c r="S8"/>
      <c r="AB8" s="5" t="s">
        <v>232</v>
      </c>
      <c r="AK8" s="50" t="s">
        <v>189</v>
      </c>
      <c r="AL8" s="51" t="e">
        <f>IF(OR(OR(AND(#REF!="文化施設等",#REF!=""),AND(#REF!="文化施設等",#REF!="なし"),#REF!&lt;&gt;"文化施設等")),"",IF(#REF!="","",#REF!))</f>
        <v>#REF!</v>
      </c>
      <c r="AM8" s="29" t="e">
        <f>IF(AL8="","",IF(COUNTIF($AL$1:AL8,AL8)=1,AL8,""))</f>
        <v>#REF!</v>
      </c>
      <c r="AN8" s="29" t="str">
        <f t="array" ref="AN8">IFERROR(INDEX(AM:AM,SMALL(IF(AM:AM&lt;&gt;"",ROW(AM:AM)),ROW(AM8))),"")</f>
        <v/>
      </c>
      <c r="AP8" s="50" t="s">
        <v>189</v>
      </c>
      <c r="AQ8" s="51" t="str">
        <f>IF(OR(OR(AND(【様式８】実施報告書!$F$14="文化施設等",【様式８】実施報告書!$I$15=""),AND(【様式８】実施報告書!$F$14="文化施設等",【様式８】実施報告書!$I$15="なし"),【様式８】実施報告書!$F$14&lt;&gt;"文化施設等")),"",IF(【様式８】実施報告書!F52="","",【様式８】実施報告書!F52))</f>
        <v/>
      </c>
      <c r="AR8" s="29" t="str">
        <f t="array" ref="AR8">IF(AQ8="","",IF(COUNTIF($AQ$1:AQ8,AQ8)=1,AQ8,""))</f>
        <v/>
      </c>
      <c r="AS8" s="29" t="str">
        <f t="array" ref="AS8">IFERROR(INDEX(AR:AR,SMALL(IF(AR:AR&lt;&gt;"",ROW(AR:AR)),ROW(AR8))),"")</f>
        <v/>
      </c>
    </row>
    <row r="9" spans="1:45" ht="14.95" x14ac:dyDescent="0.15">
      <c r="A9" s="8">
        <v>7</v>
      </c>
      <c r="B9" s="6" t="s">
        <v>91</v>
      </c>
      <c r="C9" s="9"/>
      <c r="D9" s="11"/>
      <c r="E9" s="11"/>
      <c r="F9" s="11"/>
      <c r="G9" s="11"/>
      <c r="H9" s="10" t="s">
        <v>136</v>
      </c>
      <c r="I9" s="10" t="s">
        <v>137</v>
      </c>
      <c r="J9" s="11"/>
      <c r="K9" s="10" t="s">
        <v>136</v>
      </c>
      <c r="L9" s="11"/>
      <c r="N9" s="11">
        <v>7</v>
      </c>
      <c r="O9" s="49" t="s">
        <v>24</v>
      </c>
      <c r="R9" t="s">
        <v>156</v>
      </c>
      <c r="S9"/>
      <c r="AB9" s="5" t="s">
        <v>226</v>
      </c>
      <c r="AK9" s="28" t="s">
        <v>190</v>
      </c>
      <c r="AL9" s="29" t="e">
        <f>IF(#REF!="","",#REF!)</f>
        <v>#REF!</v>
      </c>
      <c r="AM9" s="29" t="e">
        <f>IF(AL9="","",IF(COUNTIF($AL$1:AL9,AL9)=1,AL9,""))</f>
        <v>#REF!</v>
      </c>
      <c r="AN9" s="29" t="str">
        <f t="array" ref="AN9">IFERROR(INDEX(AM:AM,SMALL(IF(AM:AM&lt;&gt;"",ROW(AM:AM)),ROW(AM9))),"")</f>
        <v/>
      </c>
      <c r="AP9" s="28" t="s">
        <v>190</v>
      </c>
      <c r="AQ9" s="29" t="str">
        <f>IF(【様式８】実施報告書!F63="","",【様式８】実施報告書!F63)</f>
        <v/>
      </c>
      <c r="AR9" s="29" t="str">
        <f t="array" ref="AR9">IF(AQ9="","",IF(COUNTIF($AQ$1:AQ9,AQ9)=1,AQ9,""))</f>
        <v/>
      </c>
      <c r="AS9" s="29" t="str">
        <f t="array" ref="AS9">IFERROR(INDEX(AR:AR,SMALL(IF(AR:AR&lt;&gt;"",ROW(AR:AR)),ROW(AR9))),"")</f>
        <v/>
      </c>
    </row>
    <row r="10" spans="1:45" ht="14.95" x14ac:dyDescent="0.15">
      <c r="A10" s="8">
        <v>8</v>
      </c>
      <c r="B10" s="6" t="s">
        <v>92</v>
      </c>
      <c r="C10" s="9"/>
      <c r="D10" s="11"/>
      <c r="E10" s="11"/>
      <c r="F10" s="11"/>
      <c r="G10" s="11"/>
      <c r="H10" s="11"/>
      <c r="I10" s="10" t="s">
        <v>141</v>
      </c>
      <c r="J10" s="11"/>
      <c r="K10" s="11"/>
      <c r="L10" s="11"/>
      <c r="N10" s="11">
        <v>8</v>
      </c>
      <c r="O10" s="49" t="s">
        <v>25</v>
      </c>
      <c r="AB10" s="5" t="s">
        <v>227</v>
      </c>
      <c r="AK10" s="28" t="s">
        <v>191</v>
      </c>
      <c r="AL10" s="29" t="e">
        <f>IF(#REF!="","",#REF!)</f>
        <v>#REF!</v>
      </c>
      <c r="AM10" s="29" t="e">
        <f>IF(AL10="","",IF(COUNTIF($AL$1:AL10,AL10)=1,AL10,""))</f>
        <v>#REF!</v>
      </c>
      <c r="AN10" s="29" t="str">
        <f t="array" ref="AN10">IFERROR(INDEX(AM:AM,SMALL(IF(AM:AM&lt;&gt;"",ROW(AM:AM)),ROW(AM10))),"")</f>
        <v/>
      </c>
      <c r="AP10" s="28" t="s">
        <v>191</v>
      </c>
      <c r="AQ10" s="29" t="str">
        <f>IF(【様式８】実施報告書!F64="","",【様式８】実施報告書!F64)</f>
        <v/>
      </c>
      <c r="AR10" s="29" t="str">
        <f t="array" ref="AR10">IF(AQ10="","",IF(COUNTIF($AQ$1:AQ10,AQ10)=1,AQ10,""))</f>
        <v/>
      </c>
      <c r="AS10" s="29" t="str">
        <f t="array" ref="AS10">IFERROR(INDEX(AR:AR,SMALL(IF(AR:AR&lt;&gt;"",ROW(AR:AR)),ROW(AR10))),"")</f>
        <v/>
      </c>
    </row>
    <row r="11" spans="1:45" ht="14.95" x14ac:dyDescent="0.15">
      <c r="A11" s="8">
        <v>9</v>
      </c>
      <c r="B11" s="7" t="s">
        <v>93</v>
      </c>
      <c r="C11" s="13"/>
      <c r="N11" s="11">
        <v>9</v>
      </c>
      <c r="O11" s="49" t="s">
        <v>26</v>
      </c>
      <c r="AB11" s="5" t="s">
        <v>266</v>
      </c>
      <c r="AK11" s="28" t="s">
        <v>192</v>
      </c>
      <c r="AL11" s="29" t="e">
        <f>IF(#REF!="","",#REF!)</f>
        <v>#REF!</v>
      </c>
      <c r="AM11" s="29" t="e">
        <f>IF(AL11="","",IF(COUNTIF($AL$1:AL11,AL11)=1,AL11,""))</f>
        <v>#REF!</v>
      </c>
      <c r="AN11" s="29" t="str">
        <f t="array" ref="AN11">IFERROR(INDEX(AM:AM,SMALL(IF(AM:AM&lt;&gt;"",ROW(AM:AM)),ROW(AM11))),"")</f>
        <v/>
      </c>
      <c r="AP11" s="28" t="s">
        <v>192</v>
      </c>
      <c r="AQ11" s="29" t="str">
        <f>IF(【様式８】実施報告書!F65="","",【様式８】実施報告書!F65)</f>
        <v/>
      </c>
      <c r="AR11" s="29" t="str">
        <f t="array" ref="AR11">IF(AQ11="","",IF(COUNTIF($AQ$1:AQ11,AQ11)=1,AQ11,""))</f>
        <v/>
      </c>
      <c r="AS11" s="29" t="str">
        <f t="array" ref="AS11">IFERROR(INDEX(AR:AR,SMALL(IF(AR:AR&lt;&gt;"",ROW(AR:AR)),ROW(AR11))),"")</f>
        <v/>
      </c>
    </row>
    <row r="12" spans="1:45" x14ac:dyDescent="0.15">
      <c r="N12" s="11">
        <v>10</v>
      </c>
      <c r="O12" s="49" t="s">
        <v>27</v>
      </c>
      <c r="AB12" s="5" t="s">
        <v>228</v>
      </c>
      <c r="AK12" s="28" t="s">
        <v>193</v>
      </c>
      <c r="AL12" s="29" t="e">
        <f>IF(#REF!="","",#REF!)</f>
        <v>#REF!</v>
      </c>
      <c r="AM12" s="29" t="e">
        <f>IF(AL12="","",IF(COUNTIF($AL$1:AL12,AL12)=1,AL12,""))</f>
        <v>#REF!</v>
      </c>
      <c r="AN12" s="29" t="str">
        <f t="array" ref="AN12">IFERROR(INDEX(AM:AM,SMALL(IF(AM:AM&lt;&gt;"",ROW(AM:AM)),ROW(AM12))),"")</f>
        <v/>
      </c>
      <c r="AP12" s="28" t="s">
        <v>193</v>
      </c>
      <c r="AQ12" s="29" t="str">
        <f>IF(【様式８】実施報告書!F66="","",【様式８】実施報告書!F66)</f>
        <v/>
      </c>
      <c r="AR12" s="29" t="str">
        <f t="array" ref="AR12">IF(AQ12="","",IF(COUNTIF($AQ$1:AQ12,AQ12)=1,AQ12,""))</f>
        <v/>
      </c>
      <c r="AS12" s="29" t="str">
        <f t="array" ref="AS12">IFERROR(INDEX(AR:AR,SMALL(IF(AR:AR&lt;&gt;"",ROW(AR:AR)),ROW(AR12))),"")</f>
        <v/>
      </c>
    </row>
    <row r="13" spans="1:45" x14ac:dyDescent="0.15">
      <c r="N13" s="11">
        <v>11</v>
      </c>
      <c r="O13" s="49" t="s">
        <v>28</v>
      </c>
      <c r="R13" s="5" t="s">
        <v>175</v>
      </c>
      <c r="AK13" s="28" t="s">
        <v>194</v>
      </c>
      <c r="AL13" s="29" t="e">
        <f>IF(#REF!="","",#REF!)</f>
        <v>#REF!</v>
      </c>
      <c r="AM13" s="29" t="e">
        <f>IF(AL13="","",IF(COUNTIF($AL$1:AL13,AL13)=1,AL13,""))</f>
        <v>#REF!</v>
      </c>
      <c r="AN13" s="29" t="str">
        <f t="array" ref="AN13">IFERROR(INDEX(AM:AM,SMALL(IF(AM:AM&lt;&gt;"",ROW(AM:AM)),ROW(AM13))),"")</f>
        <v/>
      </c>
      <c r="AP13" s="28" t="s">
        <v>194</v>
      </c>
      <c r="AQ13" s="29" t="str">
        <f>IF(【様式８】実施報告書!F67="","",【様式８】実施報告書!F67)</f>
        <v/>
      </c>
      <c r="AR13" s="29" t="str">
        <f t="array" ref="AR13">IF(AQ13="","",IF(COUNTIF($AQ$1:AQ13,AQ13)=1,AQ13,""))</f>
        <v/>
      </c>
      <c r="AS13" s="29" t="str">
        <f t="array" ref="AS13">IFERROR(INDEX(AR:AR,SMALL(IF(AR:AR&lt;&gt;"",ROW(AR:AR)),ROW(AR13))),"")</f>
        <v/>
      </c>
    </row>
    <row r="14" spans="1:45" x14ac:dyDescent="0.15">
      <c r="E14" s="11" t="s">
        <v>209</v>
      </c>
      <c r="N14" s="11">
        <v>12</v>
      </c>
      <c r="O14" s="49" t="s">
        <v>29</v>
      </c>
      <c r="Q14" s="5" t="s">
        <v>285</v>
      </c>
      <c r="R14" s="5" t="s">
        <v>294</v>
      </c>
      <c r="AK14" s="50" t="s">
        <v>195</v>
      </c>
      <c r="AL14" s="51" t="e">
        <f>IF(OR(OR(AND(#REF!="文化施設等",#REF!=""),AND(#REF!="文化施設等",#REF!="なし"),#REF!&lt;&gt;"文化施設等")),"",IF(#REF!="","",#REF!))</f>
        <v>#REF!</v>
      </c>
      <c r="AM14" s="29" t="e">
        <f>IF(AL14="","",IF(COUNTIF($AL$1:AL14,AL14)=1,AL14,""))</f>
        <v>#REF!</v>
      </c>
      <c r="AN14" s="29" t="str">
        <f t="array" ref="AN14">IFERROR(INDEX(AM:AM,SMALL(IF(AM:AM&lt;&gt;"",ROW(AM:AM)),ROW(AM14))),"")</f>
        <v/>
      </c>
      <c r="AP14" s="50" t="s">
        <v>195</v>
      </c>
      <c r="AQ14" s="51" t="str">
        <f>IF(OR(OR(AND(【様式８】実施報告書!$F$14="文化施設等",【様式８】実施報告書!$I$15=""),AND(【様式８】実施報告書!$F$14="文化施設等",【様式８】実施報告書!$I$15="なし"),【様式８】実施報告書!$F$14&lt;&gt;"文化施設等")),"",IF(【様式８】実施報告書!F68="","",【様式８】実施報告書!F68))</f>
        <v/>
      </c>
      <c r="AR14" s="29" t="str">
        <f t="array" ref="AR14">IF(AQ14="","",IF(COUNTIF($AQ$1:AQ14,AQ14)=1,AQ14,""))</f>
        <v/>
      </c>
      <c r="AS14" s="29" t="str">
        <f t="array" ref="AS14">IFERROR(INDEX(AR:AR,SMALL(IF(AR:AR&lt;&gt;"",ROW(AR:AR)),ROW(AR14))),"")</f>
        <v/>
      </c>
    </row>
    <row r="15" spans="1:45" x14ac:dyDescent="0.15">
      <c r="E15" s="11" t="s">
        <v>211</v>
      </c>
      <c r="N15" s="11">
        <v>13</v>
      </c>
      <c r="O15" s="49" t="s">
        <v>30</v>
      </c>
      <c r="Z15" s="5" t="s">
        <v>278</v>
      </c>
      <c r="AA15" s="5" t="s">
        <v>171</v>
      </c>
      <c r="AK15" s="50" t="s">
        <v>204</v>
      </c>
      <c r="AL15" s="51" t="e">
        <f>IF(OR(OR(AND(#REF!="文化施設等",#REF!=""),AND(#REF!="文化施設等",#REF!="なし"),#REF!&lt;&gt;"文化施設等")),"",IF(#REF!="","",#REF!))</f>
        <v>#REF!</v>
      </c>
      <c r="AM15" s="29" t="e">
        <f>IF(AL15="","",IF(COUNTIF($AL$1:AL15,AL15)=1,AL15,""))</f>
        <v>#REF!</v>
      </c>
      <c r="AN15" s="29" t="str">
        <f t="array" ref="AN15">IFERROR(INDEX(AM:AM,SMALL(IF(AM:AM&lt;&gt;"",ROW(AM:AM)),ROW(AM15))),"")</f>
        <v/>
      </c>
      <c r="AP15" s="50" t="s">
        <v>204</v>
      </c>
      <c r="AQ15" s="51" t="str">
        <f>IF(OR(OR(AND(【様式８】実施報告書!$F$14="文化施設等",【様式８】実施報告書!$I$15=""),AND(【様式８】実施報告書!$F$14="文化施設等",【様式８】実施報告書!$I$15="なし"),【様式８】実施報告書!$F$14&lt;&gt;"文化施設等")),"",IF(【様式８】実施報告書!F69="","",【様式８】実施報告書!F69))</f>
        <v/>
      </c>
      <c r="AR15" s="29" t="str">
        <f t="array" ref="AR15">IF(AQ15="","",IF(COUNTIF($AQ$1:AQ15,AQ15)=1,AQ15,""))</f>
        <v/>
      </c>
      <c r="AS15" s="29" t="str">
        <f t="array" ref="AS15">IFERROR(INDEX(AR:AR,SMALL(IF(AR:AR&lt;&gt;"",ROW(AR:AR)),ROW(AR15))),"")</f>
        <v/>
      </c>
    </row>
    <row r="16" spans="1:45" x14ac:dyDescent="0.15">
      <c r="E16" s="11" t="s">
        <v>212</v>
      </c>
      <c r="N16" s="11">
        <v>14</v>
      </c>
      <c r="O16" s="49" t="s">
        <v>31</v>
      </c>
      <c r="Z16" s="5" t="s">
        <v>279</v>
      </c>
      <c r="AA16" s="5" t="s">
        <v>280</v>
      </c>
      <c r="AK16" s="50" t="s">
        <v>205</v>
      </c>
      <c r="AL16" s="51" t="e">
        <f>IF(OR(OR(AND(#REF!="文化施設等",#REF!=""),AND(#REF!="文化施設等",#REF!="なし"),#REF!&lt;&gt;"文化施設等")),"",IF(#REF!="","",#REF!))</f>
        <v>#REF!</v>
      </c>
      <c r="AM16" s="29" t="e">
        <f>IF(AL16="","",IF(COUNTIF($AL$1:AL16,AL16)=1,AL16,""))</f>
        <v>#REF!</v>
      </c>
      <c r="AN16" s="29" t="str">
        <f t="array" ref="AN16">IFERROR(INDEX(AM:AM,SMALL(IF(AM:AM&lt;&gt;"",ROW(AM:AM)),ROW(AM16))),"")</f>
        <v/>
      </c>
      <c r="AP16" s="50" t="s">
        <v>205</v>
      </c>
      <c r="AQ16" s="51" t="str">
        <f>IF(OR(OR(AND(【様式８】実施報告書!$F$14="文化施設等",【様式８】実施報告書!$I$15=""),AND(【様式８】実施報告書!$F$14="文化施設等",【様式８】実施報告書!$I$15="なし"),【様式８】実施報告書!$F$14&lt;&gt;"文化施設等")),"",IF(【様式８】実施報告書!F70="","",【様式８】実施報告書!F70))</f>
        <v/>
      </c>
      <c r="AR16" s="29" t="str">
        <f t="array" ref="AR16">IF(AQ16="","",IF(COUNTIF($AQ$1:AQ16,AQ16)=1,AQ16,""))</f>
        <v/>
      </c>
      <c r="AS16" s="29" t="str">
        <f t="array" ref="AS16">IFERROR(INDEX(AR:AR,SMALL(IF(AR:AR&lt;&gt;"",ROW(AR:AR)),ROW(AR16))),"")</f>
        <v/>
      </c>
    </row>
    <row r="17" spans="5:45" x14ac:dyDescent="0.15">
      <c r="E17" s="11" t="s">
        <v>213</v>
      </c>
      <c r="N17" s="11">
        <v>15</v>
      </c>
      <c r="O17" s="49" t="s">
        <v>32</v>
      </c>
      <c r="AK17" s="28" t="s">
        <v>196</v>
      </c>
      <c r="AL17" s="29" t="e">
        <f>IF(#REF!="","",#REF!)</f>
        <v>#REF!</v>
      </c>
      <c r="AM17" s="29" t="e">
        <f>IF(AL17="","",IF(COUNTIF($AL$1:AL17,AL17)=1,AL17,""))</f>
        <v>#REF!</v>
      </c>
      <c r="AN17" s="29" t="str">
        <f t="array" ref="AN17">IFERROR(INDEX(AM:AM,SMALL(IF(AM:AM&lt;&gt;"",ROW(AM:AM)),ROW(AM17))),"")</f>
        <v/>
      </c>
      <c r="AP17" s="28" t="s">
        <v>196</v>
      </c>
      <c r="AQ17" s="29" t="str">
        <f>IF(【様式８】実施報告書!F84="","",【様式８】実施報告書!F84)</f>
        <v/>
      </c>
      <c r="AR17" s="29" t="str">
        <f t="array" ref="AR17">IF(AQ17="","",IF(COUNTIF($AQ$1:AQ17,AQ17)=1,AQ17,""))</f>
        <v/>
      </c>
      <c r="AS17" s="29" t="str">
        <f t="array" ref="AS17">IFERROR(INDEX(AR:AR,SMALL(IF(AR:AR&lt;&gt;"",ROW(AR:AR)),ROW(AR17))),"")</f>
        <v/>
      </c>
    </row>
    <row r="18" spans="5:45" x14ac:dyDescent="0.15">
      <c r="E18" s="11" t="s">
        <v>214</v>
      </c>
      <c r="N18" s="11">
        <v>16</v>
      </c>
      <c r="O18" s="49" t="s">
        <v>33</v>
      </c>
      <c r="AK18" s="28" t="s">
        <v>197</v>
      </c>
      <c r="AL18" s="29" t="e">
        <f>IF(#REF!="","",#REF!)</f>
        <v>#REF!</v>
      </c>
      <c r="AM18" s="29" t="e">
        <f>IF(AL18="","",IF(COUNTIF($AL$1:AL18,AL18)=1,AL18,""))</f>
        <v>#REF!</v>
      </c>
      <c r="AN18" s="29" t="str">
        <f t="array" ref="AN18">IFERROR(INDEX(AM:AM,SMALL(IF(AM:AM&lt;&gt;"",ROW(AM:AM)),ROW(AM18))),"")</f>
        <v/>
      </c>
      <c r="AP18" s="28" t="s">
        <v>197</v>
      </c>
      <c r="AQ18" s="29" t="str">
        <f>IF(【様式８】実施報告書!F85="","",【様式８】実施報告書!F85)</f>
        <v/>
      </c>
      <c r="AR18" s="29" t="str">
        <f t="array" ref="AR18">IF(AQ18="","",IF(COUNTIF($AQ$1:AQ18,AQ18)=1,AQ18,""))</f>
        <v/>
      </c>
      <c r="AS18" s="29" t="str">
        <f t="array" ref="AS18">IFERROR(INDEX(AR:AR,SMALL(IF(AR:AR&lt;&gt;"",ROW(AR:AR)),ROW(AR18))),"")</f>
        <v/>
      </c>
    </row>
    <row r="19" spans="5:45" x14ac:dyDescent="0.15">
      <c r="E19" s="11" t="s">
        <v>215</v>
      </c>
      <c r="N19" s="11">
        <v>17</v>
      </c>
      <c r="O19" s="49" t="s">
        <v>34</v>
      </c>
      <c r="AK19" s="28" t="s">
        <v>198</v>
      </c>
      <c r="AL19" s="29" t="e">
        <f>IF(#REF!="","",#REF!)</f>
        <v>#REF!</v>
      </c>
      <c r="AM19" s="29" t="e">
        <f>IF(AL19="","",IF(COUNTIF($AL$1:AL19,AL19)=1,AL19,""))</f>
        <v>#REF!</v>
      </c>
      <c r="AN19" s="29" t="str">
        <f t="array" ref="AN19">IFERROR(INDEX(AM:AM,SMALL(IF(AM:AM&lt;&gt;"",ROW(AM:AM)),ROW(AM19))),"")</f>
        <v/>
      </c>
      <c r="AP19" s="28" t="s">
        <v>198</v>
      </c>
      <c r="AQ19" s="29" t="str">
        <f>IF(【様式８】実施報告書!F86="","",【様式８】実施報告書!F86)</f>
        <v/>
      </c>
      <c r="AR19" s="29" t="str">
        <f t="array" ref="AR19">IF(AQ19="","",IF(COUNTIF($AQ$1:AQ19,AQ19)=1,AQ19,""))</f>
        <v/>
      </c>
      <c r="AS19" s="29" t="str">
        <f t="array" ref="AS19">IFERROR(INDEX(AR:AR,SMALL(IF(AR:AR&lt;&gt;"",ROW(AR:AR)),ROW(AR19))),"")</f>
        <v/>
      </c>
    </row>
    <row r="20" spans="5:45" x14ac:dyDescent="0.15">
      <c r="E20" s="11" t="s">
        <v>216</v>
      </c>
      <c r="N20" s="11">
        <v>18</v>
      </c>
      <c r="O20" s="49" t="s">
        <v>35</v>
      </c>
      <c r="AK20" s="28" t="s">
        <v>199</v>
      </c>
      <c r="AL20" s="29" t="e">
        <f>IF(#REF!="","",#REF!)</f>
        <v>#REF!</v>
      </c>
      <c r="AM20" s="29" t="e">
        <f>IF(AL20="","",IF(COUNTIF($AL$1:AL20,AL20)=1,AL20,""))</f>
        <v>#REF!</v>
      </c>
      <c r="AN20" s="29" t="str">
        <f t="array" ref="AN20">IFERROR(INDEX(AM:AM,SMALL(IF(AM:AM&lt;&gt;"",ROW(AM:AM)),ROW(AM20))),"")</f>
        <v/>
      </c>
      <c r="AP20" s="28" t="s">
        <v>199</v>
      </c>
      <c r="AQ20" s="29" t="str">
        <f>IF(【様式８】実施報告書!F87="","",【様式８】実施報告書!F87)</f>
        <v/>
      </c>
      <c r="AR20" s="29" t="str">
        <f t="array" ref="AR20">IF(AQ20="","",IF(COUNTIF($AQ$1:AQ20,AQ20)=1,AQ20,""))</f>
        <v/>
      </c>
      <c r="AS20" s="29" t="str">
        <f t="array" ref="AS20">IFERROR(INDEX(AR:AR,SMALL(IF(AR:AR&lt;&gt;"",ROW(AR:AR)),ROW(AR20))),"")</f>
        <v/>
      </c>
    </row>
    <row r="21" spans="5:45" x14ac:dyDescent="0.15">
      <c r="E21" s="11" t="s">
        <v>217</v>
      </c>
      <c r="N21" s="11">
        <v>19</v>
      </c>
      <c r="O21" s="49" t="s">
        <v>36</v>
      </c>
      <c r="AK21" s="28" t="s">
        <v>200</v>
      </c>
      <c r="AL21" s="29" t="e">
        <f>IF(#REF!="","",#REF!)</f>
        <v>#REF!</v>
      </c>
      <c r="AM21" s="29" t="e">
        <f>IF(AL21="","",IF(COUNTIF($AL$1:AL21,AL21)=1,AL21,""))</f>
        <v>#REF!</v>
      </c>
      <c r="AN21" s="29" t="str">
        <f t="array" ref="AN21">IFERROR(INDEX(AM:AM,SMALL(IF(AM:AM&lt;&gt;"",ROW(AM:AM)),ROW(AM21))),"")</f>
        <v/>
      </c>
      <c r="AP21" s="28" t="s">
        <v>200</v>
      </c>
      <c r="AQ21" s="29" t="str">
        <f>IF(【様式８】実施報告書!F88="","",【様式８】実施報告書!F88)</f>
        <v/>
      </c>
      <c r="AR21" s="29" t="str">
        <f t="array" ref="AR21">IF(AQ21="","",IF(COUNTIF($AQ$1:AQ21,AQ21)=1,AQ21,""))</f>
        <v/>
      </c>
      <c r="AS21" s="29" t="str">
        <f t="array" ref="AS21">IFERROR(INDEX(AR:AR,SMALL(IF(AR:AR&lt;&gt;"",ROW(AR:AR)),ROW(AR21))),"")</f>
        <v/>
      </c>
    </row>
    <row r="22" spans="5:45" x14ac:dyDescent="0.15">
      <c r="E22" s="11" t="s">
        <v>218</v>
      </c>
      <c r="N22" s="11">
        <v>20</v>
      </c>
      <c r="O22" s="49" t="s">
        <v>37</v>
      </c>
      <c r="AK22" s="50" t="s">
        <v>206</v>
      </c>
      <c r="AL22" s="51" t="e">
        <f>IF(OR(OR(AND(#REF!="文化施設等",#REF!=""),AND(#REF!="文化施設等",#REF!="なし"),#REF!&lt;&gt;"文化施設等")),"",IF(#REF!="","",#REF!))</f>
        <v>#REF!</v>
      </c>
      <c r="AM22" s="29" t="e">
        <f>IF(AL22="","",IF(COUNTIF($AL$1:AL22,AL22)=1,AL22,""))</f>
        <v>#REF!</v>
      </c>
      <c r="AN22" s="29" t="str">
        <f t="array" ref="AN22">IFERROR(INDEX(AM:AM,SMALL(IF(AM:AM&lt;&gt;"",ROW(AM:AM)),ROW(AM22))),"")</f>
        <v/>
      </c>
      <c r="AP22" s="50" t="s">
        <v>206</v>
      </c>
      <c r="AQ22" s="51" t="str">
        <f>IF(OR(OR(AND(【様式８】実施報告書!$F$14="文化施設等",【様式８】実施報告書!$I$15=""),AND(【様式８】実施報告書!$F$14="文化施設等",【様式８】実施報告書!$I$15="なし"),【様式８】実施報告書!$F$14&lt;&gt;"文化施設等")),"",IF(【様式８】実施報告書!F89="","",【様式８】実施報告書!F89))</f>
        <v/>
      </c>
      <c r="AR22" s="29" t="str">
        <f t="array" ref="AR22">IF(AQ22="","",IF(COUNTIF($AQ$1:AQ22,AQ22)=1,AQ22,""))</f>
        <v/>
      </c>
      <c r="AS22" s="29" t="str">
        <f t="array" ref="AS22">IFERROR(INDEX(AR:AR,SMALL(IF(AR:AR&lt;&gt;"",ROW(AR:AR)),ROW(AR22))),"")</f>
        <v/>
      </c>
    </row>
    <row r="23" spans="5:45" x14ac:dyDescent="0.15">
      <c r="E23" s="11" t="s">
        <v>219</v>
      </c>
      <c r="N23" s="11">
        <v>21</v>
      </c>
      <c r="O23" s="49" t="s">
        <v>38</v>
      </c>
      <c r="AK23" s="50" t="s">
        <v>207</v>
      </c>
      <c r="AL23" s="51" t="e">
        <f>IF(OR(OR(AND(#REF!="文化施設等",#REF!=""),AND(#REF!="文化施設等",#REF!="なし"),#REF!&lt;&gt;"文化施設等")),"",IF(#REF!="","",#REF!))</f>
        <v>#REF!</v>
      </c>
      <c r="AM23" s="29" t="e">
        <f>IF(AL23="","",IF(COUNTIF($AL$1:AL23,AL23)=1,AL23,""))</f>
        <v>#REF!</v>
      </c>
      <c r="AN23" s="29" t="str">
        <f t="array" ref="AN23">IFERROR(INDEX(AM:AM,SMALL(IF(AM:AM&lt;&gt;"",ROW(AM:AM)),ROW(AM23))),"")</f>
        <v/>
      </c>
      <c r="AP23" s="50" t="s">
        <v>207</v>
      </c>
      <c r="AQ23" s="51" t="str">
        <f>IF(OR(OR(AND(【様式８】実施報告書!$F$14="文化施設等",【様式８】実施報告書!$I$15=""),AND(【様式８】実施報告書!$F$14="文化施設等",【様式８】実施報告書!$I$15="なし"),【様式８】実施報告書!$F$14&lt;&gt;"文化施設等")),"",IF(【様式８】実施報告書!F90="","",【様式８】実施報告書!F90))</f>
        <v/>
      </c>
      <c r="AR23" s="29" t="str">
        <f t="array" ref="AR23">IF(AQ23="","",IF(COUNTIF($AQ$1:AQ23,AQ23)=1,AQ23,""))</f>
        <v/>
      </c>
      <c r="AS23" s="29" t="str">
        <f t="array" ref="AS23">IFERROR(INDEX(AR:AR,SMALL(IF(AR:AR&lt;&gt;"",ROW(AR:AR)),ROW(AR23))),"")</f>
        <v/>
      </c>
    </row>
    <row r="24" spans="5:45" x14ac:dyDescent="0.15">
      <c r="E24" s="11" t="s">
        <v>220</v>
      </c>
      <c r="N24" s="11">
        <v>22</v>
      </c>
      <c r="O24" s="49" t="s">
        <v>39</v>
      </c>
      <c r="AK24" s="50" t="s">
        <v>208</v>
      </c>
      <c r="AL24" s="51" t="e">
        <f>IF(OR(OR(AND(#REF!="文化施設等",#REF!=""),AND(#REF!="文化施設等",#REF!="なし"),#REF!&lt;&gt;"文化施設等")),"",IF(#REF!="","",#REF!))</f>
        <v>#REF!</v>
      </c>
      <c r="AM24" s="29" t="e">
        <f>IF(AL24="","",IF(COUNTIF($AL$1:AL24,AL24)=1,AL24,""))</f>
        <v>#REF!</v>
      </c>
      <c r="AN24" s="29" t="str">
        <f t="array" ref="AN24">IFERROR(INDEX(AM:AM,SMALL(IF(AM:AM&lt;&gt;"",ROW(AM:AM)),ROW(AM24))),"")</f>
        <v/>
      </c>
      <c r="AP24" s="50" t="s">
        <v>208</v>
      </c>
      <c r="AQ24" s="51" t="str">
        <f>IF(OR(OR(AND(【様式８】実施報告書!$F$14="文化施設等",【様式８】実施報告書!$I$15=""),AND(【様式８】実施報告書!$F$14="文化施設等",【様式８】実施報告書!$I$15="なし"),【様式８】実施報告書!$F$14&lt;&gt;"文化施設等")),"",IF(【様式８】実施報告書!F91="","",【様式８】実施報告書!F91))</f>
        <v/>
      </c>
      <c r="AR24" s="29" t="str">
        <f t="array" ref="AR24">IF(AQ24="","",IF(COUNTIF($AQ$1:AQ24,AQ24)=1,AQ24,""))</f>
        <v/>
      </c>
      <c r="AS24" s="29" t="str">
        <f t="array" ref="AS24">IFERROR(INDEX(AR:AR,SMALL(IF(AR:AR&lt;&gt;"",ROW(AR:AR)),ROW(AR24))),"")</f>
        <v/>
      </c>
    </row>
    <row r="25" spans="5:45" x14ac:dyDescent="0.15">
      <c r="E25" s="11" t="s">
        <v>210</v>
      </c>
      <c r="N25" s="11">
        <v>23</v>
      </c>
      <c r="O25" s="49" t="s">
        <v>40</v>
      </c>
      <c r="AK25" s="541" t="s">
        <v>283</v>
      </c>
      <c r="AL25" s="541"/>
      <c r="AM25" s="541"/>
      <c r="AN25" s="541"/>
      <c r="AP25" s="541" t="s">
        <v>284</v>
      </c>
      <c r="AQ25" s="541"/>
      <c r="AR25" s="541"/>
      <c r="AS25" s="541"/>
    </row>
    <row r="26" spans="5:45" x14ac:dyDescent="0.15">
      <c r="N26" s="11">
        <v>24</v>
      </c>
      <c r="O26" s="49" t="s">
        <v>41</v>
      </c>
    </row>
    <row r="27" spans="5:45" x14ac:dyDescent="0.15">
      <c r="N27" s="11">
        <v>25</v>
      </c>
      <c r="O27" s="49" t="s">
        <v>42</v>
      </c>
    </row>
    <row r="28" spans="5:45" x14ac:dyDescent="0.15">
      <c r="N28" s="11">
        <v>26</v>
      </c>
      <c r="O28" s="49" t="s">
        <v>43</v>
      </c>
    </row>
    <row r="29" spans="5:45" x14ac:dyDescent="0.15">
      <c r="N29" s="11">
        <v>27</v>
      </c>
      <c r="O29" s="49" t="s">
        <v>44</v>
      </c>
    </row>
    <row r="30" spans="5:45" x14ac:dyDescent="0.15">
      <c r="N30" s="11">
        <v>28</v>
      </c>
      <c r="O30" s="49" t="s">
        <v>45</v>
      </c>
    </row>
    <row r="31" spans="5:45" x14ac:dyDescent="0.15">
      <c r="N31" s="11">
        <v>29</v>
      </c>
      <c r="O31" s="49" t="s">
        <v>46</v>
      </c>
    </row>
    <row r="32" spans="5:45" x14ac:dyDescent="0.15">
      <c r="N32" s="11">
        <v>30</v>
      </c>
      <c r="O32" s="49" t="s">
        <v>47</v>
      </c>
    </row>
    <row r="33" spans="14:15" x14ac:dyDescent="0.15">
      <c r="N33" s="11">
        <v>31</v>
      </c>
      <c r="O33" s="49" t="s">
        <v>48</v>
      </c>
    </row>
    <row r="34" spans="14:15" x14ac:dyDescent="0.15">
      <c r="N34" s="11">
        <v>32</v>
      </c>
      <c r="O34" s="49" t="s">
        <v>49</v>
      </c>
    </row>
    <row r="35" spans="14:15" x14ac:dyDescent="0.15">
      <c r="N35" s="11">
        <v>33</v>
      </c>
      <c r="O35" s="49" t="s">
        <v>50</v>
      </c>
    </row>
    <row r="36" spans="14:15" x14ac:dyDescent="0.15">
      <c r="N36" s="11">
        <v>34</v>
      </c>
      <c r="O36" s="49" t="s">
        <v>51</v>
      </c>
    </row>
    <row r="37" spans="14:15" x14ac:dyDescent="0.15">
      <c r="N37" s="11">
        <v>35</v>
      </c>
      <c r="O37" s="49" t="s">
        <v>52</v>
      </c>
    </row>
    <row r="38" spans="14:15" x14ac:dyDescent="0.15">
      <c r="N38" s="11">
        <v>36</v>
      </c>
      <c r="O38" s="49" t="s">
        <v>53</v>
      </c>
    </row>
    <row r="39" spans="14:15" x14ac:dyDescent="0.15">
      <c r="N39" s="11">
        <v>37</v>
      </c>
      <c r="O39" s="49" t="s">
        <v>54</v>
      </c>
    </row>
    <row r="40" spans="14:15" x14ac:dyDescent="0.15">
      <c r="N40" s="11">
        <v>38</v>
      </c>
      <c r="O40" s="49" t="s">
        <v>55</v>
      </c>
    </row>
    <row r="41" spans="14:15" x14ac:dyDescent="0.15">
      <c r="N41" s="11">
        <v>39</v>
      </c>
      <c r="O41" s="49" t="s">
        <v>56</v>
      </c>
    </row>
    <row r="42" spans="14:15" x14ac:dyDescent="0.15">
      <c r="N42" s="11">
        <v>40</v>
      </c>
      <c r="O42" s="49" t="s">
        <v>57</v>
      </c>
    </row>
    <row r="43" spans="14:15" x14ac:dyDescent="0.15">
      <c r="N43" s="11">
        <v>41</v>
      </c>
      <c r="O43" s="49" t="s">
        <v>58</v>
      </c>
    </row>
    <row r="44" spans="14:15" x14ac:dyDescent="0.15">
      <c r="N44" s="11">
        <v>42</v>
      </c>
      <c r="O44" s="49" t="s">
        <v>59</v>
      </c>
    </row>
    <row r="45" spans="14:15" x14ac:dyDescent="0.15">
      <c r="N45" s="11">
        <v>43</v>
      </c>
      <c r="O45" s="49" t="s">
        <v>60</v>
      </c>
    </row>
    <row r="46" spans="14:15" x14ac:dyDescent="0.15">
      <c r="N46" s="11">
        <v>44</v>
      </c>
      <c r="O46" s="49" t="s">
        <v>61</v>
      </c>
    </row>
    <row r="47" spans="14:15" x14ac:dyDescent="0.15">
      <c r="N47" s="11">
        <v>45</v>
      </c>
      <c r="O47" s="49" t="s">
        <v>62</v>
      </c>
    </row>
    <row r="48" spans="14:15" x14ac:dyDescent="0.15">
      <c r="N48" s="11">
        <v>46</v>
      </c>
      <c r="O48" s="49" t="s">
        <v>63</v>
      </c>
    </row>
    <row r="49" spans="14:15" x14ac:dyDescent="0.15">
      <c r="N49" s="11">
        <v>47</v>
      </c>
      <c r="O49" s="49" t="s">
        <v>64</v>
      </c>
    </row>
    <row r="50" spans="14:15" x14ac:dyDescent="0.15">
      <c r="N50" s="11">
        <v>48</v>
      </c>
      <c r="O50" s="11" t="s">
        <v>65</v>
      </c>
    </row>
    <row r="51" spans="14:15" x14ac:dyDescent="0.15">
      <c r="N51" s="11">
        <v>49</v>
      </c>
      <c r="O51" s="11" t="s">
        <v>66</v>
      </c>
    </row>
    <row r="52" spans="14:15" x14ac:dyDescent="0.15">
      <c r="N52" s="11">
        <v>50</v>
      </c>
      <c r="O52" s="11" t="s">
        <v>67</v>
      </c>
    </row>
    <row r="53" spans="14:15" x14ac:dyDescent="0.15">
      <c r="N53" s="11">
        <v>51</v>
      </c>
      <c r="O53" s="11" t="s">
        <v>68</v>
      </c>
    </row>
    <row r="54" spans="14:15" x14ac:dyDescent="0.15">
      <c r="N54" s="11">
        <v>52</v>
      </c>
      <c r="O54" s="11" t="s">
        <v>139</v>
      </c>
    </row>
    <row r="55" spans="14:15" x14ac:dyDescent="0.15">
      <c r="N55" s="11">
        <v>53</v>
      </c>
      <c r="O55" s="11" t="s">
        <v>69</v>
      </c>
    </row>
    <row r="56" spans="14:15" x14ac:dyDescent="0.15">
      <c r="N56" s="11">
        <v>54</v>
      </c>
      <c r="O56" s="11" t="s">
        <v>70</v>
      </c>
    </row>
    <row r="57" spans="14:15" x14ac:dyDescent="0.15">
      <c r="N57" s="11">
        <v>55</v>
      </c>
      <c r="O57" s="11" t="s">
        <v>71</v>
      </c>
    </row>
    <row r="58" spans="14:15" x14ac:dyDescent="0.15">
      <c r="N58" s="11">
        <v>56</v>
      </c>
      <c r="O58" s="11" t="s">
        <v>72</v>
      </c>
    </row>
    <row r="59" spans="14:15" x14ac:dyDescent="0.15">
      <c r="N59" s="11">
        <v>57</v>
      </c>
      <c r="O59" s="11" t="s">
        <v>73</v>
      </c>
    </row>
    <row r="60" spans="14:15" x14ac:dyDescent="0.15">
      <c r="N60" s="11">
        <v>58</v>
      </c>
      <c r="O60" s="11" t="s">
        <v>74</v>
      </c>
    </row>
    <row r="61" spans="14:15" x14ac:dyDescent="0.15">
      <c r="N61" s="11">
        <v>59</v>
      </c>
      <c r="O61" s="11" t="s">
        <v>75</v>
      </c>
    </row>
    <row r="62" spans="14:15" x14ac:dyDescent="0.15">
      <c r="N62" s="11">
        <v>60</v>
      </c>
      <c r="O62" s="11" t="s">
        <v>76</v>
      </c>
    </row>
    <row r="63" spans="14:15" x14ac:dyDescent="0.15">
      <c r="N63" s="11">
        <v>61</v>
      </c>
      <c r="O63" s="11" t="s">
        <v>77</v>
      </c>
    </row>
    <row r="64" spans="14:15" x14ac:dyDescent="0.15">
      <c r="N64" s="11">
        <v>62</v>
      </c>
      <c r="O64" s="11" t="s">
        <v>78</v>
      </c>
    </row>
    <row r="65" spans="14:15" x14ac:dyDescent="0.15">
      <c r="N65" s="11">
        <v>63</v>
      </c>
      <c r="O65" s="11" t="s">
        <v>79</v>
      </c>
    </row>
    <row r="66" spans="14:15" x14ac:dyDescent="0.15">
      <c r="N66" s="11">
        <v>64</v>
      </c>
      <c r="O66" s="11" t="s">
        <v>80</v>
      </c>
    </row>
    <row r="67" spans="14:15" x14ac:dyDescent="0.15">
      <c r="N67" s="11">
        <v>65</v>
      </c>
      <c r="O67" s="11" t="s">
        <v>81</v>
      </c>
    </row>
    <row r="68" spans="14:15" x14ac:dyDescent="0.15">
      <c r="N68" s="11">
        <v>66</v>
      </c>
      <c r="O68" s="11" t="s">
        <v>82</v>
      </c>
    </row>
    <row r="69" spans="14:15" x14ac:dyDescent="0.15">
      <c r="N69" s="11">
        <v>67</v>
      </c>
      <c r="O69" s="11" t="s">
        <v>140</v>
      </c>
    </row>
  </sheetData>
  <mergeCells count="2">
    <mergeCell ref="AK25:AN25"/>
    <mergeCell ref="AP25:AS2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44</vt:i4>
      </vt:variant>
    </vt:vector>
  </HeadingPairs>
  <TitlesOfParts>
    <vt:vector size="49" baseType="lpstr">
      <vt:lpstr>【様式８】実施報告書</vt:lpstr>
      <vt:lpstr>実施報告書_明細</vt:lpstr>
      <vt:lpstr>【様式８】実施報告書 (記入例)</vt:lpstr>
      <vt:lpstr>選択肢 </vt:lpstr>
      <vt:lpstr>選択肢</vt:lpstr>
      <vt:lpstr>【様式８】実施報告書!Print_Area</vt:lpstr>
      <vt:lpstr>'【様式８】実施報告書 (記入例)'!Print_Area</vt:lpstr>
      <vt:lpstr>'選択肢 '!その他</vt:lpstr>
      <vt:lpstr>その他</vt:lpstr>
      <vt:lpstr>'選択肢 '!その他位置付け</vt:lpstr>
      <vt:lpstr>その他位置付け</vt:lpstr>
      <vt:lpstr>'選択肢 '!メディア芸術</vt:lpstr>
      <vt:lpstr>メディア芸術</vt:lpstr>
      <vt:lpstr>'選択肢 '!演劇</vt:lpstr>
      <vt:lpstr>演劇</vt:lpstr>
      <vt:lpstr>'選択肢 '!音楽</vt:lpstr>
      <vt:lpstr>音楽</vt:lpstr>
      <vt:lpstr>'選択肢 '!会場</vt:lpstr>
      <vt:lpstr>会場</vt:lpstr>
      <vt:lpstr>'選択肢 '!学級単位</vt:lpstr>
      <vt:lpstr>学級単位</vt:lpstr>
      <vt:lpstr>'選択肢 '!学年単位</vt:lpstr>
      <vt:lpstr>学年単位</vt:lpstr>
      <vt:lpstr>'選択肢 '!教科の位置付け</vt:lpstr>
      <vt:lpstr>教科の位置付け</vt:lpstr>
      <vt:lpstr>'選択肢 '!教科名</vt:lpstr>
      <vt:lpstr>教科名</vt:lpstr>
      <vt:lpstr>'選択肢 '!生活文化</vt:lpstr>
      <vt:lpstr>生活文化</vt:lpstr>
      <vt:lpstr>'選択肢 '!大項目</vt:lpstr>
      <vt:lpstr>大項目</vt:lpstr>
      <vt:lpstr>'選択肢 '!大衆芸能</vt:lpstr>
      <vt:lpstr>大衆芸能</vt:lpstr>
      <vt:lpstr>'選択肢 '!伝統芸能</vt:lpstr>
      <vt:lpstr>伝統芸能</vt:lpstr>
      <vt:lpstr>'選択肢 '!都道府県1</vt:lpstr>
      <vt:lpstr>都道府県1</vt:lpstr>
      <vt:lpstr>'選択肢 '!都道府県2</vt:lpstr>
      <vt:lpstr>都道府県2</vt:lpstr>
      <vt:lpstr>'選択肢 '!特別活動名</vt:lpstr>
      <vt:lpstr>特別活動名</vt:lpstr>
      <vt:lpstr>'選択肢 '!美術</vt:lpstr>
      <vt:lpstr>美術</vt:lpstr>
      <vt:lpstr>'選択肢 '!舞踊</vt:lpstr>
      <vt:lpstr>舞踊</vt:lpstr>
      <vt:lpstr>'選択肢 '!文学</vt:lpstr>
      <vt:lpstr>文学</vt:lpstr>
      <vt:lpstr>'選択肢 '!理由</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(knt_0722)</dc:creator>
  <cp:lastModifiedBy>019106</cp:lastModifiedBy>
  <cp:lastPrinted>2023-05-23T07:17:26Z</cp:lastPrinted>
  <dcterms:created xsi:type="dcterms:W3CDTF">2019-07-25T01:26:11Z</dcterms:created>
  <dcterms:modified xsi:type="dcterms:W3CDTF">2023-06-07T04:50:04Z</dcterms:modified>
</cp:coreProperties>
</file>