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2.37.3.110\share\kodomo\【R5】子供育成推進事業\05.NPO・東日本・統括\01.NPO・東日本\05手引き\⑤コミュ\様式\記入例\"/>
    </mc:Choice>
  </mc:AlternateContent>
  <bookViews>
    <workbookView xWindow="0" yWindow="0" windowWidth="21795" windowHeight="11565"/>
  </bookViews>
  <sheets>
    <sheet name="はじめに" sheetId="18" r:id="rId1"/>
    <sheet name="様式1" sheetId="25" r:id="rId2"/>
    <sheet name="様式2Ⅰ" sheetId="5" r:id="rId3"/>
    <sheet name="様式2Ⅱ" sheetId="2" r:id="rId4"/>
    <sheet name="様式3Ⅰ" sheetId="7" r:id="rId5"/>
    <sheet name="様式3Ⅱ" sheetId="8" r:id="rId6"/>
    <sheet name="様式9" sheetId="19" r:id="rId7"/>
    <sheet name="様式9（別紙イ）" sheetId="20" r:id="rId8"/>
    <sheet name="様式9(別紙ロ）" sheetId="21" r:id="rId9"/>
    <sheet name="選択肢" sheetId="10" state="hidden" r:id="rId10"/>
    <sheet name="（別紙）分野" sheetId="9" r:id="rId11"/>
  </sheets>
  <definedNames>
    <definedName name="_xlnm.Print_Area" localSheetId="3">様式2Ⅱ!$A$1:$P$70</definedName>
    <definedName name="その他">選択肢!$V$2</definedName>
    <definedName name="その他位置付け">選択肢!$AB$2</definedName>
    <definedName name="メディア_芸術">選択肢!$B$9:$G$9</definedName>
    <definedName name="演劇">選択肢!$B$2:$F$2</definedName>
    <definedName name="音楽">選択肢!$B$1:$J$1</definedName>
    <definedName name="学級単位">選択肢!$U$2</definedName>
    <definedName name="学年単位">選択肢!$T$2:$T$8</definedName>
    <definedName name="教科の位置付け">選択肢!$X$2:$X$6</definedName>
    <definedName name="教科名">選択肢!$Z$2:$Z$12</definedName>
    <definedName name="交通機関名">選択肢!$R$2:$R$14</definedName>
    <definedName name="参加児童生徒単位">選択肢!$AD$2:$AD$5</definedName>
    <definedName name="生活文化">選択肢!$B$8:$H$8</definedName>
    <definedName name="大項目">選択肢!$A$1:$A$9</definedName>
    <definedName name="大衆芸能">選択肢!$B$4:$F$4</definedName>
    <definedName name="伝統芸能">選択肢!$B$6:$J$6</definedName>
    <definedName name="都道府県">選択肢!$P$1:$P$67</definedName>
    <definedName name="特別活動名">選択肢!$AA$2</definedName>
    <definedName name="美術">選択肢!$B$5:$H$5</definedName>
    <definedName name="舞踊">選択肢!$B$3:$E$3</definedName>
    <definedName name="文学">選択肢!$B$7:$D$7</definedName>
  </definedNames>
  <calcPr calcId="162913"/>
</workbook>
</file>

<file path=xl/calcChain.xml><?xml version="1.0" encoding="utf-8"?>
<calcChain xmlns="http://schemas.openxmlformats.org/spreadsheetml/2006/main">
  <c r="L69" i="21" l="1"/>
  <c r="I18" i="2" l="1"/>
  <c r="F29" i="8" l="1"/>
  <c r="C29" i="8"/>
  <c r="I41" i="2" l="1"/>
  <c r="L53" i="21" l="1"/>
  <c r="I9" i="2"/>
  <c r="I8" i="2"/>
  <c r="O29" i="2"/>
  <c r="O30" i="2"/>
  <c r="O31" i="2"/>
  <c r="O32" i="2"/>
  <c r="I17" i="2"/>
  <c r="O19" i="2"/>
  <c r="O20" i="2"/>
  <c r="L13" i="19" l="1"/>
  <c r="L12" i="19"/>
  <c r="L11" i="19"/>
  <c r="M10" i="19"/>
  <c r="S1" i="21"/>
  <c r="N2" i="20"/>
  <c r="L4" i="8" l="1"/>
  <c r="Y4" i="7"/>
  <c r="L92" i="21" l="1"/>
  <c r="L81" i="21"/>
  <c r="L77" i="21"/>
  <c r="L63" i="21"/>
  <c r="L50" i="21"/>
  <c r="L41" i="21"/>
  <c r="L25" i="21"/>
  <c r="L24" i="21"/>
  <c r="L23" i="21"/>
  <c r="L22" i="21"/>
  <c r="L12" i="21"/>
  <c r="L11" i="21"/>
  <c r="L64" i="21" l="1"/>
  <c r="L82" i="21" s="1"/>
  <c r="L8" i="21" s="1"/>
  <c r="L13" i="21"/>
  <c r="L26" i="21"/>
  <c r="L85" i="21" l="1"/>
  <c r="L86" i="21" s="1"/>
  <c r="L9" i="21" s="1"/>
  <c r="L7" i="21"/>
  <c r="L10" i="21" l="1"/>
  <c r="L14" i="21" s="1"/>
  <c r="H10" i="7"/>
  <c r="B10" i="8" l="1"/>
  <c r="B11" i="8"/>
  <c r="B12" i="8"/>
  <c r="B13" i="8"/>
  <c r="B14" i="8"/>
  <c r="B15" i="8"/>
  <c r="B16" i="8"/>
  <c r="B17" i="8"/>
  <c r="B18" i="8"/>
  <c r="B19" i="8"/>
  <c r="B20" i="8"/>
  <c r="B21" i="8"/>
  <c r="B22" i="8"/>
  <c r="B23" i="8"/>
  <c r="B24" i="8"/>
  <c r="B25" i="8"/>
  <c r="B26" i="8"/>
  <c r="B27" i="8"/>
  <c r="B28" i="8"/>
  <c r="B9" i="8"/>
  <c r="J11" i="7"/>
  <c r="J12" i="7"/>
  <c r="J13" i="7"/>
  <c r="J14" i="7"/>
  <c r="J15" i="7"/>
  <c r="J16" i="7"/>
  <c r="J17" i="7"/>
  <c r="J18" i="7"/>
  <c r="J19" i="7"/>
  <c r="J20" i="7"/>
  <c r="J21" i="7"/>
  <c r="J22" i="7"/>
  <c r="J23" i="7"/>
  <c r="J24" i="7"/>
  <c r="J25" i="7"/>
  <c r="J26" i="7"/>
  <c r="J27" i="7"/>
  <c r="J28" i="7"/>
  <c r="J29" i="7"/>
  <c r="J10" i="7"/>
  <c r="H11" i="7"/>
  <c r="H12" i="7"/>
  <c r="H13" i="7"/>
  <c r="H14" i="7"/>
  <c r="H15" i="7"/>
  <c r="H16" i="7"/>
  <c r="H17" i="7"/>
  <c r="H18" i="7"/>
  <c r="H19" i="7"/>
  <c r="H20" i="7"/>
  <c r="H21" i="7"/>
  <c r="H22" i="7"/>
  <c r="H23" i="7"/>
  <c r="H24" i="7"/>
  <c r="H25" i="7"/>
  <c r="H26" i="7"/>
  <c r="H27" i="7"/>
  <c r="H28" i="7"/>
  <c r="H29" i="7"/>
  <c r="J30" i="7" l="1"/>
  <c r="Y30" i="7"/>
  <c r="X30" i="7"/>
  <c r="W30" i="7"/>
  <c r="I30" i="7"/>
  <c r="Z29" i="7"/>
  <c r="Z28" i="7"/>
  <c r="Z27" i="7"/>
  <c r="Z26" i="7"/>
  <c r="Z25" i="7"/>
  <c r="Z24" i="7"/>
  <c r="Z23" i="7"/>
  <c r="Z22" i="7"/>
  <c r="Z21" i="7"/>
  <c r="Z20" i="7"/>
  <c r="Z19" i="7"/>
  <c r="Z18" i="7"/>
  <c r="Z17" i="7"/>
  <c r="Z16" i="7"/>
  <c r="Z15" i="7"/>
  <c r="Z14" i="7"/>
  <c r="Z13" i="7"/>
  <c r="Z12" i="7"/>
  <c r="Z11" i="7"/>
  <c r="Z10" i="7"/>
  <c r="Z30" i="7" l="1"/>
  <c r="O16" i="2" l="1"/>
  <c r="O17" i="2"/>
  <c r="O22" i="2"/>
  <c r="O21" i="2"/>
  <c r="O18" i="2"/>
  <c r="O15" i="2"/>
  <c r="O24" i="2"/>
  <c r="O68" i="2"/>
  <c r="O67" i="2"/>
  <c r="O66" i="2"/>
  <c r="O65" i="2"/>
  <c r="O64" i="2"/>
  <c r="O63" i="2"/>
  <c r="O39" i="2"/>
  <c r="O38" i="2"/>
  <c r="O37" i="2"/>
  <c r="O36" i="2"/>
  <c r="O34" i="2"/>
  <c r="O33" i="2"/>
  <c r="O28" i="2"/>
  <c r="O27" i="2"/>
  <c r="O26" i="2"/>
  <c r="O25" i="2"/>
  <c r="O12" i="2"/>
  <c r="O11" i="2"/>
  <c r="O10" i="2"/>
  <c r="O9" i="2"/>
  <c r="O8" i="2"/>
  <c r="O40" i="2" l="1"/>
  <c r="O69" i="2"/>
  <c r="O35" i="2"/>
  <c r="O13" i="2"/>
  <c r="O23" i="2"/>
  <c r="I7" i="21" l="1"/>
  <c r="O41" i="2"/>
  <c r="O42" i="2" s="1"/>
  <c r="O7" i="21"/>
  <c r="O43" i="2" l="1"/>
  <c r="I8" i="21" l="1"/>
  <c r="O45" i="2"/>
  <c r="O8" i="21"/>
  <c r="I9" i="21" l="1"/>
  <c r="O46" i="2"/>
  <c r="O9" i="21" l="1"/>
  <c r="O10" i="21" s="1"/>
  <c r="I10" i="21"/>
  <c r="I14" i="21" s="1"/>
</calcChain>
</file>

<file path=xl/sharedStrings.xml><?xml version="1.0" encoding="utf-8"?>
<sst xmlns="http://schemas.openxmlformats.org/spreadsheetml/2006/main" count="1109" uniqueCount="757">
  <si>
    <t>支出科目</t>
    <rPh sb="0" eb="2">
      <t>シシュツ</t>
    </rPh>
    <rPh sb="2" eb="4">
      <t>カモク</t>
    </rPh>
    <phoneticPr fontId="2"/>
  </si>
  <si>
    <t>積　　算　　根　　拠</t>
    <rPh sb="0" eb="1">
      <t>セキ</t>
    </rPh>
    <rPh sb="3" eb="4">
      <t>ザン</t>
    </rPh>
    <rPh sb="6" eb="7">
      <t>ネ</t>
    </rPh>
    <rPh sb="9" eb="10">
      <t>キョ</t>
    </rPh>
    <phoneticPr fontId="2"/>
  </si>
  <si>
    <t>金　　額</t>
    <rPh sb="0" eb="1">
      <t>キン</t>
    </rPh>
    <rPh sb="3" eb="4">
      <t>ガク</t>
    </rPh>
    <phoneticPr fontId="2"/>
  </si>
  <si>
    <t>小　　計</t>
    <rPh sb="0" eb="1">
      <t>ショウ</t>
    </rPh>
    <rPh sb="3" eb="4">
      <t>ケイ</t>
    </rPh>
    <phoneticPr fontId="2"/>
  </si>
  <si>
    <t>合　　計</t>
    <rPh sb="0" eb="1">
      <t>ゴウ</t>
    </rPh>
    <rPh sb="3" eb="4">
      <t>ケイ</t>
    </rPh>
    <phoneticPr fontId="2"/>
  </si>
  <si>
    <t>事業費</t>
    <rPh sb="0" eb="3">
      <t>ジギョウヒ</t>
    </rPh>
    <phoneticPr fontId="2"/>
  </si>
  <si>
    <t>（人件費＋事業費）×１０％以内</t>
    <rPh sb="1" eb="4">
      <t>ジンケンヒ</t>
    </rPh>
    <rPh sb="5" eb="8">
      <t>ジギョウヒ</t>
    </rPh>
    <rPh sb="13" eb="15">
      <t>イナイ</t>
    </rPh>
    <phoneticPr fontId="2"/>
  </si>
  <si>
    <t>（２）再委託に関する事項及び再委託費の内訳</t>
  </si>
  <si>
    <t>再委託の相手方の住所及び氏名</t>
  </si>
  <si>
    <t>再委託を行う業務の範囲</t>
  </si>
  <si>
    <t>人件費</t>
  </si>
  <si>
    <t>賃金</t>
  </si>
  <si>
    <t>謝金</t>
  </si>
  <si>
    <t>旅費</t>
  </si>
  <si>
    <t>実技指導に係る経費</t>
  </si>
  <si>
    <t>消費税相当額</t>
  </si>
  <si>
    <t>一般管理費</t>
  </si>
  <si>
    <t>（人件費＋事業費）×○○％</t>
  </si>
  <si>
    <t>合　　計</t>
  </si>
  <si>
    <t>　①再委託に関する事項</t>
  </si>
  <si>
    <t>※１）</t>
    <phoneticPr fontId="2"/>
  </si>
  <si>
    <t>賃金（※１）</t>
    <rPh sb="0" eb="2">
      <t>チンギン</t>
    </rPh>
    <phoneticPr fontId="2"/>
  </si>
  <si>
    <t>人件費（※１）</t>
    <rPh sb="0" eb="3">
      <t>ジンケンヒ</t>
    </rPh>
    <phoneticPr fontId="2"/>
  </si>
  <si>
    <t>謝金（※２）</t>
    <rPh sb="0" eb="2">
      <t>シャキン</t>
    </rPh>
    <phoneticPr fontId="2"/>
  </si>
  <si>
    <t>旅費（※３）</t>
    <rPh sb="0" eb="2">
      <t>リョヒ</t>
    </rPh>
    <phoneticPr fontId="2"/>
  </si>
  <si>
    <t>※２）</t>
    <phoneticPr fontId="2"/>
  </si>
  <si>
    <t>※３）</t>
    <phoneticPr fontId="2"/>
  </si>
  <si>
    <t>※４)</t>
    <phoneticPr fontId="2"/>
  </si>
  <si>
    <t>一般管理費（※４）</t>
    <rPh sb="0" eb="2">
      <t>イッパン</t>
    </rPh>
    <rPh sb="2" eb="5">
      <t>カンリヒ</t>
    </rPh>
    <phoneticPr fontId="2"/>
  </si>
  <si>
    <t>１０％を上限とする。積算根拠の欄には一般管理費率を記入すること。</t>
    <rPh sb="4" eb="6">
      <t>ジョウゲン</t>
    </rPh>
    <rPh sb="10" eb="12">
      <t>セキサン</t>
    </rPh>
    <rPh sb="12" eb="14">
      <t>コンキョ</t>
    </rPh>
    <rPh sb="15" eb="16">
      <t>ラン</t>
    </rPh>
    <rPh sb="18" eb="20">
      <t>イッパン</t>
    </rPh>
    <rPh sb="20" eb="23">
      <t>カンリヒ</t>
    </rPh>
    <rPh sb="23" eb="24">
      <t>リツ</t>
    </rPh>
    <rPh sb="25" eb="27">
      <t>キニュウ</t>
    </rPh>
    <phoneticPr fontId="2"/>
  </si>
  <si>
    <t>※５）</t>
    <phoneticPr fontId="2"/>
  </si>
  <si>
    <t>再委託の必要性</t>
    <phoneticPr fontId="2"/>
  </si>
  <si>
    <t>再委託金額（単位：円）</t>
    <rPh sb="6" eb="8">
      <t>タンイ</t>
    </rPh>
    <rPh sb="9" eb="10">
      <t>エン</t>
    </rPh>
    <phoneticPr fontId="2"/>
  </si>
  <si>
    <t xml:space="preserve">
事業費</t>
    <phoneticPr fontId="2"/>
  </si>
  <si>
    <t>賃金･謝金等の１０％</t>
    <phoneticPr fontId="2"/>
  </si>
  <si>
    <t>金　　額</t>
    <rPh sb="0" eb="1">
      <t>キン</t>
    </rPh>
    <rPh sb="3" eb="4">
      <t>ガク</t>
    </rPh>
    <phoneticPr fontId="2"/>
  </si>
  <si>
    <t>積　　算　　根　　拠</t>
    <phoneticPr fontId="2"/>
  </si>
  <si>
    <t>支　出　科　目</t>
    <rPh sb="0" eb="1">
      <t>シ</t>
    </rPh>
    <rPh sb="2" eb="3">
      <t>デ</t>
    </rPh>
    <rPh sb="4" eb="5">
      <t>カ</t>
    </rPh>
    <rPh sb="6" eb="7">
      <t>メ</t>
    </rPh>
    <phoneticPr fontId="2"/>
  </si>
  <si>
    <t>②再委託費の内訳　　　　　　　　　　　　　　　　　　　　　　　　　　　　　　　</t>
    <phoneticPr fontId="2"/>
  </si>
  <si>
    <t>（単位：円）</t>
    <phoneticPr fontId="2"/>
  </si>
  <si>
    <t>交通機関等による移動時間は、原則として賃金に含めることはできない。また、申請団体から受けている給与等の収入が賃金と重複する場合は計上できない。</t>
    <rPh sb="0" eb="2">
      <t>コウツウ</t>
    </rPh>
    <rPh sb="2" eb="4">
      <t>キカン</t>
    </rPh>
    <rPh sb="4" eb="5">
      <t>ナド</t>
    </rPh>
    <rPh sb="8" eb="10">
      <t>イドウ</t>
    </rPh>
    <rPh sb="10" eb="12">
      <t>ジカン</t>
    </rPh>
    <rPh sb="14" eb="16">
      <t>ゲンソク</t>
    </rPh>
    <rPh sb="19" eb="21">
      <t>チンギン</t>
    </rPh>
    <rPh sb="22" eb="23">
      <t>フク</t>
    </rPh>
    <rPh sb="36" eb="38">
      <t>シンセイ</t>
    </rPh>
    <rPh sb="38" eb="40">
      <t>ダンタイ</t>
    </rPh>
    <rPh sb="42" eb="43">
      <t>ウ</t>
    </rPh>
    <rPh sb="47" eb="49">
      <t>キュウヨ</t>
    </rPh>
    <rPh sb="49" eb="50">
      <t>ナド</t>
    </rPh>
    <rPh sb="51" eb="53">
      <t>シュウニュウ</t>
    </rPh>
    <rPh sb="54" eb="56">
      <t>チンギン</t>
    </rPh>
    <rPh sb="57" eb="59">
      <t>チョウフク</t>
    </rPh>
    <rPh sb="61" eb="63">
      <t>バアイ</t>
    </rPh>
    <rPh sb="64" eb="66">
      <t>ケイジョウ</t>
    </rPh>
    <phoneticPr fontId="2"/>
  </si>
  <si>
    <t>申請団体が独自に謝金単価を設ける場合は、その規定等を提出すること。</t>
    <rPh sb="0" eb="2">
      <t>シンセイ</t>
    </rPh>
    <rPh sb="2" eb="4">
      <t>ダンタイ</t>
    </rPh>
    <rPh sb="5" eb="7">
      <t>ドクジ</t>
    </rPh>
    <rPh sb="8" eb="10">
      <t>シャキン</t>
    </rPh>
    <rPh sb="10" eb="12">
      <t>タンカ</t>
    </rPh>
    <rPh sb="13" eb="14">
      <t>モウ</t>
    </rPh>
    <rPh sb="16" eb="18">
      <t>バアイ</t>
    </rPh>
    <rPh sb="22" eb="24">
      <t>キテイ</t>
    </rPh>
    <rPh sb="24" eb="25">
      <t>ナド</t>
    </rPh>
    <rPh sb="26" eb="28">
      <t>テイシュツ</t>
    </rPh>
    <phoneticPr fontId="2"/>
  </si>
  <si>
    <t>旅費はコーディネーター業務に係る旅費か、芸術家への旅費かが分かるように記入すること。</t>
    <rPh sb="0" eb="2">
      <t>リョヒ</t>
    </rPh>
    <rPh sb="11" eb="13">
      <t>ギョウム</t>
    </rPh>
    <rPh sb="14" eb="15">
      <t>カカ</t>
    </rPh>
    <rPh sb="16" eb="18">
      <t>リョヒ</t>
    </rPh>
    <rPh sb="20" eb="23">
      <t>ゲイジュツカ</t>
    </rPh>
    <rPh sb="25" eb="27">
      <t>リョヒ</t>
    </rPh>
    <rPh sb="29" eb="30">
      <t>ワ</t>
    </rPh>
    <rPh sb="35" eb="37">
      <t>キニュウ</t>
    </rPh>
    <phoneticPr fontId="2"/>
  </si>
  <si>
    <t>※再委託を行う場合には、以下の書類を作成し、提出すること。</t>
    <phoneticPr fontId="2"/>
  </si>
  <si>
    <r>
      <t xml:space="preserve">再委託を行う場合は、委託予定額を記入し、「（2）再委託に関する事項及び再委託費の内訳」を作成し、提出すること。
</t>
    </r>
    <r>
      <rPr>
        <u/>
        <sz val="11"/>
        <color indexed="8"/>
        <rFont val="ＭＳ Ｐゴシック"/>
        <family val="3"/>
        <charset val="128"/>
      </rPr>
      <t>再委託を行わない場合は、「（2）再委託に関する事項及び再委託費の内訳」のページを削除すること。</t>
    </r>
    <rPh sb="0" eb="3">
      <t>サイイタク</t>
    </rPh>
    <rPh sb="4" eb="5">
      <t>オコナ</t>
    </rPh>
    <rPh sb="6" eb="8">
      <t>バアイ</t>
    </rPh>
    <rPh sb="10" eb="12">
      <t>イタク</t>
    </rPh>
    <rPh sb="12" eb="14">
      <t>ヨテイ</t>
    </rPh>
    <rPh sb="14" eb="15">
      <t>ガク</t>
    </rPh>
    <rPh sb="16" eb="18">
      <t>キニュウ</t>
    </rPh>
    <rPh sb="24" eb="27">
      <t>サイイタク</t>
    </rPh>
    <rPh sb="28" eb="29">
      <t>カン</t>
    </rPh>
    <rPh sb="31" eb="33">
      <t>ジコウ</t>
    </rPh>
    <rPh sb="33" eb="34">
      <t>オヨ</t>
    </rPh>
    <rPh sb="35" eb="38">
      <t>サイイタク</t>
    </rPh>
    <phoneticPr fontId="2"/>
  </si>
  <si>
    <t>単価</t>
    <rPh sb="0" eb="2">
      <t>タンカ</t>
    </rPh>
    <phoneticPr fontId="2"/>
  </si>
  <si>
    <t>数量</t>
    <rPh sb="0" eb="2">
      <t>スウリョウ</t>
    </rPh>
    <phoneticPr fontId="2"/>
  </si>
  <si>
    <t>単位</t>
    <rPh sb="0" eb="2">
      <t>タンイ</t>
    </rPh>
    <phoneticPr fontId="2"/>
  </si>
  <si>
    <t>対象内容</t>
    <rPh sb="0" eb="4">
      <t>タイショウナイヨウ</t>
    </rPh>
    <phoneticPr fontId="2"/>
  </si>
  <si>
    <t>消費税相当額
（10％）</t>
    <phoneticPr fontId="2"/>
  </si>
  <si>
    <t>（単位：円）</t>
    <phoneticPr fontId="2"/>
  </si>
  <si>
    <t>対象内容（費目）又は該当地域番号</t>
    <rPh sb="0" eb="4">
      <t>タイショウナイヨウ</t>
    </rPh>
    <rPh sb="5" eb="7">
      <t>ヒモク</t>
    </rPh>
    <rPh sb="8" eb="9">
      <t>マタ</t>
    </rPh>
    <rPh sb="10" eb="12">
      <t>ガイトウ</t>
    </rPh>
    <rPh sb="12" eb="14">
      <t>チイキ</t>
    </rPh>
    <rPh sb="14" eb="16">
      <t>バンゴウ</t>
    </rPh>
    <phoneticPr fontId="2"/>
  </si>
  <si>
    <t>なし</t>
    <phoneticPr fontId="4"/>
  </si>
  <si>
    <t>（１）令和５年度経費予定額</t>
    <rPh sb="8" eb="10">
      <t>ケイヒ</t>
    </rPh>
    <rPh sb="10" eb="12">
      <t>ヨテイ</t>
    </rPh>
    <rPh sb="12" eb="13">
      <t>ガク</t>
    </rPh>
    <phoneticPr fontId="2"/>
  </si>
  <si>
    <t>※1校当たり15万円以内</t>
    <phoneticPr fontId="4"/>
  </si>
  <si>
    <t>業　務　計　画　書</t>
    <rPh sb="0" eb="1">
      <t>ギョウ</t>
    </rPh>
    <rPh sb="2" eb="3">
      <t>ツトム</t>
    </rPh>
    <rPh sb="4" eb="5">
      <t>ケイ</t>
    </rPh>
    <rPh sb="6" eb="7">
      <t>ガ</t>
    </rPh>
    <rPh sb="8" eb="9">
      <t>ショ</t>
    </rPh>
    <phoneticPr fontId="2"/>
  </si>
  <si>
    <t>１．　業務題目</t>
    <rPh sb="3" eb="5">
      <t>ギョウム</t>
    </rPh>
    <rPh sb="5" eb="7">
      <t>ダイモク</t>
    </rPh>
    <phoneticPr fontId="2"/>
  </si>
  <si>
    <t>令和</t>
    <rPh sb="0" eb="2">
      <t>レイワ</t>
    </rPh>
    <phoneticPr fontId="2"/>
  </si>
  <si>
    <t>年</t>
    <rPh sb="0" eb="1">
      <t>ネン</t>
    </rPh>
    <phoneticPr fontId="2"/>
  </si>
  <si>
    <t>月</t>
    <rPh sb="0" eb="1">
      <t>ツキ</t>
    </rPh>
    <phoneticPr fontId="2"/>
  </si>
  <si>
    <t>日</t>
    <rPh sb="0" eb="1">
      <t>ヒ</t>
    </rPh>
    <phoneticPr fontId="2"/>
  </si>
  <si>
    <t>～</t>
    <phoneticPr fontId="2"/>
  </si>
  <si>
    <t>実施期間：</t>
    <phoneticPr fontId="2"/>
  </si>
  <si>
    <t>月</t>
    <rPh sb="0" eb="1">
      <t>ガツ</t>
    </rPh>
    <phoneticPr fontId="2"/>
  </si>
  <si>
    <t>日</t>
    <rPh sb="0" eb="1">
      <t>ニチ</t>
    </rPh>
    <phoneticPr fontId="2"/>
  </si>
  <si>
    <t>～</t>
    <phoneticPr fontId="2"/>
  </si>
  <si>
    <t>令和</t>
  </si>
  <si>
    <t>業務項目</t>
    <rPh sb="0" eb="4">
      <t>ギョウムコウモク</t>
    </rPh>
    <phoneticPr fontId="2"/>
  </si>
  <si>
    <t>4月</t>
  </si>
  <si>
    <t>5月</t>
  </si>
  <si>
    <t>6月</t>
  </si>
  <si>
    <t>7月</t>
  </si>
  <si>
    <t>8月</t>
  </si>
  <si>
    <t>9月</t>
  </si>
  <si>
    <t>10月</t>
  </si>
  <si>
    <t>11月</t>
  </si>
  <si>
    <t>12月</t>
  </si>
  <si>
    <t>1月</t>
  </si>
  <si>
    <t>2月</t>
  </si>
  <si>
    <t>3月</t>
  </si>
  <si>
    <t>　期間選択用図形</t>
    <rPh sb="1" eb="3">
      <t>キカン</t>
    </rPh>
    <rPh sb="3" eb="6">
      <t>センタクヨウ</t>
    </rPh>
    <rPh sb="6" eb="8">
      <t>ズケイ</t>
    </rPh>
    <phoneticPr fontId="2"/>
  </si>
  <si>
    <t>学校及び芸術家との打合せ</t>
    <rPh sb="0" eb="2">
      <t>ガッコウ</t>
    </rPh>
    <rPh sb="2" eb="3">
      <t>オヨ</t>
    </rPh>
    <rPh sb="4" eb="7">
      <t>ゲイジュツカ</t>
    </rPh>
    <rPh sb="9" eb="11">
      <t>ウチアワ</t>
    </rPh>
    <phoneticPr fontId="2"/>
  </si>
  <si>
    <t>芸術家の選定及び打合せ</t>
    <rPh sb="0" eb="3">
      <t>ゲイジュツカ</t>
    </rPh>
    <rPh sb="4" eb="6">
      <t>センテイ</t>
    </rPh>
    <rPh sb="6" eb="7">
      <t>オヨ</t>
    </rPh>
    <rPh sb="8" eb="10">
      <t>ウチアワ</t>
    </rPh>
    <phoneticPr fontId="2"/>
  </si>
  <si>
    <t>実施計画書の作成</t>
    <rPh sb="0" eb="2">
      <t>ジッシ</t>
    </rPh>
    <rPh sb="2" eb="5">
      <t>ケイカクショ</t>
    </rPh>
    <rPh sb="6" eb="8">
      <t>サクセイ</t>
    </rPh>
    <phoneticPr fontId="2"/>
  </si>
  <si>
    <t>事業実施に係る事前準備</t>
    <rPh sb="0" eb="2">
      <t>ジギョウ</t>
    </rPh>
    <rPh sb="2" eb="4">
      <t>ジッシ</t>
    </rPh>
    <rPh sb="5" eb="6">
      <t>カカ</t>
    </rPh>
    <rPh sb="7" eb="9">
      <t>ジゼン</t>
    </rPh>
    <rPh sb="9" eb="11">
      <t>ジュンビ</t>
    </rPh>
    <phoneticPr fontId="2"/>
  </si>
  <si>
    <t>学校へ芸術家を派遣し、事業実施</t>
    <rPh sb="0" eb="2">
      <t>ガッコウ</t>
    </rPh>
    <rPh sb="3" eb="6">
      <t>ゲイジュツカ</t>
    </rPh>
    <rPh sb="7" eb="9">
      <t>ハケン</t>
    </rPh>
    <rPh sb="11" eb="13">
      <t>ジギョウ</t>
    </rPh>
    <rPh sb="13" eb="15">
      <t>ジッシ</t>
    </rPh>
    <phoneticPr fontId="2"/>
  </si>
  <si>
    <t>芸術家、文化芸術団体及び講演等諸雑費の支払に係る事務</t>
    <rPh sb="19" eb="21">
      <t>シハライ</t>
    </rPh>
    <rPh sb="22" eb="23">
      <t>カカ</t>
    </rPh>
    <rPh sb="24" eb="26">
      <t>ジム</t>
    </rPh>
    <phoneticPr fontId="2"/>
  </si>
  <si>
    <t>事業実施に係る報告に関する事務</t>
    <rPh sb="0" eb="2">
      <t>ジギョウ</t>
    </rPh>
    <rPh sb="2" eb="4">
      <t>ジッシ</t>
    </rPh>
    <rPh sb="5" eb="6">
      <t>カカ</t>
    </rPh>
    <rPh sb="7" eb="9">
      <t>ホウコク</t>
    </rPh>
    <rPh sb="10" eb="11">
      <t>カン</t>
    </rPh>
    <rPh sb="13" eb="15">
      <t>ジム</t>
    </rPh>
    <phoneticPr fontId="2"/>
  </si>
  <si>
    <t>令和5年度文化芸術による子供育成推進事業（コミュニケーション能力向上事業）【NPO法人等提案型】委託業務</t>
    <rPh sb="4" eb="5">
      <t>ド</t>
    </rPh>
    <rPh sb="5" eb="7">
      <t>ブンカ</t>
    </rPh>
    <rPh sb="7" eb="9">
      <t>ゲイジュツ</t>
    </rPh>
    <rPh sb="12" eb="14">
      <t>コドモ</t>
    </rPh>
    <rPh sb="14" eb="16">
      <t>イクセイ</t>
    </rPh>
    <rPh sb="18" eb="20">
      <t>ジギョウ</t>
    </rPh>
    <rPh sb="30" eb="36">
      <t>ノウリョクコウジョウジギョウ</t>
    </rPh>
    <rPh sb="41" eb="47">
      <t>ホウジントウテイアンガタ</t>
    </rPh>
    <rPh sb="48" eb="50">
      <t>イタク</t>
    </rPh>
    <rPh sb="50" eb="52">
      <t>ギョウム</t>
    </rPh>
    <phoneticPr fontId="2"/>
  </si>
  <si>
    <t>事業担当者体制</t>
    <rPh sb="0" eb="5">
      <t>ジギョウタントウシャ</t>
    </rPh>
    <rPh sb="5" eb="7">
      <t>タイセイ</t>
    </rPh>
    <phoneticPr fontId="14"/>
  </si>
  <si>
    <t>計</t>
    <rPh sb="0" eb="1">
      <t>ケイ</t>
    </rPh>
    <phoneticPr fontId="14"/>
  </si>
  <si>
    <t>担当者氏名</t>
    <rPh sb="0" eb="5">
      <t>タントウシャシメイ</t>
    </rPh>
    <phoneticPr fontId="14"/>
  </si>
  <si>
    <t>所属団体
部局・職名</t>
    <rPh sb="0" eb="4">
      <t>ショゾクダンタイ</t>
    </rPh>
    <rPh sb="5" eb="7">
      <t>ブキョク</t>
    </rPh>
    <rPh sb="8" eb="10">
      <t>ショクメイ</t>
    </rPh>
    <phoneticPr fontId="14"/>
  </si>
  <si>
    <t>常/非</t>
    <rPh sb="0" eb="1">
      <t>ツネ</t>
    </rPh>
    <rPh sb="2" eb="3">
      <t>ヒ</t>
    </rPh>
    <phoneticPr fontId="14"/>
  </si>
  <si>
    <t>具体的な役割分担</t>
    <rPh sb="0" eb="3">
      <t>グタイテキ</t>
    </rPh>
    <rPh sb="4" eb="8">
      <t>ヤクワリブンタン</t>
    </rPh>
    <phoneticPr fontId="14"/>
  </si>
  <si>
    <t>経験従事年数</t>
    <rPh sb="0" eb="2">
      <t>ケイケン</t>
    </rPh>
    <rPh sb="2" eb="4">
      <t>ジュウジ</t>
    </rPh>
    <rPh sb="4" eb="6">
      <t>ネンスウ</t>
    </rPh>
    <phoneticPr fontId="14"/>
  </si>
  <si>
    <t>従事期間</t>
    <rPh sb="0" eb="4">
      <t>ジュウジキカン</t>
    </rPh>
    <phoneticPr fontId="14"/>
  </si>
  <si>
    <t>配分率（％）</t>
    <rPh sb="0" eb="2">
      <t>ハイブン</t>
    </rPh>
    <rPh sb="2" eb="3">
      <t>リツ</t>
    </rPh>
    <phoneticPr fontId="14"/>
  </si>
  <si>
    <t>賃金対象</t>
    <rPh sb="0" eb="4">
      <t>チンギンタイショウ</t>
    </rPh>
    <phoneticPr fontId="14"/>
  </si>
  <si>
    <t>担当者代表氏名</t>
    <rPh sb="0" eb="3">
      <t>タントウシャ</t>
    </rPh>
    <rPh sb="3" eb="5">
      <t>ダイヒョウ</t>
    </rPh>
    <rPh sb="5" eb="7">
      <t>シメイ</t>
    </rPh>
    <phoneticPr fontId="14"/>
  </si>
  <si>
    <t>名（実人数）</t>
    <rPh sb="0" eb="1">
      <t>メイ</t>
    </rPh>
    <rPh sb="2" eb="5">
      <t>ジツニンズウ</t>
    </rPh>
    <phoneticPr fontId="14"/>
  </si>
  <si>
    <t>注）「経験従事年数」は、過去、コーディネート業務に従事した年数を記載する。</t>
    <phoneticPr fontId="14"/>
  </si>
  <si>
    <t>注）「従事期間」は、本事業に対して、いつからいつまで従事するのかについて記載する。</t>
    <phoneticPr fontId="14"/>
  </si>
  <si>
    <t>注）「配分率」については、各自の全仕事時間のうち、それぞれが本事業に割り当てる（専従する）時間・労力の割合（貢献度合い）について記載する。</t>
    <phoneticPr fontId="14"/>
  </si>
  <si>
    <t>注）「賃金対象」は、本事業の賃金（様式４）の支出対象となる者について○を付ける。</t>
    <phoneticPr fontId="14"/>
  </si>
  <si>
    <t>注）記入欄が不足する場合は、適宜追加すること。</t>
    <phoneticPr fontId="14"/>
  </si>
  <si>
    <t>注）「担当者氏名」は、本事業の委託を受けてコーディネート業務（事務処理業務、会計処理業務を含む）を行う者を記載する。（本事業で学校へ派遣される芸術家は含まない。）なお、新たに雇用する予定の者を充てる場合には氏名欄は「新規雇用者」と記入すること。</t>
    <phoneticPr fontId="14"/>
  </si>
  <si>
    <t>注）「常/非」は、本事業への関わり方について、常勤か非常勤かの別を記載する。</t>
    <phoneticPr fontId="14"/>
  </si>
  <si>
    <t>注）「具体的な役割分担」は、本事業においてどのような仕事に従事するのかについて、分かるように記載する。</t>
    <phoneticPr fontId="14"/>
  </si>
  <si>
    <t>○</t>
  </si>
  <si>
    <t>２．　業務実施体制</t>
    <rPh sb="3" eb="5">
      <t>ギョウム</t>
    </rPh>
    <rPh sb="4" eb="5">
      <t>ジギョウ</t>
    </rPh>
    <phoneticPr fontId="2"/>
  </si>
  <si>
    <t>３．　業務項目別実施期間</t>
    <rPh sb="3" eb="5">
      <t>ギョウム</t>
    </rPh>
    <rPh sb="5" eb="7">
      <t>コウモク</t>
    </rPh>
    <rPh sb="7" eb="8">
      <t>ベツ</t>
    </rPh>
    <rPh sb="8" eb="10">
      <t>ジッシ</t>
    </rPh>
    <rPh sb="10" eb="12">
      <t>キカン</t>
    </rPh>
    <phoneticPr fontId="2"/>
  </si>
  <si>
    <t>4．再委託に関する事項</t>
    <rPh sb="2" eb="5">
      <t>サイイタク</t>
    </rPh>
    <rPh sb="6" eb="7">
      <t>カン</t>
    </rPh>
    <rPh sb="9" eb="11">
      <t>ジコウ</t>
    </rPh>
    <phoneticPr fontId="2"/>
  </si>
  <si>
    <t>＊事業を行う予定の地域ごとに以下の表を作成すること。</t>
    <phoneticPr fontId="14"/>
  </si>
  <si>
    <t>事業を行う予定の地域名（都道府県又は市町村及び学校数）</t>
    <phoneticPr fontId="14"/>
  </si>
  <si>
    <t>地域番号</t>
    <rPh sb="0" eb="4">
      <t>チイキバンゴウ</t>
    </rPh>
    <phoneticPr fontId="14"/>
  </si>
  <si>
    <t>内容</t>
    <rPh sb="0" eb="2">
      <t>ナイヨウ</t>
    </rPh>
    <phoneticPr fontId="14"/>
  </si>
  <si>
    <t>①</t>
    <phoneticPr fontId="14"/>
  </si>
  <si>
    <t>②</t>
    <phoneticPr fontId="14"/>
  </si>
  <si>
    <t>③</t>
    <phoneticPr fontId="14"/>
  </si>
  <si>
    <t>④</t>
    <phoneticPr fontId="14"/>
  </si>
  <si>
    <t>⑤</t>
    <phoneticPr fontId="14"/>
  </si>
  <si>
    <t>事業を行う予定の地域において、本事業を実施する必要性</t>
    <phoneticPr fontId="14"/>
  </si>
  <si>
    <t>1．　実施予定地域</t>
    <rPh sb="3" eb="5">
      <t>ジッシ</t>
    </rPh>
    <rPh sb="5" eb="7">
      <t>ヨテイ</t>
    </rPh>
    <rPh sb="7" eb="9">
      <t>チイキ</t>
    </rPh>
    <phoneticPr fontId="2"/>
  </si>
  <si>
    <t>２.　事業を行う予定の地域の教育委員会との連携・協力の方法</t>
    <rPh sb="3" eb="5">
      <t>ジギョウ</t>
    </rPh>
    <rPh sb="6" eb="7">
      <t>オコナ</t>
    </rPh>
    <rPh sb="8" eb="10">
      <t>ヨテイ</t>
    </rPh>
    <rPh sb="11" eb="13">
      <t>チイキ</t>
    </rPh>
    <rPh sb="14" eb="19">
      <t>キョウイクイインカイ</t>
    </rPh>
    <rPh sb="21" eb="23">
      <t>レンケイ</t>
    </rPh>
    <rPh sb="24" eb="26">
      <t>キョウリョク</t>
    </rPh>
    <rPh sb="27" eb="29">
      <t>ホウホウ</t>
    </rPh>
    <phoneticPr fontId="14"/>
  </si>
  <si>
    <t>３.　実施校の募集及び選定の方法</t>
    <rPh sb="3" eb="5">
      <t>ジッシ</t>
    </rPh>
    <rPh sb="5" eb="6">
      <t>コウ</t>
    </rPh>
    <rPh sb="7" eb="9">
      <t>ボシュウ</t>
    </rPh>
    <rPh sb="9" eb="10">
      <t>オヨ</t>
    </rPh>
    <rPh sb="11" eb="13">
      <t>センテイ</t>
    </rPh>
    <rPh sb="14" eb="16">
      <t>ホウホウ</t>
    </rPh>
    <phoneticPr fontId="14"/>
  </si>
  <si>
    <t>４.　実施校の教員との連携・協力の方法</t>
    <rPh sb="3" eb="5">
      <t>ジッシ</t>
    </rPh>
    <rPh sb="5" eb="6">
      <t>コウ</t>
    </rPh>
    <rPh sb="7" eb="9">
      <t>キョウイン</t>
    </rPh>
    <rPh sb="11" eb="13">
      <t>レンケイ</t>
    </rPh>
    <rPh sb="14" eb="16">
      <t>キョウリョク</t>
    </rPh>
    <rPh sb="17" eb="19">
      <t>ホウホウ</t>
    </rPh>
    <phoneticPr fontId="14"/>
  </si>
  <si>
    <t>５.　芸術家の選定、連携・協力の方法</t>
    <phoneticPr fontId="14"/>
  </si>
  <si>
    <t>６.　事業の成果と課題の把握・検証方法</t>
    <phoneticPr fontId="14"/>
  </si>
  <si>
    <t>人件費等の１０％</t>
    <rPh sb="0" eb="3">
      <t>ジンケンヒ</t>
    </rPh>
    <rPh sb="3" eb="4">
      <t>ナド</t>
    </rPh>
    <phoneticPr fontId="2"/>
  </si>
  <si>
    <t>計</t>
    <rPh sb="0" eb="1">
      <t>ケイ</t>
    </rPh>
    <phoneticPr fontId="2"/>
  </si>
  <si>
    <t>校</t>
    <rPh sb="0" eb="1">
      <t>コウ</t>
    </rPh>
    <phoneticPr fontId="2"/>
  </si>
  <si>
    <t>受託団体名</t>
    <rPh sb="0" eb="4">
      <t>ジュタクダンタイ</t>
    </rPh>
    <rPh sb="4" eb="5">
      <t>メイ</t>
    </rPh>
    <phoneticPr fontId="2"/>
  </si>
  <si>
    <t>作成日：</t>
    <rPh sb="0" eb="3">
      <t>サクセイビ</t>
    </rPh>
    <phoneticPr fontId="2"/>
  </si>
  <si>
    <t>更新日：</t>
    <rPh sb="0" eb="3">
      <t>コウシンビ</t>
    </rPh>
    <phoneticPr fontId="2"/>
  </si>
  <si>
    <t>通し
番号</t>
    <rPh sb="0" eb="1">
      <t>トオ</t>
    </rPh>
    <rPh sb="3" eb="5">
      <t>バンゴウ</t>
    </rPh>
    <phoneticPr fontId="2"/>
  </si>
  <si>
    <t>実施校</t>
    <rPh sb="0" eb="2">
      <t>ジッシ</t>
    </rPh>
    <rPh sb="2" eb="3">
      <t>コウ</t>
    </rPh>
    <phoneticPr fontId="2"/>
  </si>
  <si>
    <r>
      <t xml:space="preserve">学校
区分
</t>
    </r>
    <r>
      <rPr>
        <sz val="9"/>
        <color rgb="FFC00000"/>
        <rFont val="ＭＳ Ｐゴシック"/>
        <family val="3"/>
        <charset val="128"/>
      </rPr>
      <t>*1</t>
    </r>
    <rPh sb="0" eb="2">
      <t>ガッコウ</t>
    </rPh>
    <rPh sb="3" eb="5">
      <t>クブン</t>
    </rPh>
    <phoneticPr fontId="2"/>
  </si>
  <si>
    <t>実施分野</t>
    <rPh sb="0" eb="2">
      <t>ジッシ</t>
    </rPh>
    <rPh sb="2" eb="3">
      <t>ブン</t>
    </rPh>
    <rPh sb="3" eb="4">
      <t>ノ</t>
    </rPh>
    <phoneticPr fontId="2"/>
  </si>
  <si>
    <t>補助者</t>
    <rPh sb="0" eb="3">
      <t>ホジョシャ</t>
    </rPh>
    <phoneticPr fontId="2"/>
  </si>
  <si>
    <t>回数</t>
    <rPh sb="0" eb="2">
      <t>カイスウ</t>
    </rPh>
    <phoneticPr fontId="2"/>
  </si>
  <si>
    <r>
      <t xml:space="preserve">実施日 </t>
    </r>
    <r>
      <rPr>
        <sz val="9"/>
        <color rgb="FFC00000"/>
        <rFont val="ＭＳ Ｐゴシック"/>
        <family val="3"/>
        <charset val="128"/>
      </rPr>
      <t>*2</t>
    </r>
    <rPh sb="0" eb="2">
      <t>ジッシ</t>
    </rPh>
    <rPh sb="2" eb="3">
      <t>ビ</t>
    </rPh>
    <phoneticPr fontId="2"/>
  </si>
  <si>
    <t>謝金</t>
    <phoneticPr fontId="2"/>
  </si>
  <si>
    <t>旅費</t>
    <phoneticPr fontId="2"/>
  </si>
  <si>
    <t>講演等
諸雑費</t>
    <rPh sb="0" eb="3">
      <t>コウエントウ</t>
    </rPh>
    <rPh sb="4" eb="5">
      <t>ショ</t>
    </rPh>
    <rPh sb="5" eb="7">
      <t>ザッピ</t>
    </rPh>
    <phoneticPr fontId="2"/>
  </si>
  <si>
    <t>合計</t>
    <rPh sb="0" eb="1">
      <t>ゴウ</t>
    </rPh>
    <rPh sb="1" eb="2">
      <t>ケイ</t>
    </rPh>
    <phoneticPr fontId="2"/>
  </si>
  <si>
    <t>備考</t>
    <rPh sb="0" eb="2">
      <t>ビコウ</t>
    </rPh>
    <phoneticPr fontId="2"/>
  </si>
  <si>
    <t>大項目</t>
    <rPh sb="0" eb="3">
      <t>ダイコウモク</t>
    </rPh>
    <phoneticPr fontId="2"/>
  </si>
  <si>
    <t>中項目</t>
    <rPh sb="0" eb="1">
      <t>チュウ</t>
    </rPh>
    <rPh sb="1" eb="3">
      <t>コウモク</t>
    </rPh>
    <phoneticPr fontId="2"/>
  </si>
  <si>
    <t>のべ人数</t>
    <rPh sb="2" eb="4">
      <t>ニンズウ</t>
    </rPh>
    <phoneticPr fontId="2"/>
  </si>
  <si>
    <t>第1回</t>
    <rPh sb="0" eb="1">
      <t>ダイ</t>
    </rPh>
    <rPh sb="2" eb="3">
      <t>カイ</t>
    </rPh>
    <phoneticPr fontId="2"/>
  </si>
  <si>
    <t>第2回</t>
    <rPh sb="0" eb="1">
      <t>ダイ</t>
    </rPh>
    <rPh sb="2" eb="3">
      <t>カイ</t>
    </rPh>
    <phoneticPr fontId="2"/>
  </si>
  <si>
    <t>第3回</t>
    <rPh sb="0" eb="1">
      <t>ダイ</t>
    </rPh>
    <rPh sb="2" eb="3">
      <t>カイ</t>
    </rPh>
    <phoneticPr fontId="2"/>
  </si>
  <si>
    <t>　　計</t>
    <rPh sb="2" eb="3">
      <t>ケイ</t>
    </rPh>
    <phoneticPr fontId="2"/>
  </si>
  <si>
    <t>※講師氏名は本名のみ記入してください</t>
    <phoneticPr fontId="2"/>
  </si>
  <si>
    <t>※分野は別シート【分野】を参照してください(大項目：数字/中項目：英字）</t>
    <phoneticPr fontId="2"/>
  </si>
  <si>
    <t>※本事業で得た個人情報は，本事業内のみで使用します</t>
  </si>
  <si>
    <t>全校児童生徒数</t>
    <rPh sb="0" eb="6">
      <t>ゼンコウジドウセイト</t>
    </rPh>
    <rPh sb="6" eb="7">
      <t>スウ</t>
    </rPh>
    <phoneticPr fontId="2"/>
  </si>
  <si>
    <t>実施対象（のべ）</t>
    <rPh sb="0" eb="2">
      <t>ジッシ</t>
    </rPh>
    <rPh sb="2" eb="4">
      <t>タイショウ</t>
    </rPh>
    <phoneticPr fontId="2"/>
  </si>
  <si>
    <t>実施校情報</t>
    <rPh sb="0" eb="5">
      <t>ジッシコウジョウホウ</t>
    </rPh>
    <phoneticPr fontId="2"/>
  </si>
  <si>
    <t>実施単位</t>
    <rPh sb="0" eb="4">
      <t>ジッシタンイ</t>
    </rPh>
    <phoneticPr fontId="2"/>
  </si>
  <si>
    <t>対象人数</t>
    <rPh sb="0" eb="4">
      <t>タイショウニンズウ</t>
    </rPh>
    <phoneticPr fontId="2"/>
  </si>
  <si>
    <t>都道府県</t>
    <rPh sb="0" eb="4">
      <t>トドウフケン</t>
    </rPh>
    <phoneticPr fontId="2"/>
  </si>
  <si>
    <t>住所</t>
    <rPh sb="0" eb="2">
      <t>ジュウショ</t>
    </rPh>
    <phoneticPr fontId="2"/>
  </si>
  <si>
    <t>人</t>
    <rPh sb="0" eb="1">
      <t>ニン</t>
    </rPh>
    <phoneticPr fontId="2"/>
  </si>
  <si>
    <t>人</t>
    <rPh sb="0" eb="1">
      <t>ヒト</t>
    </rPh>
    <phoneticPr fontId="2"/>
  </si>
  <si>
    <t>大項目</t>
    <rPh sb="0" eb="3">
      <t>ダイコウモク</t>
    </rPh>
    <phoneticPr fontId="27"/>
  </si>
  <si>
    <t>中項目</t>
    <rPh sb="0" eb="3">
      <t>チュウコウモク</t>
    </rPh>
    <phoneticPr fontId="27"/>
  </si>
  <si>
    <t>音楽</t>
    <rPh sb="0" eb="2">
      <t>オンガク</t>
    </rPh>
    <phoneticPr fontId="2"/>
  </si>
  <si>
    <t>A</t>
    <phoneticPr fontId="2"/>
  </si>
  <si>
    <t>ピアノ</t>
  </si>
  <si>
    <t>B</t>
    <phoneticPr fontId="2"/>
  </si>
  <si>
    <t>声楽</t>
    <rPh sb="0" eb="2">
      <t>セイガク</t>
    </rPh>
    <phoneticPr fontId="2"/>
  </si>
  <si>
    <t>C</t>
    <phoneticPr fontId="2"/>
  </si>
  <si>
    <t>弦楽器</t>
    <rPh sb="0" eb="3">
      <t>ゲンガッキ</t>
    </rPh>
    <phoneticPr fontId="2"/>
  </si>
  <si>
    <t>D</t>
  </si>
  <si>
    <t>パーカッション</t>
  </si>
  <si>
    <t>E</t>
    <phoneticPr fontId="2"/>
  </si>
  <si>
    <t>管楽器</t>
    <rPh sb="0" eb="3">
      <t>カンガッキ</t>
    </rPh>
    <phoneticPr fontId="2"/>
  </si>
  <si>
    <t>F</t>
    <phoneticPr fontId="2"/>
  </si>
  <si>
    <t>合唱</t>
    <rPh sb="0" eb="2">
      <t>ガッショウ</t>
    </rPh>
    <phoneticPr fontId="2"/>
  </si>
  <si>
    <t>G</t>
    <phoneticPr fontId="2"/>
  </si>
  <si>
    <t>オーケストラ等</t>
    <rPh sb="6" eb="7">
      <t>トウ</t>
    </rPh>
    <phoneticPr fontId="2"/>
  </si>
  <si>
    <t>H</t>
    <phoneticPr fontId="2"/>
  </si>
  <si>
    <t xml:space="preserve"> 音楽劇
(オペラ)</t>
    <rPh sb="1" eb="4">
      <t>オンガクゲキ</t>
    </rPh>
    <phoneticPr fontId="2"/>
  </si>
  <si>
    <t>I</t>
    <phoneticPr fontId="2"/>
  </si>
  <si>
    <t>その他</t>
    <phoneticPr fontId="2"/>
  </si>
  <si>
    <t>演劇</t>
    <rPh sb="0" eb="2">
      <t>エンゲキ</t>
    </rPh>
    <phoneticPr fontId="2"/>
  </si>
  <si>
    <t>A</t>
    <phoneticPr fontId="2"/>
  </si>
  <si>
    <t>現代劇</t>
    <rPh sb="0" eb="2">
      <t>ゲンダイ</t>
    </rPh>
    <rPh sb="2" eb="3">
      <t>ゲキ</t>
    </rPh>
    <phoneticPr fontId="2"/>
  </si>
  <si>
    <t>B</t>
  </si>
  <si>
    <t>ミュージカル</t>
  </si>
  <si>
    <t>C</t>
    <phoneticPr fontId="2"/>
  </si>
  <si>
    <t>人形劇</t>
    <rPh sb="0" eb="3">
      <t>ニンギョウゲキ</t>
    </rPh>
    <phoneticPr fontId="2"/>
  </si>
  <si>
    <t>D</t>
    <phoneticPr fontId="27"/>
  </si>
  <si>
    <t>児童劇</t>
    <rPh sb="0" eb="3">
      <t>ジドウゲキ</t>
    </rPh>
    <phoneticPr fontId="27"/>
  </si>
  <si>
    <t>その他</t>
    <rPh sb="2" eb="3">
      <t>タ</t>
    </rPh>
    <phoneticPr fontId="2"/>
  </si>
  <si>
    <t>舞踊</t>
    <rPh sb="0" eb="2">
      <t>ブヨウ</t>
    </rPh>
    <phoneticPr fontId="2"/>
  </si>
  <si>
    <t>A</t>
  </si>
  <si>
    <t>バレエ</t>
  </si>
  <si>
    <t>B</t>
    <phoneticPr fontId="2"/>
  </si>
  <si>
    <t>現代舞踊</t>
    <rPh sb="0" eb="2">
      <t>ゲンダイ</t>
    </rPh>
    <rPh sb="2" eb="4">
      <t>ブヨウ</t>
    </rPh>
    <phoneticPr fontId="2"/>
  </si>
  <si>
    <t>身体表現</t>
    <rPh sb="0" eb="2">
      <t>シンタイ</t>
    </rPh>
    <rPh sb="2" eb="4">
      <t>ヒョウゲン</t>
    </rPh>
    <phoneticPr fontId="2"/>
  </si>
  <si>
    <t>D</t>
    <phoneticPr fontId="2"/>
  </si>
  <si>
    <t>大衆芸能</t>
    <rPh sb="0" eb="2">
      <t>タイシュウ</t>
    </rPh>
    <rPh sb="2" eb="4">
      <t>ゲイノウ</t>
    </rPh>
    <phoneticPr fontId="2"/>
  </si>
  <si>
    <t>落語</t>
    <rPh sb="0" eb="2">
      <t>ラクゴ</t>
    </rPh>
    <phoneticPr fontId="2"/>
  </si>
  <si>
    <t>B</t>
    <phoneticPr fontId="2"/>
  </si>
  <si>
    <t>講談</t>
    <rPh sb="0" eb="2">
      <t>コウダン</t>
    </rPh>
    <phoneticPr fontId="2"/>
  </si>
  <si>
    <t>C</t>
    <phoneticPr fontId="2"/>
  </si>
  <si>
    <t>漫才</t>
    <rPh sb="0" eb="2">
      <t>マンザイ</t>
    </rPh>
    <phoneticPr fontId="2"/>
  </si>
  <si>
    <t>D</t>
    <phoneticPr fontId="2"/>
  </si>
  <si>
    <t>浪曲</t>
    <rPh sb="0" eb="2">
      <t>ロウキョク</t>
    </rPh>
    <phoneticPr fontId="2"/>
  </si>
  <si>
    <t>E</t>
    <phoneticPr fontId="2"/>
  </si>
  <si>
    <t>美術</t>
    <rPh sb="0" eb="2">
      <t>ビジュツ</t>
    </rPh>
    <phoneticPr fontId="2"/>
  </si>
  <si>
    <t>A</t>
    <phoneticPr fontId="2"/>
  </si>
  <si>
    <t>洋画</t>
    <rPh sb="0" eb="2">
      <t>ヨウガ</t>
    </rPh>
    <phoneticPr fontId="2"/>
  </si>
  <si>
    <t>B</t>
    <phoneticPr fontId="2"/>
  </si>
  <si>
    <t>日本画</t>
    <rPh sb="0" eb="3">
      <t>ニホンガ</t>
    </rPh>
    <phoneticPr fontId="2"/>
  </si>
  <si>
    <t>C</t>
    <phoneticPr fontId="2"/>
  </si>
  <si>
    <t>版画</t>
    <rPh sb="0" eb="2">
      <t>ハンガ</t>
    </rPh>
    <phoneticPr fontId="2"/>
  </si>
  <si>
    <t>D</t>
    <phoneticPr fontId="2"/>
  </si>
  <si>
    <t>彫刻</t>
    <rPh sb="0" eb="2">
      <t>チョウコク</t>
    </rPh>
    <phoneticPr fontId="2"/>
  </si>
  <si>
    <t>E</t>
    <phoneticPr fontId="2"/>
  </si>
  <si>
    <t>書</t>
    <rPh sb="0" eb="1">
      <t>ショ</t>
    </rPh>
    <phoneticPr fontId="2"/>
  </si>
  <si>
    <t>F</t>
    <phoneticPr fontId="2"/>
  </si>
  <si>
    <t>写真</t>
    <rPh sb="0" eb="2">
      <t>シャシン</t>
    </rPh>
    <phoneticPr fontId="2"/>
  </si>
  <si>
    <t>G</t>
    <phoneticPr fontId="2"/>
  </si>
  <si>
    <t>伝統芸能</t>
    <rPh sb="0" eb="2">
      <t>デントウ</t>
    </rPh>
    <rPh sb="2" eb="4">
      <t>ゲイノウ</t>
    </rPh>
    <phoneticPr fontId="2"/>
  </si>
  <si>
    <t>歌舞伎</t>
    <rPh sb="0" eb="3">
      <t>カブキ</t>
    </rPh>
    <phoneticPr fontId="2"/>
  </si>
  <si>
    <t>B</t>
    <phoneticPr fontId="2"/>
  </si>
  <si>
    <t>能楽</t>
    <rPh sb="0" eb="2">
      <t>ノウガク</t>
    </rPh>
    <phoneticPr fontId="2"/>
  </si>
  <si>
    <t>C</t>
    <phoneticPr fontId="2"/>
  </si>
  <si>
    <t>人形浄瑠璃</t>
    <rPh sb="0" eb="2">
      <t>ニンギョウ</t>
    </rPh>
    <rPh sb="2" eb="5">
      <t>ジョウルリ</t>
    </rPh>
    <phoneticPr fontId="2"/>
  </si>
  <si>
    <t>D</t>
    <phoneticPr fontId="2"/>
  </si>
  <si>
    <t>日本舞踊</t>
    <rPh sb="0" eb="2">
      <t>ニホン</t>
    </rPh>
    <rPh sb="2" eb="4">
      <t>ブヨウ</t>
    </rPh>
    <phoneticPr fontId="2"/>
  </si>
  <si>
    <t>和太鼓</t>
    <rPh sb="0" eb="1">
      <t>ワ</t>
    </rPh>
    <rPh sb="1" eb="3">
      <t>ダイコ</t>
    </rPh>
    <phoneticPr fontId="2"/>
  </si>
  <si>
    <t>F</t>
    <phoneticPr fontId="2"/>
  </si>
  <si>
    <t>箏</t>
    <rPh sb="0" eb="1">
      <t>コト</t>
    </rPh>
    <phoneticPr fontId="2"/>
  </si>
  <si>
    <t>G</t>
    <phoneticPr fontId="2"/>
  </si>
  <si>
    <t>三味線</t>
    <rPh sb="0" eb="3">
      <t>シャミセン</t>
    </rPh>
    <phoneticPr fontId="2"/>
  </si>
  <si>
    <t>H</t>
    <phoneticPr fontId="2"/>
  </si>
  <si>
    <t>邦楽</t>
    <rPh sb="0" eb="2">
      <t>ホウガク</t>
    </rPh>
    <phoneticPr fontId="2"/>
  </si>
  <si>
    <t>I</t>
    <phoneticPr fontId="2"/>
  </si>
  <si>
    <t>文学</t>
    <rPh sb="0" eb="2">
      <t>ブンガク</t>
    </rPh>
    <phoneticPr fontId="2"/>
  </si>
  <si>
    <t>A</t>
    <phoneticPr fontId="2"/>
  </si>
  <si>
    <t>俳句</t>
    <rPh sb="0" eb="2">
      <t>ハイク</t>
    </rPh>
    <phoneticPr fontId="2"/>
  </si>
  <si>
    <t>B</t>
    <phoneticPr fontId="2"/>
  </si>
  <si>
    <t>朗読</t>
    <rPh sb="0" eb="2">
      <t>ロウドク</t>
    </rPh>
    <phoneticPr fontId="2"/>
  </si>
  <si>
    <t>C</t>
    <phoneticPr fontId="2"/>
  </si>
  <si>
    <t>生活文化</t>
    <rPh sb="0" eb="2">
      <t>セイカツ</t>
    </rPh>
    <rPh sb="2" eb="4">
      <t>ブンカ</t>
    </rPh>
    <phoneticPr fontId="2"/>
  </si>
  <si>
    <t>A</t>
    <phoneticPr fontId="2"/>
  </si>
  <si>
    <t>囲碁</t>
    <rPh sb="0" eb="2">
      <t>イゴ</t>
    </rPh>
    <phoneticPr fontId="2"/>
  </si>
  <si>
    <t>将棋</t>
    <rPh sb="0" eb="2">
      <t>ショウギ</t>
    </rPh>
    <phoneticPr fontId="2"/>
  </si>
  <si>
    <t>C</t>
    <phoneticPr fontId="2"/>
  </si>
  <si>
    <t>華道</t>
    <rPh sb="0" eb="2">
      <t>カドウ</t>
    </rPh>
    <phoneticPr fontId="2"/>
  </si>
  <si>
    <t>茶道</t>
    <rPh sb="0" eb="2">
      <t>サドウ</t>
    </rPh>
    <phoneticPr fontId="2"/>
  </si>
  <si>
    <t>E</t>
    <phoneticPr fontId="2"/>
  </si>
  <si>
    <t>和装</t>
    <rPh sb="0" eb="2">
      <t>ワソウ</t>
    </rPh>
    <phoneticPr fontId="2"/>
  </si>
  <si>
    <t>食文化</t>
    <rPh sb="0" eb="3">
      <t>ショクブンカ</t>
    </rPh>
    <phoneticPr fontId="2"/>
  </si>
  <si>
    <t>G</t>
    <phoneticPr fontId="2"/>
  </si>
  <si>
    <t>メディア
芸術</t>
    <rPh sb="5" eb="7">
      <t>ゲイジュツ</t>
    </rPh>
    <phoneticPr fontId="2"/>
  </si>
  <si>
    <t>メディアアート</t>
  </si>
  <si>
    <t>B</t>
    <phoneticPr fontId="2"/>
  </si>
  <si>
    <t>映画</t>
    <rPh sb="0" eb="2">
      <t>エイガ</t>
    </rPh>
    <phoneticPr fontId="2"/>
  </si>
  <si>
    <t>C</t>
  </si>
  <si>
    <t>アニメーション</t>
  </si>
  <si>
    <t>マンガ</t>
  </si>
  <si>
    <t>E</t>
  </si>
  <si>
    <t>映像</t>
  </si>
  <si>
    <t>F</t>
  </si>
  <si>
    <t>その他</t>
  </si>
  <si>
    <t>G</t>
  </si>
  <si>
    <t>H</t>
  </si>
  <si>
    <t>I</t>
  </si>
  <si>
    <t>音楽A</t>
  </si>
  <si>
    <t>音楽B</t>
  </si>
  <si>
    <t>音楽C</t>
  </si>
  <si>
    <t>音楽D</t>
  </si>
  <si>
    <t>音楽E</t>
  </si>
  <si>
    <t>音楽F</t>
  </si>
  <si>
    <t>音楽G</t>
  </si>
  <si>
    <t>音楽H</t>
  </si>
  <si>
    <t>音楽I</t>
  </si>
  <si>
    <t>演劇A</t>
  </si>
  <si>
    <t>演劇B</t>
  </si>
  <si>
    <t>演劇C</t>
  </si>
  <si>
    <t>演劇D</t>
  </si>
  <si>
    <t>演劇E</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</si>
  <si>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</si>
  <si>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</si>
  <si>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</si>
  <si>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</si>
  <si>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</si>
  <si>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</si>
  <si>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</si>
  <si>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</si>
  <si>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</si>
  <si>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</si>
  <si>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</si>
  <si>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</si>
  <si>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</si>
  <si>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</si>
  <si>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</si>
  <si>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</si>
  <si>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</si>
  <si>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</si>
  <si>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</si>
  <si>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</si>
  <si>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</si>
  <si>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</si>
  <si>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</si>
  <si>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</si>
  <si>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伝統芸能I</t>
  </si>
  <si>
    <t>文学A</t>
  </si>
  <si>
    <t>文学B</t>
  </si>
  <si>
    <t>文学C</t>
  </si>
  <si>
    <t>生活文化A</t>
  </si>
  <si>
    <t>生活文化B</t>
  </si>
  <si>
    <t>生活文化C</t>
  </si>
  <si>
    <t>生活文化D</t>
  </si>
  <si>
    <t>生活文化E</t>
  </si>
  <si>
    <t>生活文化F</t>
  </si>
  <si>
    <t>生活文化G</t>
  </si>
  <si>
    <t>メディア
芸術A</t>
  </si>
  <si>
    <t>メディア
芸術B</t>
  </si>
  <si>
    <t>メディア
芸術C</t>
  </si>
  <si>
    <t>メディア
芸術D</t>
  </si>
  <si>
    <t>メディア
芸術E</t>
  </si>
  <si>
    <t>メディア
芸術F</t>
  </si>
  <si>
    <t>音楽劇(オペラ)</t>
    <rPh sb="0" eb="3">
      <t>オンガクゲキ</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</si>
  <si>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</si>
  <si>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</si>
  <si>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</si>
  <si>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</si>
  <si>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</si>
  <si>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第9回</t>
    <rPh sb="0" eb="1">
      <t>ダイ</t>
    </rPh>
    <rPh sb="2" eb="3">
      <t>カイ</t>
    </rPh>
    <phoneticPr fontId="2"/>
  </si>
  <si>
    <t>第10回</t>
    <rPh sb="0" eb="1">
      <t>ダイ</t>
    </rPh>
    <rPh sb="3" eb="4">
      <t>カイ</t>
    </rPh>
    <phoneticPr fontId="2"/>
  </si>
  <si>
    <t>第11回</t>
    <rPh sb="0" eb="1">
      <t>ダイ</t>
    </rPh>
    <rPh sb="3" eb="4">
      <t>カイ</t>
    </rPh>
    <phoneticPr fontId="2"/>
  </si>
  <si>
    <t>第12回</t>
    <rPh sb="0" eb="1">
      <t>ダイ</t>
    </rPh>
    <rPh sb="3" eb="4">
      <t>カイ</t>
    </rPh>
    <phoneticPr fontId="2"/>
  </si>
  <si>
    <t>講師氏名
※代表者のみ</t>
    <rPh sb="2" eb="4">
      <t>シメイ</t>
    </rPh>
    <rPh sb="6" eb="9">
      <t>ダイヒョウシャ</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</si>
  <si>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</si>
  <si>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</si>
  <si>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</si>
  <si>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</si>
  <si>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</si>
  <si>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</si>
  <si>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</si>
  <si>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</si>
  <si>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</si>
  <si>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</si>
  <si>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</si>
  <si>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</si>
  <si>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</si>
  <si>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</si>
  <si>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</si>
  <si>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</si>
  <si>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</si>
  <si>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</si>
  <si>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</si>
  <si>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</si>
  <si>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</si>
  <si>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</si>
  <si>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</si>
  <si>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</si>
  <si>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</si>
  <si>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</si>
  <si>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</si>
  <si>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</si>
  <si>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</si>
  <si>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</si>
  <si>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</si>
  <si>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</si>
  <si>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</si>
  <si>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</si>
  <si>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</si>
  <si>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</si>
  <si>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</si>
  <si>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</si>
  <si>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</si>
  <si>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</si>
  <si>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</si>
  <si>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</si>
  <si>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</si>
  <si>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</si>
  <si>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</si>
  <si>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</si>
  <si>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</si>
  <si>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</si>
  <si>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</si>
  <si>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</si>
  <si>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</si>
  <si>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</si>
  <si>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</si>
  <si>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</si>
  <si>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</si>
  <si>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</si>
  <si>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</si>
  <si>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</si>
  <si>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</si>
  <si>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</si>
  <si>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</si>
  <si>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</si>
  <si>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</si>
  <si>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</si>
  <si>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</si>
  <si>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</si>
  <si>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</si>
  <si>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t>
    <phoneticPr fontId="2"/>
  </si>
  <si>
    <t>合計</t>
    <rPh sb="0" eb="2">
      <t>ゴウケイ</t>
    </rPh>
    <phoneticPr fontId="2"/>
  </si>
  <si>
    <t>単価</t>
    <rPh sb="0" eb="2">
      <t>タンカ</t>
    </rPh>
    <phoneticPr fontId="2"/>
  </si>
  <si>
    <t>時間</t>
    <rPh sb="0" eb="2">
      <t>ジカン</t>
    </rPh>
    <phoneticPr fontId="2"/>
  </si>
  <si>
    <t>備考</t>
  </si>
  <si>
    <t>委託業務完了（廃止）報告書</t>
    <rPh sb="0" eb="2">
      <t>イタク</t>
    </rPh>
    <rPh sb="2" eb="4">
      <t>ギョウム</t>
    </rPh>
    <rPh sb="4" eb="6">
      <t>カンリョウ</t>
    </rPh>
    <rPh sb="7" eb="9">
      <t>ハイシ</t>
    </rPh>
    <rPh sb="10" eb="13">
      <t>ホウコクショ</t>
    </rPh>
    <phoneticPr fontId="2"/>
  </si>
  <si>
    <t>文化庁参事官(芸術文化担当)付
学校芸術教育室</t>
    <phoneticPr fontId="2"/>
  </si>
  <si>
    <t>近畿日本ツーリスト株式会社
代表取締役社長　髙浦　雅彦　殿</t>
    <rPh sb="0" eb="2">
      <t>キンキ</t>
    </rPh>
    <rPh sb="2" eb="4">
      <t>ニッポン</t>
    </rPh>
    <rPh sb="9" eb="13">
      <t>カブシキガイシャ</t>
    </rPh>
    <phoneticPr fontId="2"/>
  </si>
  <si>
    <t>（受託者）住所</t>
    <rPh sb="1" eb="4">
      <t>ジュタクシャ</t>
    </rPh>
    <rPh sb="5" eb="7">
      <t>ジュウショ</t>
    </rPh>
    <phoneticPr fontId="2"/>
  </si>
  <si>
    <t>〒</t>
    <phoneticPr fontId="2"/>
  </si>
  <si>
    <t>団体名及び</t>
    <rPh sb="0" eb="1">
      <t>ダン</t>
    </rPh>
    <rPh sb="1" eb="2">
      <t>カラダ</t>
    </rPh>
    <rPh sb="2" eb="3">
      <t>メイ</t>
    </rPh>
    <rPh sb="3" eb="4">
      <t>オヨ</t>
    </rPh>
    <phoneticPr fontId="2"/>
  </si>
  <si>
    <t>代表者職・氏名</t>
    <phoneticPr fontId="2"/>
  </si>
  <si>
    <t>令和5年</t>
    <rPh sb="0" eb="2">
      <t>レイワ</t>
    </rPh>
    <rPh sb="3" eb="4">
      <t>ネン</t>
    </rPh>
    <phoneticPr fontId="2"/>
  </si>
  <si>
    <t>記</t>
    <rPh sb="0" eb="1">
      <t>キ</t>
    </rPh>
    <phoneticPr fontId="2"/>
  </si>
  <si>
    <t>　１．業務結果説明書（別紙イ）</t>
    <rPh sb="3" eb="5">
      <t>ギョウム</t>
    </rPh>
    <rPh sb="5" eb="7">
      <t>ケッカ</t>
    </rPh>
    <rPh sb="7" eb="10">
      <t>セツメイショ</t>
    </rPh>
    <rPh sb="11" eb="13">
      <t>ベッシ</t>
    </rPh>
    <phoneticPr fontId="2"/>
  </si>
  <si>
    <t>付け令和5年度「文化芸術による子供育成推進事業－</t>
    <phoneticPr fontId="2"/>
  </si>
  <si>
    <t>コミュニケーション能力向上事業－＜ＮＰＯ法人等提案型＞」委託業務は、</t>
    <phoneticPr fontId="2"/>
  </si>
  <si>
    <t>下記の書類を添えて報告します。</t>
    <phoneticPr fontId="14"/>
  </si>
  <si>
    <t>日に完了（廃止）したので、委託契約書第１０条の規定により、</t>
    <rPh sb="0" eb="1">
      <t>ニチ</t>
    </rPh>
    <phoneticPr fontId="2"/>
  </si>
  <si>
    <t>受託団体：</t>
    <rPh sb="0" eb="4">
      <t>ジュタクダンタイ</t>
    </rPh>
    <phoneticPr fontId="2"/>
  </si>
  <si>
    <t>業務結果説明書</t>
    <rPh sb="0" eb="2">
      <t>ギョウム</t>
    </rPh>
    <rPh sb="2" eb="4">
      <t>ケッカ</t>
    </rPh>
    <rPh sb="4" eb="7">
      <t>セツメイショ</t>
    </rPh>
    <phoneticPr fontId="2"/>
  </si>
  <si>
    <t>（１）業務の実施日程</t>
    <rPh sb="3" eb="5">
      <t>ギョウム</t>
    </rPh>
    <rPh sb="6" eb="8">
      <t>ジッシ</t>
    </rPh>
    <rPh sb="8" eb="10">
      <t>ニッテイ</t>
    </rPh>
    <phoneticPr fontId="2"/>
  </si>
  <si>
    <t>実施期間：</t>
  </si>
  <si>
    <t>令和</t>
    <phoneticPr fontId="2"/>
  </si>
  <si>
    <t>学校及び芸術家との打合せ</t>
  </si>
  <si>
    <t>芸術家の選定及び打合せ</t>
  </si>
  <si>
    <t>実施計画書の作成</t>
  </si>
  <si>
    <t>事業実施に係る事前準備</t>
  </si>
  <si>
    <t>学校へ芸術家を派遣し、事業実施</t>
    <phoneticPr fontId="2"/>
  </si>
  <si>
    <t>芸術家、文化芸術団体及び講演等諸雑費の支払に係る事務</t>
    <phoneticPr fontId="2"/>
  </si>
  <si>
    <t>事業実施に係る報告に関する事務</t>
    <rPh sb="5" eb="6">
      <t>カカ</t>
    </rPh>
    <phoneticPr fontId="2"/>
  </si>
  <si>
    <t>ⅰ　事前打ち合わせの記録</t>
    <rPh sb="2" eb="5">
      <t>ジゼンウ</t>
    </rPh>
    <rPh sb="6" eb="7">
      <t>ア</t>
    </rPh>
    <rPh sb="10" eb="12">
      <t>キロク</t>
    </rPh>
    <phoneticPr fontId="2"/>
  </si>
  <si>
    <t>月日</t>
    <rPh sb="0" eb="2">
      <t>ガッピ</t>
    </rPh>
    <phoneticPr fontId="2"/>
  </si>
  <si>
    <t>実施校</t>
  </si>
  <si>
    <t>参加者</t>
    <rPh sb="0" eb="3">
      <t>サンカシャ</t>
    </rPh>
    <phoneticPr fontId="2"/>
  </si>
  <si>
    <t>方法</t>
    <rPh sb="0" eb="2">
      <t>ホウホウ</t>
    </rPh>
    <phoneticPr fontId="2"/>
  </si>
  <si>
    <t>打ち合わせ内容</t>
    <rPh sb="0" eb="1">
      <t>ウ</t>
    </rPh>
    <rPh sb="2" eb="3">
      <t>ア</t>
    </rPh>
    <phoneticPr fontId="2"/>
  </si>
  <si>
    <t>ⅱ　実施状況</t>
    <rPh sb="2" eb="4">
      <t>ジッシ</t>
    </rPh>
    <rPh sb="4" eb="6">
      <t>ジョウキョウ</t>
    </rPh>
    <phoneticPr fontId="2"/>
  </si>
  <si>
    <t>（３）支払等に係る業務</t>
    <rPh sb="3" eb="5">
      <t>シハライ</t>
    </rPh>
    <rPh sb="5" eb="6">
      <t>トウ</t>
    </rPh>
    <rPh sb="7" eb="8">
      <t>カカ</t>
    </rPh>
    <rPh sb="9" eb="11">
      <t>ギョウム</t>
    </rPh>
    <phoneticPr fontId="2"/>
  </si>
  <si>
    <t>（４）事務局及び文化庁への報告に係る業務</t>
    <rPh sb="3" eb="7">
      <t>ジムキョクオヨ</t>
    </rPh>
    <rPh sb="8" eb="11">
      <t>ブンカチョウ</t>
    </rPh>
    <rPh sb="13" eb="15">
      <t>ホウコク</t>
    </rPh>
    <rPh sb="16" eb="17">
      <t>カカ</t>
    </rPh>
    <rPh sb="18" eb="20">
      <t>ギョウム</t>
    </rPh>
    <phoneticPr fontId="2"/>
  </si>
  <si>
    <t>（５）その他の業務</t>
    <rPh sb="5" eb="6">
      <t>タ</t>
    </rPh>
    <rPh sb="7" eb="9">
      <t>ギョウム</t>
    </rPh>
    <phoneticPr fontId="2"/>
  </si>
  <si>
    <t>【様式９・別紙イ】業務結果説明書</t>
    <rPh sb="5" eb="7">
      <t>ベッシ</t>
    </rPh>
    <rPh sb="9" eb="11">
      <t>ギョウム</t>
    </rPh>
    <rPh sb="11" eb="13">
      <t>ケッカ</t>
    </rPh>
    <rPh sb="13" eb="16">
      <t>セツメイショ</t>
    </rPh>
    <phoneticPr fontId="2"/>
  </si>
  <si>
    <t>１.　業務の実績</t>
    <rPh sb="3" eb="5">
      <t>ギョウム</t>
    </rPh>
    <rPh sb="6" eb="8">
      <t>ジッセキ</t>
    </rPh>
    <phoneticPr fontId="2"/>
  </si>
  <si>
    <t>（２）業務の実績の説明</t>
    <rPh sb="3" eb="5">
      <t>ギョウム</t>
    </rPh>
    <rPh sb="6" eb="8">
      <t>ジッセキ</t>
    </rPh>
    <rPh sb="9" eb="11">
      <t>セツメイ</t>
    </rPh>
    <phoneticPr fontId="2"/>
  </si>
  <si>
    <t>ヒアリング内容，アドバイス，変化状況等</t>
    <rPh sb="5" eb="7">
      <t>ナイヨウ</t>
    </rPh>
    <rPh sb="14" eb="16">
      <t>ヘンカ</t>
    </rPh>
    <rPh sb="16" eb="18">
      <t>ジョウキョウ</t>
    </rPh>
    <rPh sb="18" eb="19">
      <t>トウ</t>
    </rPh>
    <phoneticPr fontId="2"/>
  </si>
  <si>
    <t>１．決算総括表</t>
    <rPh sb="2" eb="4">
      <t>ケッサン</t>
    </rPh>
    <rPh sb="4" eb="6">
      <t>ソウカツ</t>
    </rPh>
    <rPh sb="6" eb="7">
      <t>ヒョウ</t>
    </rPh>
    <phoneticPr fontId="2"/>
  </si>
  <si>
    <t>区分</t>
    <rPh sb="0" eb="2">
      <t>クブン</t>
    </rPh>
    <phoneticPr fontId="2"/>
  </si>
  <si>
    <t>費目</t>
  </si>
  <si>
    <t>差額(円)</t>
    <rPh sb="0" eb="2">
      <t>サガク</t>
    </rPh>
    <rPh sb="3" eb="4">
      <t>エン</t>
    </rPh>
    <phoneticPr fontId="2"/>
  </si>
  <si>
    <t>備　考</t>
    <phoneticPr fontId="2"/>
  </si>
  <si>
    <t>人　件　費</t>
  </si>
  <si>
    <t>事　業　費</t>
  </si>
  <si>
    <t>合計</t>
    <phoneticPr fontId="2"/>
  </si>
  <si>
    <t>自己調達額</t>
  </si>
  <si>
    <t>そ　 の　 他</t>
  </si>
  <si>
    <t>合計</t>
    <phoneticPr fontId="2"/>
  </si>
  <si>
    <t>２．決算費目別内訳</t>
    <rPh sb="2" eb="4">
      <t>ケッサン</t>
    </rPh>
    <rPh sb="4" eb="7">
      <t>ヒモクベツ</t>
    </rPh>
    <rPh sb="7" eb="9">
      <t>ウチワケ</t>
    </rPh>
    <phoneticPr fontId="2"/>
  </si>
  <si>
    <t>人件費</t>
    <rPh sb="0" eb="3">
      <t>ジンケンヒ</t>
    </rPh>
    <phoneticPr fontId="2"/>
  </si>
  <si>
    <t>氏　　名</t>
    <rPh sb="0" eb="1">
      <t>シ</t>
    </rPh>
    <rPh sb="3" eb="4">
      <t>メイ</t>
    </rPh>
    <phoneticPr fontId="2"/>
  </si>
  <si>
    <t>金 額　（円）</t>
    <rPh sb="0" eb="1">
      <t>キン</t>
    </rPh>
    <rPh sb="2" eb="3">
      <t>ガク</t>
    </rPh>
    <rPh sb="5" eb="6">
      <t>エン</t>
    </rPh>
    <phoneticPr fontId="2"/>
  </si>
  <si>
    <t>左の金額の対象期間</t>
    <rPh sb="0" eb="1">
      <t>ヒダリ</t>
    </rPh>
    <rPh sb="2" eb="4">
      <t>キンガク</t>
    </rPh>
    <rPh sb="5" eb="7">
      <t>タイショウ</t>
    </rPh>
    <rPh sb="7" eb="9">
      <t>キカン</t>
    </rPh>
    <phoneticPr fontId="2"/>
  </si>
  <si>
    <t>支払年月日</t>
    <rPh sb="0" eb="2">
      <t>シハラ</t>
    </rPh>
    <rPh sb="2" eb="5">
      <t>ネンガッピ</t>
    </rPh>
    <phoneticPr fontId="2"/>
  </si>
  <si>
    <t>資料番号（備考）</t>
    <rPh sb="0" eb="2">
      <t>シリョウ</t>
    </rPh>
    <rPh sb="2" eb="4">
      <t>バンゴウ</t>
    </rPh>
    <rPh sb="5" eb="7">
      <t>ビコウ</t>
    </rPh>
    <phoneticPr fontId="2"/>
  </si>
  <si>
    <t>開始</t>
    <rPh sb="0" eb="2">
      <t>カイシ</t>
    </rPh>
    <phoneticPr fontId="2"/>
  </si>
  <si>
    <t>終了</t>
    <rPh sb="0" eb="2">
      <t>シュウリョウ</t>
    </rPh>
    <phoneticPr fontId="2"/>
  </si>
  <si>
    <t>■謝金</t>
    <rPh sb="1" eb="3">
      <t>シャキン</t>
    </rPh>
    <phoneticPr fontId="2"/>
  </si>
  <si>
    <t>氏　名</t>
    <rPh sb="0" eb="1">
      <t>シ</t>
    </rPh>
    <rPh sb="2" eb="3">
      <t>メイ</t>
    </rPh>
    <phoneticPr fontId="2"/>
  </si>
  <si>
    <t>発注年月日</t>
  </si>
  <si>
    <t>実施日</t>
    <phoneticPr fontId="2"/>
  </si>
  <si>
    <t>学　　校　　名</t>
    <rPh sb="0" eb="1">
      <t>ガク</t>
    </rPh>
    <rPh sb="3" eb="4">
      <t>コウ</t>
    </rPh>
    <rPh sb="6" eb="7">
      <t>メイ</t>
    </rPh>
    <phoneticPr fontId="2"/>
  </si>
  <si>
    <t>実施日</t>
    <phoneticPr fontId="2"/>
  </si>
  <si>
    <t>■旅費</t>
    <phoneticPr fontId="2"/>
  </si>
  <si>
    <t>実施日</t>
    <phoneticPr fontId="2"/>
  </si>
  <si>
    <t>旅費合計</t>
    <rPh sb="0" eb="2">
      <t>リョヒ</t>
    </rPh>
    <rPh sb="2" eb="4">
      <t>ゴウケイ</t>
    </rPh>
    <phoneticPr fontId="2"/>
  </si>
  <si>
    <t>■講演等諸雑費</t>
    <phoneticPr fontId="2"/>
  </si>
  <si>
    <t>種別及び品名</t>
    <rPh sb="0" eb="1">
      <t>シュ</t>
    </rPh>
    <rPh sb="1" eb="2">
      <t>ベツ</t>
    </rPh>
    <rPh sb="2" eb="3">
      <t>キュウ</t>
    </rPh>
    <rPh sb="4" eb="5">
      <t>ヒン</t>
    </rPh>
    <rPh sb="5" eb="6">
      <t>メイ</t>
    </rPh>
    <phoneticPr fontId="2"/>
  </si>
  <si>
    <t>■消費税相当額</t>
    <phoneticPr fontId="2"/>
  </si>
  <si>
    <t>種　別　及　び　品　名</t>
    <rPh sb="0" eb="1">
      <t>シュ</t>
    </rPh>
    <rPh sb="2" eb="3">
      <t>ベツ</t>
    </rPh>
    <rPh sb="4" eb="5">
      <t>キュウ</t>
    </rPh>
    <rPh sb="8" eb="9">
      <t>ヒン</t>
    </rPh>
    <rPh sb="10" eb="11">
      <t>メイ</t>
    </rPh>
    <phoneticPr fontId="2"/>
  </si>
  <si>
    <t>消費税相当額（人件費×10％）</t>
    <rPh sb="0" eb="2">
      <t>ショウヒゼイ</t>
    </rPh>
    <rPh sb="2" eb="4">
      <t>ソウトウ</t>
    </rPh>
    <rPh sb="4" eb="5">
      <t>ガク</t>
    </rPh>
    <rPh sb="6" eb="9">
      <t>ジンケンヒ</t>
    </rPh>
    <phoneticPr fontId="2"/>
  </si>
  <si>
    <r>
      <t>事業費合計　</t>
    </r>
    <r>
      <rPr>
        <sz val="9"/>
        <rFont val="ＭＳ Ｐゴシック"/>
        <family val="3"/>
        <charset val="128"/>
      </rPr>
      <t>（謝金＋旅費＋講演等諸雑費＋消費税相当額）</t>
    </r>
    <rPh sb="0" eb="3">
      <t>ジギョウヒ</t>
    </rPh>
    <rPh sb="3" eb="5">
      <t>ゴウケイ</t>
    </rPh>
    <phoneticPr fontId="2"/>
  </si>
  <si>
    <t>一般管理費</t>
    <phoneticPr fontId="2"/>
  </si>
  <si>
    <t>一般管理費（｛人件費＋事業費｝×10％以内）</t>
    <rPh sb="0" eb="1">
      <t>イッパン</t>
    </rPh>
    <rPh sb="1" eb="4">
      <t>カンリヒ</t>
    </rPh>
    <rPh sb="6" eb="9">
      <t>ジンケンヒ</t>
    </rPh>
    <rPh sb="10" eb="13">
      <t>ジギョウヒ</t>
    </rPh>
    <rPh sb="19" eb="21">
      <t>イナイ</t>
    </rPh>
    <phoneticPr fontId="2"/>
  </si>
  <si>
    <t>種　　別</t>
    <rPh sb="0" eb="1">
      <t>タネ</t>
    </rPh>
    <rPh sb="3" eb="4">
      <t>ベツ</t>
    </rPh>
    <phoneticPr fontId="41"/>
  </si>
  <si>
    <t>摘  要</t>
    <phoneticPr fontId="41"/>
  </si>
  <si>
    <t>金  額 （円）</t>
    <rPh sb="0" eb="1">
      <t>キン</t>
    </rPh>
    <rPh sb="3" eb="4">
      <t>ガク</t>
    </rPh>
    <rPh sb="6" eb="7">
      <t>エン</t>
    </rPh>
    <phoneticPr fontId="41"/>
  </si>
  <si>
    <t>自己調達額</t>
    <rPh sb="0" eb="2">
      <t>ジコ</t>
    </rPh>
    <rPh sb="2" eb="5">
      <t>チョウタツガク</t>
    </rPh>
    <phoneticPr fontId="2"/>
  </si>
  <si>
    <t>合　　計</t>
    <phoneticPr fontId="2"/>
  </si>
  <si>
    <t>・コーディネーター旅費</t>
    <phoneticPr fontId="2"/>
  </si>
  <si>
    <t>・コミュニケーション能力向上事業に係る講師等派遣旅費</t>
    <rPh sb="10" eb="16">
      <t>ノウリョクコウジョウジギョウ</t>
    </rPh>
    <phoneticPr fontId="2"/>
  </si>
  <si>
    <t>・コミュニケーション能力向上事業に係る講師等謝金</t>
    <phoneticPr fontId="2"/>
  </si>
  <si>
    <t>事　業　計　画　申　請　書</t>
    <rPh sb="0" eb="1">
      <t>コト</t>
    </rPh>
    <rPh sb="2" eb="3">
      <t>ギョウ</t>
    </rPh>
    <rPh sb="4" eb="5">
      <t>ケイ</t>
    </rPh>
    <rPh sb="6" eb="7">
      <t>ガ</t>
    </rPh>
    <rPh sb="8" eb="9">
      <t>サル</t>
    </rPh>
    <rPh sb="10" eb="11">
      <t>ショウ</t>
    </rPh>
    <rPh sb="12" eb="13">
      <t>ショ</t>
    </rPh>
    <phoneticPr fontId="2"/>
  </si>
  <si>
    <t>第</t>
    <rPh sb="0" eb="1">
      <t>ダイ</t>
    </rPh>
    <phoneticPr fontId="2"/>
  </si>
  <si>
    <t>号</t>
    <rPh sb="0" eb="1">
      <t>ゴウ</t>
    </rPh>
    <phoneticPr fontId="2"/>
  </si>
  <si>
    <t>文化庁参事官(芸術文化担当)付
学校芸術教育室</t>
    <phoneticPr fontId="2"/>
  </si>
  <si>
    <t>近畿日本ツーリスト株式会社　</t>
    <rPh sb="0" eb="2">
      <t>キンキ</t>
    </rPh>
    <rPh sb="2" eb="4">
      <t>ニッポン</t>
    </rPh>
    <rPh sb="9" eb="13">
      <t>カブシキガイシャ</t>
    </rPh>
    <phoneticPr fontId="2"/>
  </si>
  <si>
    <t>代表取締役社長　髙浦　雅彦　殿</t>
    <rPh sb="0" eb="7">
      <t>ダイヒョウトリシマリヤクシャチョウ</t>
    </rPh>
    <rPh sb="8" eb="10">
      <t>タカウラ</t>
    </rPh>
    <rPh sb="11" eb="13">
      <t>マサヒコ</t>
    </rPh>
    <rPh sb="14" eb="15">
      <t>ドノ</t>
    </rPh>
    <phoneticPr fontId="2"/>
  </si>
  <si>
    <t>住　　所</t>
    <rPh sb="0" eb="1">
      <t>ジュウ</t>
    </rPh>
    <rPh sb="3" eb="4">
      <t>ショ</t>
    </rPh>
    <phoneticPr fontId="2"/>
  </si>
  <si>
    <t>〒</t>
    <phoneticPr fontId="2"/>
  </si>
  <si>
    <t>団 体 名</t>
    <rPh sb="0" eb="1">
      <t>ダン</t>
    </rPh>
    <rPh sb="2" eb="3">
      <t>カラダ</t>
    </rPh>
    <rPh sb="4" eb="5">
      <t>メイ</t>
    </rPh>
    <phoneticPr fontId="2"/>
  </si>
  <si>
    <t>代表者職・氏名</t>
    <rPh sb="0" eb="3">
      <t>ダイヒョウシャ</t>
    </rPh>
    <rPh sb="3" eb="4">
      <t>ショク</t>
    </rPh>
    <rPh sb="5" eb="7">
      <t>シメイ</t>
    </rPh>
    <phoneticPr fontId="2"/>
  </si>
  <si>
    <t>　次のとおり事業を行いたいので、申請します。</t>
    <rPh sb="1" eb="2">
      <t>ツギ</t>
    </rPh>
    <rPh sb="6" eb="8">
      <t>ジギョウ</t>
    </rPh>
    <rPh sb="9" eb="10">
      <t>オコナ</t>
    </rPh>
    <rPh sb="16" eb="18">
      <t>シンセイ</t>
    </rPh>
    <phoneticPr fontId="2"/>
  </si>
  <si>
    <t>１　事業の内容</t>
    <rPh sb="2" eb="4">
      <t>ジギョウ</t>
    </rPh>
    <rPh sb="5" eb="7">
      <t>ナイヨウ</t>
    </rPh>
    <phoneticPr fontId="2"/>
  </si>
  <si>
    <t>　　【様式２】業務計画書に記載のとおり</t>
    <rPh sb="3" eb="5">
      <t>ヨウシキ</t>
    </rPh>
    <phoneticPr fontId="2"/>
  </si>
  <si>
    <t>２　その他特記事項</t>
    <rPh sb="4" eb="5">
      <t>タ</t>
    </rPh>
    <rPh sb="5" eb="7">
      <t>トッキ</t>
    </rPh>
    <rPh sb="7" eb="9">
      <t>ジコウ</t>
    </rPh>
    <phoneticPr fontId="2"/>
  </si>
  <si>
    <t>【様式１】事業計画申請書</t>
    <rPh sb="1" eb="3">
      <t>ヨウシキ</t>
    </rPh>
    <rPh sb="5" eb="7">
      <t>ジギョウ</t>
    </rPh>
    <rPh sb="7" eb="9">
      <t>ケイカク</t>
    </rPh>
    <rPh sb="9" eb="12">
      <t>シンセイショ</t>
    </rPh>
    <phoneticPr fontId="2"/>
  </si>
  <si>
    <t>目次</t>
    <rPh sb="0" eb="2">
      <t>モクジ</t>
    </rPh>
    <phoneticPr fontId="2"/>
  </si>
  <si>
    <t>様式番号</t>
    <rPh sb="0" eb="2">
      <t>ヨウシキ</t>
    </rPh>
    <rPh sb="2" eb="4">
      <t>バンゴウ</t>
    </rPh>
    <phoneticPr fontId="2"/>
  </si>
  <si>
    <t>書類名</t>
    <rPh sb="0" eb="3">
      <t>ショルイメイ</t>
    </rPh>
    <phoneticPr fontId="2"/>
  </si>
  <si>
    <t>提出時期</t>
    <rPh sb="0" eb="2">
      <t>テイシュツ</t>
    </rPh>
    <rPh sb="2" eb="4">
      <t>ジキ</t>
    </rPh>
    <phoneticPr fontId="2"/>
  </si>
  <si>
    <t>提出期限</t>
    <rPh sb="0" eb="4">
      <t>テイシュツキゲン</t>
    </rPh>
    <phoneticPr fontId="2"/>
  </si>
  <si>
    <t>様式1</t>
    <rPh sb="0" eb="2">
      <t>ヨウシキ</t>
    </rPh>
    <phoneticPr fontId="2"/>
  </si>
  <si>
    <t>事業計画申請書</t>
    <phoneticPr fontId="2"/>
  </si>
  <si>
    <t>契約前</t>
    <rPh sb="0" eb="3">
      <t>ケイヤクマエ</t>
    </rPh>
    <phoneticPr fontId="2"/>
  </si>
  <si>
    <t>5月末まで</t>
    <phoneticPr fontId="2"/>
  </si>
  <si>
    <t>様式2Ⅰ</t>
  </si>
  <si>
    <t>業務計画書</t>
    <phoneticPr fontId="2"/>
  </si>
  <si>
    <t>様式2Ⅱ</t>
  </si>
  <si>
    <t>様式3Ⅰ</t>
  </si>
  <si>
    <t>実施計画・報告書　（集計表）</t>
    <phoneticPr fontId="2"/>
  </si>
  <si>
    <t>契約後</t>
    <rPh sb="0" eb="3">
      <t>ケイヤクゴ</t>
    </rPh>
    <phoneticPr fontId="2"/>
  </si>
  <si>
    <t>毎月第一月曜に提出</t>
    <phoneticPr fontId="2"/>
  </si>
  <si>
    <t>様式3Ⅱ</t>
    <phoneticPr fontId="2"/>
  </si>
  <si>
    <t>実施校概要</t>
    <phoneticPr fontId="2"/>
  </si>
  <si>
    <t>様式4</t>
  </si>
  <si>
    <t>実施計画書（個別）</t>
    <phoneticPr fontId="2"/>
  </si>
  <si>
    <t>　※事務局提出は不要。</t>
    <rPh sb="2" eb="5">
      <t>ジムキョク</t>
    </rPh>
    <rPh sb="5" eb="7">
      <t>テイシュツ</t>
    </rPh>
    <rPh sb="8" eb="10">
      <t>フヨウ</t>
    </rPh>
    <phoneticPr fontId="2"/>
  </si>
  <si>
    <t>・該当シートは別途エクセルファイル「学校別様式4～8」にございます。
・1校につき1ブックを使用することを想定し作成しています。各シートを別のブックに分けて使用しないようご留意ください。</t>
    <rPh sb="1" eb="3">
      <t>ガイトウ</t>
    </rPh>
    <rPh sb="7" eb="9">
      <t>ベット</t>
    </rPh>
    <rPh sb="18" eb="21">
      <t>ガッコウベツ</t>
    </rPh>
    <rPh sb="21" eb="23">
      <t>ヨウシキ</t>
    </rPh>
    <rPh sb="37" eb="38">
      <t>コウ</t>
    </rPh>
    <rPh sb="46" eb="48">
      <t>シヨウ</t>
    </rPh>
    <rPh sb="53" eb="55">
      <t>ソウテイ</t>
    </rPh>
    <rPh sb="56" eb="58">
      <t>サクセイ</t>
    </rPh>
    <rPh sb="64" eb="65">
      <t>カク</t>
    </rPh>
    <rPh sb="69" eb="70">
      <t>ベツ</t>
    </rPh>
    <rPh sb="75" eb="76">
      <t>ワ</t>
    </rPh>
    <rPh sb="78" eb="80">
      <t>シヨウ</t>
    </rPh>
    <rPh sb="86" eb="88">
      <t>リュウイ</t>
    </rPh>
    <phoneticPr fontId="2"/>
  </si>
  <si>
    <t>様式5</t>
  </si>
  <si>
    <t>経費報告書</t>
  </si>
  <si>
    <t>実施後</t>
    <rPh sb="0" eb="2">
      <t>ジッシ</t>
    </rPh>
    <rPh sb="2" eb="3">
      <t>ゴ</t>
    </rPh>
    <phoneticPr fontId="2"/>
  </si>
  <si>
    <t>実施終了後、30日以内</t>
    <phoneticPr fontId="2"/>
  </si>
  <si>
    <t>様式6</t>
  </si>
  <si>
    <t>被派遣者 略歴書(兼)旅費計算書</t>
  </si>
  <si>
    <t>様式7</t>
  </si>
  <si>
    <t>実施報告書</t>
  </si>
  <si>
    <t>様式8</t>
    <phoneticPr fontId="2"/>
  </si>
  <si>
    <t>実施状況報告書</t>
  </si>
  <si>
    <t>様式9</t>
  </si>
  <si>
    <t>委託業務完了（廃止）報告書</t>
  </si>
  <si>
    <t>最終実施後</t>
    <rPh sb="0" eb="2">
      <t>サイシュウ</t>
    </rPh>
    <rPh sb="2" eb="4">
      <t>ジッシ</t>
    </rPh>
    <rPh sb="4" eb="5">
      <t>ゴ</t>
    </rPh>
    <phoneticPr fontId="2"/>
  </si>
  <si>
    <t>最終実施後、30日以内又は3/8のいずれか早い日まで</t>
    <rPh sb="23" eb="24">
      <t>ヒ</t>
    </rPh>
    <phoneticPr fontId="2"/>
  </si>
  <si>
    <t>様式9(別紙イ)</t>
  </si>
  <si>
    <t>業務結果説明書</t>
  </si>
  <si>
    <t>様式9(別紙ロ）</t>
  </si>
  <si>
    <t>セルの色について</t>
    <rPh sb="3" eb="4">
      <t>イロ</t>
    </rPh>
    <phoneticPr fontId="2"/>
  </si>
  <si>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2"/>
  </si>
  <si>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2"/>
  </si>
  <si>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2"/>
  </si>
  <si>
    <t>　　　　　　　　　また、不適当な文言や数値が反映されている場合は、適宜修正いただいて問題ありません。</t>
    <rPh sb="22" eb="24">
      <t>ハンエイ</t>
    </rPh>
    <phoneticPr fontId="2"/>
  </si>
  <si>
    <t>（ア）　委託業務の内容</t>
    <rPh sb="4" eb="6">
      <t>イタク</t>
    </rPh>
    <rPh sb="6" eb="8">
      <t>ギョウム</t>
    </rPh>
    <rPh sb="9" eb="11">
      <t>ナイヨウ</t>
    </rPh>
    <phoneticPr fontId="2"/>
  </si>
  <si>
    <t>（イ）　事業実施方法等</t>
    <rPh sb="4" eb="6">
      <t>ジギョウ</t>
    </rPh>
    <rPh sb="6" eb="8">
      <t>ジッシ</t>
    </rPh>
    <rPh sb="8" eb="10">
      <t>ホウホウ</t>
    </rPh>
    <rPh sb="10" eb="11">
      <t>トウ</t>
    </rPh>
    <phoneticPr fontId="2"/>
  </si>
  <si>
    <t>Ⅰ　業務計画書</t>
    <rPh sb="2" eb="4">
      <t>ギョウム</t>
    </rPh>
    <rPh sb="4" eb="6">
      <t>ケイカク</t>
    </rPh>
    <rPh sb="6" eb="7">
      <t>ショ</t>
    </rPh>
    <phoneticPr fontId="2"/>
  </si>
  <si>
    <t>【様式２】業務計画書（Ⅰ　業務計画書）</t>
    <rPh sb="5" eb="7">
      <t>ギョウム</t>
    </rPh>
    <rPh sb="7" eb="10">
      <t>ケイカクショ</t>
    </rPh>
    <phoneticPr fontId="2"/>
  </si>
  <si>
    <t>交通機関名</t>
    <rPh sb="0" eb="5">
      <t>コウツウキカンメイ</t>
    </rPh>
    <phoneticPr fontId="4"/>
  </si>
  <si>
    <t>学年単位</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</si>
  <si>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</si>
  <si>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</si>
  <si>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</si>
  <si>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</si>
  <si>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</si>
  <si>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</si>
  <si>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航空機</t>
  </si>
  <si>
    <t>1年生</t>
  </si>
  <si>
    <t>学級（1年1組等）を記入してください　※25文字以内</t>
    <rPh sb="0" eb="2">
      <t>ガッキュウ</t>
    </rPh>
    <rPh sb="4" eb="5">
      <t>ネン</t>
    </rPh>
    <rPh sb="6" eb="7">
      <t>クミ</t>
    </rPh>
    <rPh sb="7" eb="8">
      <t>ナド</t>
    </rPh>
    <rPh sb="10" eb="12">
      <t>キニュウ</t>
    </rPh>
    <phoneticPr fontId="4"/>
  </si>
  <si>
    <t>参加単位を記入してください　※25文字以内</t>
    <rPh sb="0" eb="2">
      <t>サンカ</t>
    </rPh>
    <rPh sb="2" eb="4">
      <t>タンイ</t>
    </rPh>
    <rPh sb="5" eb="7">
      <t>キニュウ</t>
    </rPh>
    <rPh sb="17" eb="19">
      <t>モジ</t>
    </rPh>
    <rPh sb="19" eb="21">
      <t>イナイ</t>
    </rPh>
    <phoneticPr fontId="3"/>
  </si>
  <si>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</si>
  <si>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</si>
  <si>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</si>
  <si>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</si>
  <si>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</si>
  <si>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</si>
  <si>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JR特急あり</t>
  </si>
  <si>
    <t>2年生</t>
  </si>
  <si>
    <t>道徳</t>
    <rPh sb="0" eb="2">
      <t>ドウトク</t>
    </rPh>
    <phoneticPr fontId="4"/>
  </si>
  <si>
    <t>社会</t>
  </si>
  <si>
    <t>内訳</t>
    <rPh sb="0" eb="2">
      <t>ウチワケ</t>
    </rPh>
    <phoneticPr fontId="3"/>
  </si>
  <si>
    <t>JR特急なし</t>
  </si>
  <si>
    <t>3年生</t>
  </si>
  <si>
    <t>総合的な学習の時間</t>
    <rPh sb="7" eb="9">
      <t>ジカン</t>
    </rPh>
    <phoneticPr fontId="4"/>
  </si>
  <si>
    <t>　</t>
  </si>
  <si>
    <t>算数／数学</t>
    <rPh sb="3" eb="5">
      <t>スウガク</t>
    </rPh>
    <phoneticPr fontId="4"/>
  </si>
  <si>
    <t>私鉄特急あり</t>
  </si>
  <si>
    <t>4年生</t>
  </si>
  <si>
    <t>特別活動</t>
  </si>
  <si>
    <t>特別活動名</t>
    <rPh sb="0" eb="2">
      <t>トクベツ</t>
    </rPh>
    <rPh sb="2" eb="4">
      <t>カツドウ</t>
    </rPh>
    <rPh sb="4" eb="5">
      <t>メイ</t>
    </rPh>
    <phoneticPr fontId="3"/>
  </si>
  <si>
    <t>理科</t>
  </si>
  <si>
    <t>私鉄特急なし</t>
  </si>
  <si>
    <t>5年生</t>
  </si>
  <si>
    <t>その他位置付け</t>
    <rPh sb="2" eb="3">
      <t>タ</t>
    </rPh>
    <rPh sb="3" eb="6">
      <t>イチヅ</t>
    </rPh>
    <phoneticPr fontId="3"/>
  </si>
  <si>
    <t>生活</t>
  </si>
  <si>
    <t>船</t>
  </si>
  <si>
    <t>6年生</t>
  </si>
  <si>
    <t>音楽</t>
  </si>
  <si>
    <t>路線バス</t>
  </si>
  <si>
    <t>（　　）年生</t>
  </si>
  <si>
    <t>美術</t>
    <rPh sb="0" eb="2">
      <t>ビジュツ</t>
    </rPh>
    <phoneticPr fontId="4"/>
  </si>
  <si>
    <t>自家用車</t>
  </si>
  <si>
    <t>図画工作</t>
  </si>
  <si>
    <t>高速代</t>
    <rPh sb="0" eb="3">
      <t>コウソクダイ</t>
    </rPh>
    <phoneticPr fontId="3"/>
  </si>
  <si>
    <t>家庭・技術</t>
    <rPh sb="3" eb="5">
      <t>ギジュツ</t>
    </rPh>
    <phoneticPr fontId="4"/>
  </si>
  <si>
    <t>自家用車(同乗)</t>
  </si>
  <si>
    <t>体育／保健体育</t>
    <rPh sb="3" eb="7">
      <t>ホケンタイイク</t>
    </rPh>
    <phoneticPr fontId="4"/>
  </si>
  <si>
    <t>運搬車(同乗)</t>
  </si>
  <si>
    <t>外国語</t>
    <rPh sb="0" eb="3">
      <t>ガイコクゴ</t>
    </rPh>
    <phoneticPr fontId="4"/>
  </si>
  <si>
    <t>徒歩</t>
  </si>
  <si>
    <t xml:space="preserve"> 支出</t>
    <rPh sb="1" eb="3">
      <t>シシュツ</t>
    </rPh>
    <phoneticPr fontId="2"/>
  </si>
  <si>
    <t xml:space="preserve"> 収入</t>
  </si>
  <si>
    <t>　支　出</t>
    <rPh sb="1" eb="2">
      <t>シ</t>
    </rPh>
    <rPh sb="3" eb="4">
      <t>デ</t>
    </rPh>
    <phoneticPr fontId="2"/>
  </si>
  <si>
    <t xml:space="preserve"> 　収　入</t>
    <rPh sb="2" eb="3">
      <t>オサム</t>
    </rPh>
    <rPh sb="4" eb="5">
      <t>ニュウ</t>
    </rPh>
    <phoneticPr fontId="2"/>
  </si>
  <si>
    <t>事業費計</t>
    <rPh sb="0" eb="3">
      <t>ジギョウヒ</t>
    </rPh>
    <rPh sb="3" eb="4">
      <t>ケイ</t>
    </rPh>
    <phoneticPr fontId="2"/>
  </si>
  <si>
    <t>講演等諸雑費</t>
    <rPh sb="0" eb="6">
      <t>コウエントウショザッピ</t>
    </rPh>
    <phoneticPr fontId="2"/>
  </si>
  <si>
    <t>-</t>
    <phoneticPr fontId="14"/>
  </si>
  <si>
    <t>-</t>
    <phoneticPr fontId="14"/>
  </si>
  <si>
    <t>Ⅱ　委託業務見積書</t>
    <phoneticPr fontId="2"/>
  </si>
  <si>
    <t>委託業務見積書</t>
    <phoneticPr fontId="2"/>
  </si>
  <si>
    <t>(別紙)分野</t>
    <rPh sb="1" eb="3">
      <t>ベッシ</t>
    </rPh>
    <phoneticPr fontId="14"/>
  </si>
  <si>
    <t>【様式２】業務計画書（Ⅱ　委託業務見積書）</t>
    <rPh sb="13" eb="15">
      <t>イタク</t>
    </rPh>
    <rPh sb="15" eb="17">
      <t>ギョウム</t>
    </rPh>
    <rPh sb="17" eb="20">
      <t>ミツモリショ</t>
    </rPh>
    <phoneticPr fontId="2"/>
  </si>
  <si>
    <t>なし</t>
    <phoneticPr fontId="14"/>
  </si>
  <si>
    <t>111－3333</t>
    <phoneticPr fontId="14"/>
  </si>
  <si>
    <t>東京都△△区〇○町１３５３－1</t>
    <rPh sb="0" eb="3">
      <t>トウキョウト</t>
    </rPh>
    <rPh sb="5" eb="6">
      <t>ク</t>
    </rPh>
    <rPh sb="8" eb="9">
      <t>チョウ</t>
    </rPh>
    <phoneticPr fontId="14"/>
  </si>
  <si>
    <t>一般社団法人　〇○芸術会</t>
    <rPh sb="0" eb="6">
      <t>イッパンシャダンホウジン</t>
    </rPh>
    <rPh sb="9" eb="11">
      <t>ゲイジュツ</t>
    </rPh>
    <rPh sb="11" eb="12">
      <t>カイ</t>
    </rPh>
    <phoneticPr fontId="14"/>
  </si>
  <si>
    <t>新宿五郎</t>
    <rPh sb="0" eb="2">
      <t>シンジュク</t>
    </rPh>
    <rPh sb="2" eb="4">
      <t>ゴロウ</t>
    </rPh>
    <phoneticPr fontId="14"/>
  </si>
  <si>
    <t>新宿良子</t>
    <rPh sb="0" eb="2">
      <t>シンジュク</t>
    </rPh>
    <rPh sb="2" eb="4">
      <t>ヨシコ</t>
    </rPh>
    <phoneticPr fontId="14"/>
  </si>
  <si>
    <t>常</t>
    <rPh sb="0" eb="1">
      <t>ツネ</t>
    </rPh>
    <phoneticPr fontId="14"/>
  </si>
  <si>
    <t>事務処理業務</t>
    <rPh sb="0" eb="4">
      <t>ジムショリ</t>
    </rPh>
    <rPh sb="4" eb="6">
      <t>ギョウム</t>
    </rPh>
    <phoneticPr fontId="14"/>
  </si>
  <si>
    <t>一般社団法人〇○芸術会</t>
    <rPh sb="0" eb="6">
      <t>イッパンシャダンホウジン</t>
    </rPh>
    <rPh sb="8" eb="10">
      <t>ゲイジュツ</t>
    </rPh>
    <rPh sb="10" eb="11">
      <t>カイ</t>
    </rPh>
    <phoneticPr fontId="14"/>
  </si>
  <si>
    <t>10年</t>
    <rPh sb="2" eb="3">
      <t>ネン</t>
    </rPh>
    <phoneticPr fontId="14"/>
  </si>
  <si>
    <t>芸術義男</t>
    <rPh sb="0" eb="2">
      <t>ゲイジュツ</t>
    </rPh>
    <rPh sb="2" eb="4">
      <t>ヨシオ</t>
    </rPh>
    <phoneticPr fontId="14"/>
  </si>
  <si>
    <t>常</t>
    <rPh sb="0" eb="1">
      <t>ジョウ</t>
    </rPh>
    <phoneticPr fontId="14"/>
  </si>
  <si>
    <t>会計業務処理</t>
    <rPh sb="0" eb="2">
      <t>カイケイ</t>
    </rPh>
    <rPh sb="2" eb="4">
      <t>ギョウム</t>
    </rPh>
    <rPh sb="4" eb="6">
      <t>ショリ</t>
    </rPh>
    <phoneticPr fontId="14"/>
  </si>
  <si>
    <t>15年</t>
    <rPh sb="2" eb="3">
      <t>ネン</t>
    </rPh>
    <phoneticPr fontId="14"/>
  </si>
  <si>
    <t>1年</t>
    <rPh sb="1" eb="2">
      <t>ネン</t>
    </rPh>
    <phoneticPr fontId="14"/>
  </si>
  <si>
    <t>新規雇用者</t>
    <rPh sb="0" eb="2">
      <t>シンキ</t>
    </rPh>
    <rPh sb="2" eb="5">
      <t>コヨウシャ</t>
    </rPh>
    <phoneticPr fontId="14"/>
  </si>
  <si>
    <t>一般社団法人〇○芸術会</t>
    <rPh sb="0" eb="2">
      <t>イッパン</t>
    </rPh>
    <rPh sb="2" eb="4">
      <t>シャダン</t>
    </rPh>
    <rPh sb="4" eb="6">
      <t>ホウジン</t>
    </rPh>
    <rPh sb="8" eb="11">
      <t>ゲイジュツカイ</t>
    </rPh>
    <phoneticPr fontId="14"/>
  </si>
  <si>
    <t>一般社団法人〇○芸術会</t>
    <rPh sb="0" eb="2">
      <t>イッパン</t>
    </rPh>
    <rPh sb="2" eb="4">
      <t>シャダン</t>
    </rPh>
    <rPh sb="4" eb="6">
      <t>ホウジン</t>
    </rPh>
    <rPh sb="8" eb="10">
      <t>ゲイジュツ</t>
    </rPh>
    <rPh sb="10" eb="11">
      <t>カイ</t>
    </rPh>
    <phoneticPr fontId="14"/>
  </si>
  <si>
    <t>常</t>
    <rPh sb="0" eb="1">
      <t>ツネ</t>
    </rPh>
    <phoneticPr fontId="14"/>
  </si>
  <si>
    <t>3年</t>
    <rPh sb="1" eb="2">
      <t>ネン</t>
    </rPh>
    <phoneticPr fontId="14"/>
  </si>
  <si>
    <t>なし</t>
    <phoneticPr fontId="14"/>
  </si>
  <si>
    <t>文化芸術を通して、自己表現や創造性を豊かにする</t>
    <rPh sb="0" eb="4">
      <t>ブンカゲイジュツ</t>
    </rPh>
    <rPh sb="5" eb="6">
      <t>トオ</t>
    </rPh>
    <rPh sb="9" eb="13">
      <t>ジコヒョウゲン</t>
    </rPh>
    <rPh sb="14" eb="17">
      <t>ソウゾウセイ</t>
    </rPh>
    <rPh sb="18" eb="19">
      <t>ユタ</t>
    </rPh>
    <phoneticPr fontId="14"/>
  </si>
  <si>
    <t>〇○区立△高等学校</t>
    <phoneticPr fontId="14"/>
  </si>
  <si>
    <t>高</t>
  </si>
  <si>
    <t>〇○美子</t>
    <rPh sb="2" eb="4">
      <t>ヨシコ</t>
    </rPh>
    <phoneticPr fontId="14"/>
  </si>
  <si>
    <t>令和5年×月〇日</t>
    <rPh sb="0" eb="2">
      <t>レイワ</t>
    </rPh>
    <rPh sb="3" eb="4">
      <t>ネン</t>
    </rPh>
    <rPh sb="4" eb="6">
      <t>バツガツ</t>
    </rPh>
    <rPh sb="6" eb="8">
      <t>マルニチ</t>
    </rPh>
    <phoneticPr fontId="14"/>
  </si>
  <si>
    <t>令和5年〇月×日</t>
    <rPh sb="0" eb="2">
      <t>レイワ</t>
    </rPh>
    <rPh sb="3" eb="4">
      <t>ネン</t>
    </rPh>
    <rPh sb="4" eb="6">
      <t>マルガツ</t>
    </rPh>
    <rPh sb="6" eb="8">
      <t>バツニチ</t>
    </rPh>
    <phoneticPr fontId="14"/>
  </si>
  <si>
    <t>×市立□中学校</t>
    <rPh sb="1" eb="3">
      <t>シリツ</t>
    </rPh>
    <rPh sb="4" eb="7">
      <t>チュウガッコウ</t>
    </rPh>
    <phoneticPr fontId="14"/>
  </si>
  <si>
    <t>中</t>
  </si>
  <si>
    <t>□五郎</t>
    <rPh sb="1" eb="3">
      <t>ゴロウ</t>
    </rPh>
    <phoneticPr fontId="14"/>
  </si>
  <si>
    <t>東京都〇○区〇○町１３５３－1</t>
    <rPh sb="0" eb="3">
      <t>トウキョウト</t>
    </rPh>
    <rPh sb="5" eb="6">
      <t>ク</t>
    </rPh>
    <rPh sb="8" eb="9">
      <t>チョウ</t>
    </rPh>
    <phoneticPr fontId="14"/>
  </si>
  <si>
    <t>×市△△区□町５６５６－５</t>
    <rPh sb="1" eb="2">
      <t>シ</t>
    </rPh>
    <rPh sb="4" eb="5">
      <t>ク</t>
    </rPh>
    <rPh sb="6" eb="7">
      <t>チョウ</t>
    </rPh>
    <phoneticPr fontId="14"/>
  </si>
  <si>
    <t>〇○区立△高等学校</t>
    <rPh sb="2" eb="4">
      <t>クリツ</t>
    </rPh>
    <rPh sb="5" eb="7">
      <t>コウトウ</t>
    </rPh>
    <rPh sb="7" eb="9">
      <t>ガッコウ</t>
    </rPh>
    <phoneticPr fontId="14"/>
  </si>
  <si>
    <t>〇○美子
東京良子</t>
    <rPh sb="0" eb="3">
      <t>マルマルヨシコ</t>
    </rPh>
    <rPh sb="5" eb="7">
      <t>トウキョウ</t>
    </rPh>
    <rPh sb="6" eb="8">
      <t>ヨシコ</t>
    </rPh>
    <phoneticPr fontId="14"/>
  </si>
  <si>
    <t>学校往訪</t>
  </si>
  <si>
    <t>×市立□中学校</t>
    <rPh sb="0" eb="3">
      <t>バツシリツ</t>
    </rPh>
    <rPh sb="3" eb="7">
      <t>シカクチュウガッコウ</t>
    </rPh>
    <phoneticPr fontId="14"/>
  </si>
  <si>
    <t>□五郎</t>
    <rPh sb="0" eb="2">
      <t>ゴロウ</t>
    </rPh>
    <phoneticPr fontId="14"/>
  </si>
  <si>
    <t>実施していく上での基本的な話し合い</t>
    <rPh sb="0" eb="2">
      <t>ジッシ</t>
    </rPh>
    <rPh sb="6" eb="7">
      <t>ウエ</t>
    </rPh>
    <rPh sb="9" eb="12">
      <t>キホンテキ</t>
    </rPh>
    <rPh sb="13" eb="14">
      <t>ハナ</t>
    </rPh>
    <rPh sb="15" eb="16">
      <t>ア</t>
    </rPh>
    <phoneticPr fontId="14"/>
  </si>
  <si>
    <t>〇○美子
東京良子</t>
    <rPh sb="1" eb="3">
      <t>ヨシコ</t>
    </rPh>
    <rPh sb="4" eb="6">
      <t>トウキョウ</t>
    </rPh>
    <rPh sb="6" eb="8">
      <t>ヨシコ</t>
    </rPh>
    <phoneticPr fontId="14"/>
  </si>
  <si>
    <t>実施後の振り返り、フォローアップ
生徒の変化の聞き取り</t>
    <rPh sb="0" eb="3">
      <t>ジッシゴ</t>
    </rPh>
    <rPh sb="4" eb="5">
      <t>フ</t>
    </rPh>
    <rPh sb="6" eb="7">
      <t>カエ</t>
    </rPh>
    <rPh sb="17" eb="19">
      <t>セイト</t>
    </rPh>
    <rPh sb="20" eb="22">
      <t>ヘンカ</t>
    </rPh>
    <rPh sb="23" eb="24">
      <t>キ</t>
    </rPh>
    <rPh sb="25" eb="26">
      <t>ト</t>
    </rPh>
    <phoneticPr fontId="14"/>
  </si>
  <si>
    <t>日</t>
    <rPh sb="0" eb="1">
      <t>ニチ</t>
    </rPh>
    <phoneticPr fontId="4"/>
  </si>
  <si>
    <t>回</t>
    <rPh sb="0" eb="1">
      <t>カイ</t>
    </rPh>
    <phoneticPr fontId="4"/>
  </si>
  <si>
    <t>校</t>
    <rPh sb="0" eb="1">
      <t>コウ</t>
    </rPh>
    <phoneticPr fontId="4"/>
  </si>
  <si>
    <t>軍手</t>
    <rPh sb="0" eb="2">
      <t>グンテ</t>
    </rPh>
    <phoneticPr fontId="4"/>
  </si>
  <si>
    <t>個</t>
    <rPh sb="0" eb="1">
      <t>コ</t>
    </rPh>
    <phoneticPr fontId="4"/>
  </si>
  <si>
    <t>Tシャツ代</t>
    <rPh sb="4" eb="5">
      <t>ダイ</t>
    </rPh>
    <phoneticPr fontId="4"/>
  </si>
  <si>
    <t>枚</t>
    <rPh sb="0" eb="1">
      <t>マイ</t>
    </rPh>
    <phoneticPr fontId="4"/>
  </si>
  <si>
    <t>著作権使用料</t>
    <rPh sb="0" eb="6">
      <t>チョサクケンシヨウリョウ</t>
    </rPh>
    <phoneticPr fontId="4"/>
  </si>
  <si>
    <t>曲</t>
    <rPh sb="0" eb="1">
      <t>キョク</t>
    </rPh>
    <phoneticPr fontId="4"/>
  </si>
  <si>
    <t>新宿良子</t>
    <rPh sb="0" eb="2">
      <t>シンジュク</t>
    </rPh>
    <rPh sb="2" eb="4">
      <t>ヨシコ</t>
    </rPh>
    <phoneticPr fontId="14"/>
  </si>
  <si>
    <t>芸術義男</t>
    <rPh sb="0" eb="2">
      <t>ゲイジュツ</t>
    </rPh>
    <rPh sb="2" eb="4">
      <t>ヨシオ</t>
    </rPh>
    <phoneticPr fontId="14"/>
  </si>
  <si>
    <t>東京明子</t>
    <rPh sb="0" eb="2">
      <t>トウキョウ</t>
    </rPh>
    <rPh sb="2" eb="4">
      <t>アキコ</t>
    </rPh>
    <phoneticPr fontId="14"/>
  </si>
  <si>
    <t>A-1</t>
    <phoneticPr fontId="14"/>
  </si>
  <si>
    <t>A-2</t>
    <phoneticPr fontId="14"/>
  </si>
  <si>
    <t>A-3</t>
    <phoneticPr fontId="14"/>
  </si>
  <si>
    <t>B-2</t>
    <phoneticPr fontId="14"/>
  </si>
  <si>
    <t>B-3</t>
    <phoneticPr fontId="14"/>
  </si>
  <si>
    <t>C-1</t>
    <phoneticPr fontId="14"/>
  </si>
  <si>
    <t>C-2</t>
    <phoneticPr fontId="14"/>
  </si>
  <si>
    <t>C-3</t>
    <phoneticPr fontId="14"/>
  </si>
  <si>
    <t>D-2</t>
    <phoneticPr fontId="14"/>
  </si>
  <si>
    <t>D-3</t>
    <phoneticPr fontId="14"/>
  </si>
  <si>
    <t>E-1</t>
    <phoneticPr fontId="14"/>
  </si>
  <si>
    <t>E-2</t>
    <phoneticPr fontId="14"/>
  </si>
  <si>
    <t>著作権使用料</t>
    <rPh sb="0" eb="3">
      <t>チョサクケン</t>
    </rPh>
    <rPh sb="3" eb="6">
      <t>シヨウリョウ</t>
    </rPh>
    <phoneticPr fontId="14"/>
  </si>
  <si>
    <t>〇○区立△高等学校</t>
    <rPh sb="2" eb="4">
      <t>クリツ</t>
    </rPh>
    <rPh sb="5" eb="9">
      <t>コウトウガッコウ</t>
    </rPh>
    <phoneticPr fontId="14"/>
  </si>
  <si>
    <t>×市立□中学校</t>
    <rPh sb="0" eb="3">
      <t>バツシリツ</t>
    </rPh>
    <rPh sb="4" eb="7">
      <t>チュウガッコウ</t>
    </rPh>
    <phoneticPr fontId="14"/>
  </si>
  <si>
    <t>〇○美子</t>
    <rPh sb="0" eb="4">
      <t>マルマルヨシコ</t>
    </rPh>
    <phoneticPr fontId="14"/>
  </si>
  <si>
    <t>△町立△小学校</t>
    <rPh sb="1" eb="3">
      <t>チョウリツ</t>
    </rPh>
    <rPh sb="4" eb="7">
      <t>ショウガッコウ</t>
    </rPh>
    <phoneticPr fontId="14"/>
  </si>
  <si>
    <t>□五郎</t>
    <rPh sb="1" eb="3">
      <t>ゴロウ</t>
    </rPh>
    <phoneticPr fontId="14"/>
  </si>
  <si>
    <t>〇○美子</t>
    <rPh sb="2" eb="4">
      <t>ヨシコ</t>
    </rPh>
    <phoneticPr fontId="14"/>
  </si>
  <si>
    <t>新宿五郎</t>
    <rPh sb="0" eb="2">
      <t>シンジュク</t>
    </rPh>
    <rPh sb="2" eb="4">
      <t>ゴロウ</t>
    </rPh>
    <phoneticPr fontId="14"/>
  </si>
  <si>
    <t>東京明子</t>
    <rPh sb="0" eb="1">
      <t>トウキョウ</t>
    </rPh>
    <rPh sb="1" eb="3">
      <t>アキコ</t>
    </rPh>
    <phoneticPr fontId="14"/>
  </si>
  <si>
    <t>回</t>
    <rPh sb="0" eb="1">
      <t>カイ</t>
    </rPh>
    <phoneticPr fontId="4"/>
  </si>
  <si>
    <t>校</t>
    <rPh sb="0" eb="1">
      <t>コウ</t>
    </rPh>
    <phoneticPr fontId="4"/>
  </si>
  <si>
    <t>新宿良子</t>
    <rPh sb="0" eb="1">
      <t>シンジュク</t>
    </rPh>
    <rPh sb="1" eb="3">
      <t>ヨシコ</t>
    </rPh>
    <phoneticPr fontId="14"/>
  </si>
  <si>
    <t>△町立△小学校</t>
    <rPh sb="0" eb="3">
      <t>サンカクチョウリツ</t>
    </rPh>
    <rPh sb="4" eb="7">
      <t>ショウガッコウ</t>
    </rPh>
    <phoneticPr fontId="14"/>
  </si>
  <si>
    <t>琴レンタル代</t>
    <rPh sb="0" eb="1">
      <t>コト</t>
    </rPh>
    <rPh sb="5" eb="6">
      <t>ダイ</t>
    </rPh>
    <phoneticPr fontId="14"/>
  </si>
  <si>
    <t>軍手・Tシャツ代</t>
    <rPh sb="0" eb="2">
      <t>グンテ</t>
    </rPh>
    <rPh sb="7" eb="8">
      <t>ダイ</t>
    </rPh>
    <phoneticPr fontId="14"/>
  </si>
  <si>
    <t>●●県　5校</t>
    <rPh sb="2" eb="3">
      <t>ケン</t>
    </rPh>
    <rPh sb="5" eb="6">
      <t>コウ</t>
    </rPh>
    <phoneticPr fontId="14"/>
  </si>
  <si>
    <t>●●●●●●●●●●●●●●●●●●●●●●●●●●●●●●●●●●●●●●●●●●●●●●●●●●●●●●●●●●●●●●●●●●●●●●●●●●●●●●●●●●●●●●●●●●●●</t>
    <phoneticPr fontId="14"/>
  </si>
  <si>
    <t>◆ワークショップ等に係る講師等謝金</t>
    <rPh sb="8" eb="9">
      <t>トウ</t>
    </rPh>
    <rPh sb="10" eb="11">
      <t>カカ</t>
    </rPh>
    <rPh sb="12" eb="15">
      <t>コウシトウ</t>
    </rPh>
    <rPh sb="15" eb="17">
      <t>シャキン</t>
    </rPh>
    <phoneticPr fontId="4"/>
  </si>
  <si>
    <t>◆事前・中間・フォローアップ打合せに係る謝金</t>
    <rPh sb="1" eb="3">
      <t>ジゼン</t>
    </rPh>
    <rPh sb="4" eb="6">
      <t>チュウカン</t>
    </rPh>
    <rPh sb="14" eb="16">
      <t>ウチアワ</t>
    </rPh>
    <rPh sb="18" eb="19">
      <t>カカ</t>
    </rPh>
    <rPh sb="20" eb="22">
      <t>シャキン</t>
    </rPh>
    <phoneticPr fontId="4"/>
  </si>
  <si>
    <t>　講師謝金</t>
    <rPh sb="1" eb="3">
      <t>コウシ</t>
    </rPh>
    <rPh sb="3" eb="5">
      <t>シャキン</t>
    </rPh>
    <phoneticPr fontId="4"/>
  </si>
  <si>
    <t>回</t>
    <rPh sb="0" eb="1">
      <t>カイ</t>
    </rPh>
    <phoneticPr fontId="4"/>
  </si>
  <si>
    <t>　打合せ謝金（1校あたり3回ずつ）</t>
    <rPh sb="1" eb="3">
      <t>ウチアワ</t>
    </rPh>
    <rPh sb="4" eb="6">
      <t>シャキン</t>
    </rPh>
    <rPh sb="8" eb="9">
      <t>コウ</t>
    </rPh>
    <rPh sb="13" eb="14">
      <t>カイ</t>
    </rPh>
    <phoneticPr fontId="4"/>
  </si>
  <si>
    <t>◆ワークショップ等に係る講師等旅費</t>
    <rPh sb="8" eb="9">
      <t>トウ</t>
    </rPh>
    <rPh sb="10" eb="11">
      <t>カカ</t>
    </rPh>
    <rPh sb="12" eb="15">
      <t>コウシトウ</t>
    </rPh>
    <phoneticPr fontId="2"/>
  </si>
  <si>
    <t>◆事前・中間・フォローアップ打合せに係る旅費</t>
    <rPh sb="1" eb="3">
      <t>ジゼン</t>
    </rPh>
    <rPh sb="4" eb="6">
      <t>チュウカン</t>
    </rPh>
    <rPh sb="14" eb="16">
      <t>ウチアワ</t>
    </rPh>
    <rPh sb="18" eb="19">
      <t>カカ</t>
    </rPh>
    <phoneticPr fontId="2"/>
  </si>
  <si>
    <t>◆コーディネーターに係る旅費</t>
    <rPh sb="10" eb="11">
      <t>カカワ</t>
    </rPh>
    <rPh sb="12" eb="14">
      <t>リョヒ</t>
    </rPh>
    <phoneticPr fontId="2"/>
  </si>
  <si>
    <t>　○講師</t>
    <rPh sb="2" eb="4">
      <t>コウシ</t>
    </rPh>
    <phoneticPr fontId="4"/>
  </si>
  <si>
    <t>　打合せ旅費</t>
    <rPh sb="1" eb="3">
      <t>ウチアワ</t>
    </rPh>
    <rPh sb="4" eb="6">
      <t>リョヒ</t>
    </rPh>
    <phoneticPr fontId="4"/>
  </si>
  <si>
    <t>　コーディネーター旅費A</t>
    <rPh sb="9" eb="11">
      <t>リョヒ</t>
    </rPh>
    <phoneticPr fontId="4"/>
  </si>
  <si>
    <t>　コーディネーター旅費B</t>
    <phoneticPr fontId="4"/>
  </si>
  <si>
    <t>コーディネーター業務A（1日当たり1500×8h)</t>
    <rPh sb="8" eb="10">
      <t>ギョウム</t>
    </rPh>
    <rPh sb="13" eb="14">
      <t>ニチ</t>
    </rPh>
    <rPh sb="14" eb="15">
      <t>ア</t>
    </rPh>
    <phoneticPr fontId="4"/>
  </si>
  <si>
    <t>コーディネーター業務B（1日当たり1500×5h)</t>
    <rPh sb="8" eb="10">
      <t>ギョウム</t>
    </rPh>
    <rPh sb="13" eb="14">
      <t>ニチ</t>
    </rPh>
    <rPh sb="14" eb="15">
      <t>ア</t>
    </rPh>
    <phoneticPr fontId="4"/>
  </si>
  <si>
    <t>日</t>
    <rPh sb="0" eb="1">
      <t>ニチ</t>
    </rPh>
    <phoneticPr fontId="4"/>
  </si>
  <si>
    <t>ヵ月</t>
    <rPh sb="1" eb="2">
      <t>ゲツ</t>
    </rPh>
    <phoneticPr fontId="4"/>
  </si>
  <si>
    <t>ヵ月</t>
    <phoneticPr fontId="4"/>
  </si>
  <si>
    <t>ⅲ　中間打合せの記録</t>
    <rPh sb="2" eb="4">
      <t>チュウカン</t>
    </rPh>
    <rPh sb="4" eb="6">
      <t>ウチアワ</t>
    </rPh>
    <rPh sb="8" eb="10">
      <t>キロク</t>
    </rPh>
    <phoneticPr fontId="2"/>
  </si>
  <si>
    <t>ⅳ　事業実施のフォローアップの状況</t>
    <rPh sb="2" eb="4">
      <t>ジギョウ</t>
    </rPh>
    <rPh sb="4" eb="6">
      <t>ジッシ</t>
    </rPh>
    <rPh sb="15" eb="17">
      <t>ジョウキョウ</t>
    </rPh>
    <phoneticPr fontId="2"/>
  </si>
  <si>
    <t>電話・メール</t>
  </si>
  <si>
    <t>WEB会議等</t>
  </si>
  <si>
    <t>第1回目・2回目のワークショップを踏まえた今後の進め方について再検討</t>
    <rPh sb="0" eb="1">
      <t>ダイ</t>
    </rPh>
    <rPh sb="2" eb="4">
      <t>カイメ</t>
    </rPh>
    <rPh sb="6" eb="8">
      <t>カイメ</t>
    </rPh>
    <rPh sb="17" eb="18">
      <t>フ</t>
    </rPh>
    <rPh sb="21" eb="23">
      <t>コンゴ</t>
    </rPh>
    <rPh sb="24" eb="25">
      <t>スス</t>
    </rPh>
    <rPh sb="26" eb="27">
      <t>カタ</t>
    </rPh>
    <rPh sb="31" eb="34">
      <t>サイケントウ</t>
    </rPh>
    <phoneticPr fontId="14"/>
  </si>
  <si>
    <t>華道についての事前指導用資料の共有。
生徒の理解度に合わせた実施内容の最終確認。</t>
    <rPh sb="0" eb="2">
      <t>カドウ</t>
    </rPh>
    <rPh sb="7" eb="11">
      <t>ジゼンシドウ</t>
    </rPh>
    <rPh sb="11" eb="12">
      <t>ヨウ</t>
    </rPh>
    <rPh sb="12" eb="14">
      <t>シリョウ</t>
    </rPh>
    <rPh sb="15" eb="17">
      <t>キョウユウ</t>
    </rPh>
    <rPh sb="19" eb="21">
      <t>セイト</t>
    </rPh>
    <rPh sb="22" eb="25">
      <t>リカイド</t>
    </rPh>
    <rPh sb="26" eb="27">
      <t>ア</t>
    </rPh>
    <rPh sb="30" eb="34">
      <t>ジッシナイヨウ</t>
    </rPh>
    <rPh sb="35" eb="39">
      <t>サイシュウカクニン</t>
    </rPh>
    <phoneticPr fontId="14"/>
  </si>
  <si>
    <t>実施会場についての事前確認。
・●●●●●●●●●
学校の要望の再ヒアリング
・●●●については×××の方向性で行うことにした</t>
    <rPh sb="0" eb="4">
      <t>ジッシカイジョウ</t>
    </rPh>
    <rPh sb="9" eb="11">
      <t>ジゼン</t>
    </rPh>
    <rPh sb="11" eb="13">
      <t>カクニン</t>
    </rPh>
    <rPh sb="26" eb="28">
      <t>ガッコウ</t>
    </rPh>
    <rPh sb="29" eb="31">
      <t>ヨウボウ</t>
    </rPh>
    <rPh sb="32" eb="33">
      <t>サイ</t>
    </rPh>
    <rPh sb="52" eb="55">
      <t>ホウコウセイ</t>
    </rPh>
    <rPh sb="56" eb="57">
      <t>オコナ</t>
    </rPh>
    <phoneticPr fontId="14"/>
  </si>
  <si>
    <t>振り返り
・●●●●●●●●●●
・●●●●●●●●●●</t>
    <rPh sb="0" eb="1">
      <t>フ</t>
    </rPh>
    <rPh sb="2" eb="3">
      <t>カエ</t>
    </rPh>
    <phoneticPr fontId="14"/>
  </si>
  <si>
    <t>●●●●●●●●●●●●●●●●●●●●●●●●●●●●●●●●●●●●●●●●●●●●●●●●●●●●●●●●●●●●●●●●●●●●</t>
    <phoneticPr fontId="14"/>
  </si>
  <si>
    <t>　補助者5名分</t>
    <rPh sb="1" eb="4">
      <t>ホジョシャ</t>
    </rPh>
    <rPh sb="5" eb="7">
      <t>メイブン</t>
    </rPh>
    <phoneticPr fontId="4"/>
  </si>
  <si>
    <t>　[内訳は別添A参照]</t>
    <rPh sb="2" eb="4">
      <t>ウチワケ</t>
    </rPh>
    <rPh sb="5" eb="7">
      <t>ベッテン</t>
    </rPh>
    <rPh sb="8" eb="10">
      <t>サンショウ</t>
    </rPh>
    <phoneticPr fontId="4"/>
  </si>
  <si>
    <t>【様式３】実施計画・報告書（Ⅱ　実施概要）</t>
    <rPh sb="5" eb="7">
      <t>ジッシ</t>
    </rPh>
    <rPh sb="7" eb="9">
      <t>ケイカク</t>
    </rPh>
    <rPh sb="10" eb="13">
      <t>ホウコクショ</t>
    </rPh>
    <rPh sb="16" eb="18">
      <t>ジッシ</t>
    </rPh>
    <rPh sb="18" eb="20">
      <t>ガイヨウ</t>
    </rPh>
    <phoneticPr fontId="2"/>
  </si>
  <si>
    <t>【様式３】実施計画・報告書（Ⅰ　集計表）</t>
    <rPh sb="5" eb="9">
      <t>ジッシケイカク</t>
    </rPh>
    <rPh sb="10" eb="13">
      <t>ホウコクショ</t>
    </rPh>
    <rPh sb="16" eb="19">
      <t>シュウケイヒョウ</t>
    </rPh>
    <phoneticPr fontId="2"/>
  </si>
  <si>
    <t>B-1、別添[B]</t>
    <rPh sb="4" eb="6">
      <t>ベッテン</t>
    </rPh>
    <phoneticPr fontId="14"/>
  </si>
  <si>
    <t>〇○区立△高等学校他5校</t>
    <rPh sb="2" eb="4">
      <t>クリツ</t>
    </rPh>
    <rPh sb="5" eb="9">
      <t>コウトウガッコウ</t>
    </rPh>
    <rPh sb="9" eb="10">
      <t>ホカ</t>
    </rPh>
    <rPh sb="11" eb="12">
      <t>コウ</t>
    </rPh>
    <phoneticPr fontId="14"/>
  </si>
  <si>
    <t>〇○区立△高等学校他5校</t>
    <rPh sb="2" eb="4">
      <t>クリツ</t>
    </rPh>
    <rPh sb="5" eb="9">
      <t>コウトウガッコウ</t>
    </rPh>
    <phoneticPr fontId="14"/>
  </si>
  <si>
    <t>××満</t>
    <rPh sb="2" eb="3">
      <t>ミツル</t>
    </rPh>
    <phoneticPr fontId="14"/>
  </si>
  <si>
    <t>　単純労務謝金（1070×2時間）</t>
    <rPh sb="1" eb="3">
      <t>タンジュン</t>
    </rPh>
    <rPh sb="3" eb="5">
      <t>ロウム</t>
    </rPh>
    <rPh sb="5" eb="7">
      <t>シャキン</t>
    </rPh>
    <rPh sb="14" eb="16">
      <t>ジカン</t>
    </rPh>
    <phoneticPr fontId="4"/>
  </si>
  <si>
    <t>　実技指導謝金（5200×2時間）</t>
    <rPh sb="1" eb="3">
      <t>ジツギ</t>
    </rPh>
    <rPh sb="3" eb="5">
      <t>シドウ</t>
    </rPh>
    <rPh sb="5" eb="7">
      <t>シャキン</t>
    </rPh>
    <rPh sb="14" eb="16">
      <t>ジカン</t>
    </rPh>
    <phoneticPr fontId="4"/>
  </si>
  <si>
    <t>なお、委託契約書第16条に規定する知的財産権（又は著作権等）は、無償で譲渡します。</t>
  </si>
  <si>
    <t>△町立△小学校他5校</t>
    <rPh sb="0" eb="3">
      <t>サンカクチョウリツ</t>
    </rPh>
    <rPh sb="4" eb="7">
      <t>ショウガッコウ</t>
    </rPh>
    <rPh sb="7" eb="8">
      <t>ホカ</t>
    </rPh>
    <rPh sb="9" eb="10">
      <t>コウ</t>
    </rPh>
    <phoneticPr fontId="14"/>
  </si>
  <si>
    <t>D-1、別添[C]</t>
    <phoneticPr fontId="14"/>
  </si>
  <si>
    <t>E-3、別添[D]</t>
    <phoneticPr fontId="14"/>
  </si>
  <si>
    <t>業務収支計算書</t>
  </si>
  <si>
    <t>　２．業務収支計算書（別紙ロ）</t>
    <rPh sb="11" eb="13">
      <t>ベッシ</t>
    </rPh>
    <phoneticPr fontId="2"/>
  </si>
  <si>
    <t>【様式９・別紙ロ】業務収支計算書</t>
    <rPh sb="5" eb="7">
      <t>ベッシ</t>
    </rPh>
    <phoneticPr fontId="2"/>
  </si>
  <si>
    <t>業務収支計算書</t>
    <phoneticPr fontId="2"/>
  </si>
  <si>
    <t>令和5年度文化芸術による子供育成推進事業（コミュニケーション能力向上事業）
〈NPO法人等提案型〉</t>
    <rPh sb="4" eb="5">
      <t>ド</t>
    </rPh>
    <rPh sb="5" eb="7">
      <t>ブンカ</t>
    </rPh>
    <rPh sb="7" eb="9">
      <t>ゲイジュツ</t>
    </rPh>
    <rPh sb="12" eb="14">
      <t>コドモ</t>
    </rPh>
    <rPh sb="14" eb="16">
      <t>イクセイ</t>
    </rPh>
    <rPh sb="18" eb="20">
      <t>ジギョウ</t>
    </rPh>
    <rPh sb="30" eb="36">
      <t>ノウリョクコウジョウジギョウ</t>
    </rPh>
    <rPh sb="42" eb="48">
      <t>ホウジントウテイアンガタ</t>
    </rPh>
    <phoneticPr fontId="2"/>
  </si>
  <si>
    <t>令和5年度文化芸術による子供育成推進事業（コミュニケーション能力向上事業）　〈NPO法人等提案型〉
実施計画・報告書（Ⅰ集計表）</t>
    <rPh sb="52" eb="54">
      <t>ケイカク</t>
    </rPh>
    <rPh sb="55" eb="57">
      <t>ホウコク</t>
    </rPh>
    <phoneticPr fontId="2"/>
  </si>
  <si>
    <t>令和5年度文化芸術による子供育成推進事業（コミュニケーション能力向上事業）　〈NPO法人等提案型〉
実施計画・報告書（Ⅱ実施概要）</t>
    <rPh sb="50" eb="52">
      <t>ジッシ</t>
    </rPh>
    <rPh sb="52" eb="54">
      <t>ケイカク</t>
    </rPh>
    <rPh sb="55" eb="58">
      <t>ホウコクショ</t>
    </rPh>
    <rPh sb="60" eb="62">
      <t>ジッシ</t>
    </rPh>
    <rPh sb="62" eb="64">
      <t>ガイヨウ</t>
    </rPh>
    <phoneticPr fontId="2"/>
  </si>
  <si>
    <t>【様式９】委託業務完了（廃止）報告書</t>
    <rPh sb="1" eb="3">
      <t>ヨウシキ</t>
    </rPh>
    <phoneticPr fontId="2"/>
  </si>
  <si>
    <t>令和5年度文化芸術による子供育成推進事業（コミュニケーション能力向上事業）
　〈NPO法人等提案型〉</t>
    <phoneticPr fontId="14"/>
  </si>
  <si>
    <t>見積確定額（円）</t>
    <rPh sb="0" eb="5">
      <t>ミツモリカクテイガク</t>
    </rPh>
    <phoneticPr fontId="2"/>
  </si>
  <si>
    <t>委託費確定額（円）</t>
    <rPh sb="0" eb="6">
      <t>イタクヒカクテイガク</t>
    </rPh>
    <phoneticPr fontId="2"/>
  </si>
  <si>
    <r>
      <t>　</t>
    </r>
    <r>
      <rPr>
        <u/>
        <sz val="10"/>
        <rFont val="ＭＳ Ｐゴシック"/>
        <family val="3"/>
        <charset val="128"/>
      </rPr>
      <t>【様式8】実施状況報告書</t>
    </r>
    <r>
      <rPr>
        <sz val="10"/>
        <rFont val="ＭＳ Ｐゴシック"/>
        <family val="3"/>
        <charset val="128"/>
      </rPr>
      <t>の通り</t>
    </r>
    <rPh sb="2" eb="4">
      <t>ヨウシキ</t>
    </rPh>
    <rPh sb="6" eb="13">
      <t>ジッシジョウキョウホウコクショ</t>
    </rPh>
    <rPh sb="14" eb="15">
      <t>トオ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</si>
</sst>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General&quot;円&quot;"/>
    <numFmt numFmtId="177" formatCode="#,##0_);[Red]\(#,##0\)"/>
    <numFmt numFmtId="178" formatCode="[$-411]ggge&quot;年&quot;m&quot;月&quot;d&quot;日&quot;;@"/>
    <numFmt numFmtId="179" formatCode="#,##0_ "/>
    <numFmt numFmtId="180" formatCode="General&quot;人&quot;"/>
    <numFmt numFmtId="181" formatCode="General&quot;回&quot;"/>
    <numFmt numFmtId="182" formatCode="m&quot;月&quot;d&quot;日&quot;\(aaa\)"/>
    <numFmt numFmtId="183" formatCode="#,##0&quot;円&quot;;[Red]\-#,##0&quot;円&quot;"/>
    <numFmt numFmtId="184" formatCode="m/d;@"/>
    <numFmt numFmtId="185" formatCode="yyyy/m/d;@"/>
  </numFmts>
  <fonts count="5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u/>
      <sz val="11"/>
      <color indexed="8"/>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i/>
      <sz val="11"/>
      <color theme="1"/>
      <name val="ＭＳ Ｐゴシック"/>
      <family val="3"/>
      <charset val="128"/>
      <scheme val="minor"/>
    </font>
    <font>
      <b/>
      <sz val="16"/>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0"/>
      <name val="ＭＳ Ｐゴシック"/>
      <family val="3"/>
      <charset val="128"/>
    </font>
    <font>
      <sz val="6"/>
      <name val="ＭＳ Ｐゴシック"/>
      <family val="3"/>
      <charset val="128"/>
      <scheme val="minor"/>
    </font>
    <font>
      <b/>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scheme val="minor"/>
    </font>
    <font>
      <sz val="11"/>
      <name val="ＭＳ Ｐゴシック"/>
      <family val="3"/>
      <charset val="128"/>
    </font>
    <font>
      <u/>
      <sz val="9"/>
      <name val="ＭＳ Ｐゴシック"/>
      <family val="3"/>
      <charset val="128"/>
    </font>
    <font>
      <sz val="9"/>
      <color rgb="FFC00000"/>
      <name val="ＭＳ Ｐゴシック"/>
      <family val="3"/>
      <charset val="128"/>
    </font>
    <font>
      <sz val="8"/>
      <name val="ＭＳ Ｐゴシック"/>
      <family val="3"/>
      <charset val="128"/>
    </font>
    <font>
      <sz val="11"/>
      <name val="Leelawadee UI Semilight"/>
      <family val="2"/>
    </font>
    <font>
      <b/>
      <sz val="14"/>
      <color theme="0"/>
      <name val="メイリオ"/>
      <family val="3"/>
      <charset val="128"/>
    </font>
    <font>
      <sz val="6"/>
      <name val="ＭＳ Ｐ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sz val="12"/>
      <name val="ＭＳ Ｐゴシック"/>
      <family val="3"/>
      <charset val="128"/>
    </font>
    <font>
      <sz val="14"/>
      <name val="ＭＳ Ｐゴシック"/>
      <family val="3"/>
      <charset val="128"/>
    </font>
    <font>
      <b/>
      <sz val="9"/>
      <name val="ＭＳ Ｐゴシック"/>
      <family val="3"/>
      <charset val="128"/>
    </font>
    <font>
      <b/>
      <sz val="10"/>
      <color theme="1"/>
      <name val="MS PGothic"/>
      <family val="2"/>
      <charset val="128"/>
    </font>
    <font>
      <sz val="10"/>
      <name val="MS PGothic"/>
      <family val="2"/>
      <charset val="128"/>
    </font>
    <font>
      <sz val="10"/>
      <name val="MS PGothic"/>
      <family val="3"/>
      <charset val="128"/>
    </font>
    <font>
      <sz val="11"/>
      <name val="Calibri"/>
      <family val="2"/>
    </font>
    <font>
      <u/>
      <sz val="10"/>
      <name val="ＭＳ Ｐゴシック"/>
      <family val="3"/>
      <charset val="128"/>
    </font>
    <font>
      <sz val="6"/>
      <name val="Osaka"/>
      <family val="3"/>
      <charset val="128"/>
    </font>
    <font>
      <u/>
      <sz val="11"/>
      <color theme="10"/>
      <name val="ＭＳ Ｐゴシック"/>
      <family val="3"/>
      <charset val="128"/>
      <scheme val="minor"/>
    </font>
    <font>
      <i/>
      <sz val="12"/>
      <color rgb="FF008000"/>
      <name val="ＭＳ Ｐゴシック"/>
      <family val="3"/>
      <charset val="128"/>
    </font>
    <font>
      <i/>
      <sz val="11"/>
      <color rgb="FF008000"/>
      <name val="ＭＳ Ｐゴシック"/>
      <family val="3"/>
      <charset val="128"/>
      <scheme val="minor"/>
    </font>
    <font>
      <b/>
      <i/>
      <sz val="10"/>
      <color rgb="FF008000"/>
      <name val="ＭＳ Ｐゴシック"/>
      <family val="3"/>
      <charset val="128"/>
    </font>
    <font>
      <i/>
      <sz val="12"/>
      <color rgb="FF008000"/>
      <name val="ＭＳ Ｐゴシック"/>
      <family val="3"/>
      <charset val="128"/>
      <scheme val="minor"/>
    </font>
    <font>
      <b/>
      <i/>
      <sz val="12"/>
      <color rgb="FF008000"/>
      <name val="ＭＳ Ｐゴシック"/>
      <family val="3"/>
      <charset val="128"/>
      <scheme val="minor"/>
    </font>
    <font>
      <i/>
      <sz val="9"/>
      <color rgb="FF008000"/>
      <name val="ＭＳ Ｐゴシック"/>
      <family val="3"/>
      <charset val="128"/>
    </font>
    <font>
      <i/>
      <sz val="10"/>
      <color rgb="FF008000"/>
      <name val="ＭＳ Ｐゴシック"/>
      <family val="3"/>
      <charset val="128"/>
    </font>
    <font>
      <i/>
      <sz val="10"/>
      <color rgb="FF008000"/>
      <name val="MS PGothic"/>
      <family val="2"/>
      <charset val="128"/>
    </font>
    <font>
      <i/>
      <sz val="11"/>
      <color rgb="FF008000"/>
      <name val="ＭＳ Ｐゴシック"/>
      <family val="3"/>
      <charset val="128"/>
    </font>
    <font>
      <i/>
      <sz val="11"/>
      <color rgb="FF008000"/>
      <name val="Calibri"/>
      <family val="2"/>
    </font>
    <font>
      <i/>
      <sz val="10"/>
      <color rgb="FF008000"/>
      <name val="MS PGothic"/>
      <family val="3"/>
      <charset val="128"/>
    </font>
  </fonts>
  <fills count="2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D9D9D9"/>
        <bgColor indexed="64"/>
      </patternFill>
    </fill>
    <fill>
      <patternFill patternType="solid">
        <fgColor rgb="FFD9E1F2"/>
        <bgColor indexed="64"/>
      </patternFill>
    </fill>
    <fill>
      <patternFill patternType="solid">
        <fgColor rgb="FFF2F2F2"/>
        <bgColor indexed="64"/>
      </patternFill>
    </fill>
    <fill>
      <patternFill patternType="solid">
        <fgColor rgb="FF89814E"/>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rgb="FFE7E6E6"/>
        <bgColor indexed="64"/>
      </patternFill>
    </fill>
    <fill>
      <patternFill patternType="solid">
        <fgColor rgb="FFDCE6F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CE4D6"/>
        <bgColor indexed="64"/>
      </patternFill>
    </fill>
  </fills>
  <borders count="20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right style="thin">
        <color indexed="64"/>
      </right>
      <top style="hair">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Dashed">
        <color rgb="FFC00000"/>
      </left>
      <right/>
      <top style="mediumDashed">
        <color rgb="FFC00000"/>
      </top>
      <bottom/>
      <diagonal/>
    </border>
    <border>
      <left/>
      <right/>
      <top style="mediumDashed">
        <color rgb="FFC00000"/>
      </top>
      <bottom/>
      <diagonal/>
    </border>
    <border>
      <left/>
      <right style="mediumDashed">
        <color rgb="FFC00000"/>
      </right>
      <top style="mediumDashed">
        <color rgb="FFC00000"/>
      </top>
      <bottom/>
      <diagonal/>
    </border>
    <border>
      <left style="mediumDashed">
        <color rgb="FFC00000"/>
      </left>
      <right/>
      <top/>
      <bottom/>
      <diagonal/>
    </border>
    <border>
      <left/>
      <right style="mediumDashed">
        <color rgb="FFC00000"/>
      </right>
      <top/>
      <bottom/>
      <diagonal/>
    </border>
    <border>
      <left style="mediumDashed">
        <color rgb="FFC00000"/>
      </left>
      <right/>
      <top/>
      <bottom style="mediumDashed">
        <color rgb="FFC00000"/>
      </bottom>
      <diagonal/>
    </border>
    <border>
      <left/>
      <right/>
      <top/>
      <bottom style="mediumDashed">
        <color rgb="FFC00000"/>
      </bottom>
      <diagonal/>
    </border>
    <border>
      <left/>
      <right style="mediumDashed">
        <color rgb="FFC00000"/>
      </right>
      <top/>
      <bottom style="mediumDashed">
        <color rgb="FFC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dashed">
        <color indexed="64"/>
      </top>
      <bottom style="thin">
        <color indexed="64"/>
      </bottom>
      <diagonal/>
    </border>
    <border>
      <left style="hair">
        <color indexed="64"/>
      </left>
      <right style="dotted">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dotted">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double">
        <color indexed="64"/>
      </bottom>
      <diagonal/>
    </border>
    <border>
      <left style="hair">
        <color indexed="64"/>
      </left>
      <right style="hair">
        <color indexed="64"/>
      </right>
      <top style="dashed">
        <color indexed="64"/>
      </top>
      <bottom style="thin">
        <color indexed="64"/>
      </bottom>
      <diagonal/>
    </border>
    <border>
      <left/>
      <right style="medium">
        <color indexed="64"/>
      </right>
      <top/>
      <bottom/>
      <diagonal/>
    </border>
    <border>
      <left/>
      <right/>
      <top style="medium">
        <color indexed="64"/>
      </top>
      <bottom/>
      <diagonal/>
    </border>
    <border>
      <left/>
      <right/>
      <top style="hair">
        <color indexed="64"/>
      </top>
      <bottom/>
      <diagonal/>
    </border>
    <border>
      <left/>
      <right style="thin">
        <color indexed="64"/>
      </right>
      <top style="hair">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double">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right style="thin">
        <color rgb="FFD9D9D9"/>
      </right>
      <top style="hair">
        <color rgb="FFD9D9D9"/>
      </top>
      <bottom style="hair">
        <color rgb="FFD9D9D9"/>
      </bottom>
      <diagonal/>
    </border>
    <border>
      <left style="thin">
        <color rgb="FFD9D9D9"/>
      </left>
      <right/>
      <top style="hair">
        <color rgb="FFD9D9D9"/>
      </top>
      <bottom/>
      <diagonal/>
    </border>
    <border>
      <left/>
      <right style="thin">
        <color rgb="FFD9D9D9"/>
      </right>
      <top style="hair">
        <color rgb="FFD9D9D9"/>
      </top>
      <bottom/>
      <diagonal/>
    </border>
    <border>
      <left/>
      <right style="medium">
        <color auto="1"/>
      </right>
      <top style="hair">
        <color rgb="FFD9D9D9"/>
      </top>
      <bottom style="hair">
        <color rgb="FFD9D9D9"/>
      </bottom>
      <diagonal/>
    </border>
    <border>
      <left style="thin">
        <color rgb="FFD9D9D9"/>
      </left>
      <right/>
      <top/>
      <bottom/>
      <diagonal/>
    </border>
    <border>
      <left/>
      <right style="thin">
        <color rgb="FFD9D9D9"/>
      </right>
      <top/>
      <bottom/>
      <diagonal/>
    </border>
    <border>
      <left style="medium">
        <color auto="1"/>
      </left>
      <right style="thin">
        <color rgb="FFD9D9D9"/>
      </right>
      <top style="hair">
        <color rgb="FFD9D9D9"/>
      </top>
      <bottom style="thin">
        <color rgb="FFD9D9D9"/>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right style="medium">
        <color auto="1"/>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style="medium">
        <color auto="1"/>
      </right>
      <top style="thin">
        <color rgb="FFD9D9D9"/>
      </top>
      <bottom style="hair">
        <color rgb="FFD9D9D9"/>
      </bottom>
      <diagonal/>
    </border>
    <border>
      <left/>
      <right/>
      <top style="thin">
        <color rgb="FFD9D9D9"/>
      </top>
      <bottom style="hair">
        <color rgb="FFD9D9D9"/>
      </bottom>
      <diagonal/>
    </border>
    <border>
      <left/>
      <right style="medium">
        <color auto="1"/>
      </right>
      <top style="thin">
        <color rgb="FFD9D9D9"/>
      </top>
      <bottom/>
      <diagonal/>
    </border>
    <border>
      <left/>
      <right style="medium">
        <color auto="1"/>
      </right>
      <top/>
      <bottom style="thin">
        <color rgb="FFD9D9D9"/>
      </bottom>
      <diagonal/>
    </border>
    <border>
      <left style="thin">
        <color rgb="FFD9D9D9"/>
      </left>
      <right/>
      <top/>
      <bottom style="medium">
        <color auto="1"/>
      </bottom>
      <diagonal/>
    </border>
    <border>
      <left style="medium">
        <color auto="1"/>
      </left>
      <right style="thin">
        <color rgb="FFD9D9D9"/>
      </right>
      <top/>
      <bottom style="medium">
        <color auto="1"/>
      </bottom>
      <diagonal/>
    </border>
    <border>
      <left/>
      <right style="thin">
        <color rgb="FFD9D9D9"/>
      </right>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double">
        <color indexed="64"/>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21" fillId="0" borderId="0"/>
    <xf numFmtId="38" fontId="21" fillId="0" borderId="0" applyFont="0" applyFill="0" applyBorder="0" applyAlignment="0" applyProtection="0"/>
    <xf numFmtId="0" fontId="5" fillId="0" borderId="0">
      <alignment vertical="center"/>
    </xf>
    <xf numFmtId="0" fontId="18" fillId="0" borderId="0"/>
    <xf numFmtId="0" fontId="42" fillId="0" borderId="0" applyNumberFormat="0" applyFill="0" applyBorder="0" applyAlignment="0" applyProtection="0">
      <alignment vertical="center"/>
    </xf>
  </cellStyleXfs>
  <cellXfs count="1044">
    <xf numFmtId="0" fontId="0" fillId="0" borderId="0" xfId="0">
      <alignment vertical="center"/>
    </xf>
    <xf numFmtId="0" fontId="7" fillId="2"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lignment vertical="center"/>
    </xf>
    <xf numFmtId="0" fontId="7" fillId="3" borderId="7" xfId="0" applyFont="1" applyFill="1" applyBorder="1">
      <alignment vertical="center"/>
    </xf>
    <xf numFmtId="0" fontId="7" fillId="2" borderId="15" xfId="0" applyFont="1" applyFill="1" applyBorder="1" applyAlignment="1">
      <alignment horizontal="center" vertical="center"/>
    </xf>
    <xf numFmtId="0" fontId="0" fillId="4" borderId="0" xfId="0" applyFill="1" applyBorder="1" applyAlignment="1">
      <alignment horizontal="right" vertical="center"/>
    </xf>
    <xf numFmtId="0" fontId="7" fillId="3" borderId="16" xfId="0" applyFont="1" applyFill="1" applyBorder="1">
      <alignment vertical="center"/>
    </xf>
    <xf numFmtId="0" fontId="0" fillId="4" borderId="0" xfId="0" applyFill="1">
      <alignment vertical="center"/>
    </xf>
    <xf numFmtId="0" fontId="7" fillId="2" borderId="42" xfId="0" applyFont="1" applyFill="1" applyBorder="1">
      <alignment vertical="center"/>
    </xf>
    <xf numFmtId="0" fontId="7" fillId="2" borderId="41" xfId="0" applyFont="1" applyFill="1" applyBorder="1">
      <alignment vertical="center"/>
    </xf>
    <xf numFmtId="0" fontId="7" fillId="2" borderId="48" xfId="0" applyFont="1" applyFill="1" applyBorder="1">
      <alignment vertical="center"/>
    </xf>
    <xf numFmtId="0" fontId="7" fillId="2" borderId="47" xfId="0" applyFont="1" applyFill="1" applyBorder="1">
      <alignment vertical="center"/>
    </xf>
    <xf numFmtId="0" fontId="7" fillId="2" borderId="54" xfId="0" applyFont="1" applyFill="1" applyBorder="1">
      <alignment vertical="center"/>
    </xf>
    <xf numFmtId="0" fontId="7" fillId="2" borderId="53" xfId="0" applyFont="1" applyFill="1" applyBorder="1">
      <alignment vertical="center"/>
    </xf>
    <xf numFmtId="0" fontId="7" fillId="6" borderId="60" xfId="0" applyFont="1" applyFill="1" applyBorder="1">
      <alignment vertical="center"/>
    </xf>
    <xf numFmtId="0" fontId="7" fillId="6" borderId="61" xfId="0" applyFont="1" applyFill="1" applyBorder="1">
      <alignment vertical="center"/>
    </xf>
    <xf numFmtId="0" fontId="7" fillId="6" borderId="0" xfId="0" applyFont="1" applyFill="1" applyBorder="1">
      <alignment vertical="center"/>
    </xf>
    <xf numFmtId="0" fontId="7" fillId="6" borderId="58" xfId="0" applyFont="1" applyFill="1" applyBorder="1">
      <alignment vertical="center"/>
    </xf>
    <xf numFmtId="0" fontId="7" fillId="6" borderId="62" xfId="0" applyFont="1" applyFill="1" applyBorder="1">
      <alignment vertical="center"/>
    </xf>
    <xf numFmtId="0" fontId="7" fillId="6" borderId="21" xfId="0" applyFont="1" applyFill="1" applyBorder="1">
      <alignment vertical="center"/>
    </xf>
    <xf numFmtId="0" fontId="13" fillId="4" borderId="0" xfId="0" applyFont="1" applyFill="1">
      <alignment vertical="center"/>
    </xf>
    <xf numFmtId="177" fontId="15" fillId="4" borderId="0" xfId="0" applyNumberFormat="1" applyFont="1" applyFill="1" applyAlignment="1">
      <alignment horizontal="left" vertical="center"/>
    </xf>
    <xf numFmtId="177" fontId="13" fillId="4" borderId="0" xfId="0" applyNumberFormat="1" applyFont="1" applyFill="1">
      <alignment vertical="center"/>
    </xf>
    <xf numFmtId="0" fontId="13" fillId="4" borderId="0" xfId="0" applyFont="1" applyFill="1" applyAlignment="1">
      <alignment vertical="center"/>
    </xf>
    <xf numFmtId="0" fontId="13" fillId="4" borderId="0" xfId="0" applyFont="1" applyFill="1" applyAlignment="1">
      <alignment horizontal="left" vertical="center"/>
    </xf>
    <xf numFmtId="0" fontId="18" fillId="4" borderId="0" xfId="0" applyFont="1" applyFill="1">
      <alignment vertical="center"/>
    </xf>
    <xf numFmtId="0" fontId="0" fillId="4" borderId="0" xfId="0" applyFont="1" applyFill="1" applyAlignment="1">
      <alignment horizontal="center" vertical="center"/>
    </xf>
    <xf numFmtId="177" fontId="0" fillId="4" borderId="0" xfId="0" applyNumberFormat="1" applyFont="1" applyFill="1" applyAlignment="1">
      <alignment horizontal="center" vertical="center"/>
    </xf>
    <xf numFmtId="0" fontId="18"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18"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177" fontId="18" fillId="4" borderId="0" xfId="0" applyNumberFormat="1" applyFont="1" applyFill="1">
      <alignment vertical="center"/>
    </xf>
    <xf numFmtId="0" fontId="18" fillId="7" borderId="18" xfId="0" applyFont="1" applyFill="1" applyBorder="1" applyAlignment="1">
      <alignment horizontal="center" vertical="center" shrinkToFit="1"/>
    </xf>
    <xf numFmtId="177" fontId="18" fillId="7" borderId="18" xfId="0" applyNumberFormat="1" applyFont="1" applyFill="1" applyBorder="1" applyAlignment="1">
      <alignment horizontal="center" vertical="center" shrinkToFit="1"/>
    </xf>
    <xf numFmtId="0" fontId="13" fillId="4" borderId="68" xfId="0" applyFont="1" applyFill="1" applyBorder="1">
      <alignment vertical="center"/>
    </xf>
    <xf numFmtId="0" fontId="13" fillId="4" borderId="69" xfId="0" applyFont="1" applyFill="1" applyBorder="1">
      <alignment vertical="center"/>
    </xf>
    <xf numFmtId="0" fontId="13" fillId="4" borderId="70" xfId="0" applyFont="1" applyFill="1" applyBorder="1">
      <alignment vertical="center"/>
    </xf>
    <xf numFmtId="0" fontId="19" fillId="4" borderId="1" xfId="0" applyFont="1" applyFill="1" applyBorder="1" applyAlignment="1">
      <alignment vertical="center"/>
    </xf>
    <xf numFmtId="0" fontId="19" fillId="4" borderId="1" xfId="0" applyFont="1" applyFill="1" applyBorder="1">
      <alignment vertical="center"/>
    </xf>
    <xf numFmtId="177" fontId="19" fillId="4" borderId="1" xfId="0" applyNumberFormat="1" applyFont="1" applyFill="1" applyBorder="1">
      <alignment vertical="center"/>
    </xf>
    <xf numFmtId="0" fontId="13" fillId="4" borderId="71" xfId="0" applyFont="1" applyFill="1" applyBorder="1">
      <alignment vertical="center"/>
    </xf>
    <xf numFmtId="0" fontId="13" fillId="4" borderId="72" xfId="0" applyFont="1" applyFill="1" applyBorder="1">
      <alignment vertical="center"/>
    </xf>
    <xf numFmtId="0" fontId="13" fillId="4" borderId="0" xfId="0" applyFont="1" applyFill="1" applyBorder="1">
      <alignment vertical="center"/>
    </xf>
    <xf numFmtId="0" fontId="19" fillId="4" borderId="1" xfId="0" applyFont="1" applyFill="1" applyBorder="1" applyAlignment="1">
      <alignment vertical="center" wrapText="1"/>
    </xf>
    <xf numFmtId="0" fontId="13" fillId="4" borderId="73" xfId="0" applyFont="1" applyFill="1" applyBorder="1">
      <alignment vertical="center"/>
    </xf>
    <xf numFmtId="0" fontId="13" fillId="4" borderId="74" xfId="0" applyFont="1" applyFill="1" applyBorder="1">
      <alignment vertical="center"/>
    </xf>
    <xf numFmtId="0" fontId="13" fillId="4" borderId="75" xfId="0" applyFont="1" applyFill="1" applyBorder="1">
      <alignment vertical="center"/>
    </xf>
    <xf numFmtId="0" fontId="0" fillId="4" borderId="81" xfId="0" applyFont="1" applyFill="1" applyBorder="1" applyAlignment="1">
      <alignment horizontal="center" vertical="center" wrapText="1"/>
    </xf>
    <xf numFmtId="0" fontId="15" fillId="4" borderId="0" xfId="0" applyFont="1" applyFill="1">
      <alignment vertical="center"/>
    </xf>
    <xf numFmtId="0" fontId="0" fillId="4" borderId="0" xfId="0" applyFont="1" applyFill="1" applyAlignment="1">
      <alignment horizontal="right" vertical="top"/>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1" xfId="0" applyFill="1" applyBorder="1">
      <alignment vertical="center"/>
    </xf>
    <xf numFmtId="0" fontId="0" fillId="4" borderId="10" xfId="0" applyFill="1" applyBorder="1" applyAlignment="1">
      <alignment horizontal="center" vertical="center"/>
    </xf>
    <xf numFmtId="0" fontId="0" fillId="4" borderId="10" xfId="0" applyFill="1" applyBorder="1">
      <alignment vertical="center"/>
    </xf>
    <xf numFmtId="0" fontId="0" fillId="4" borderId="11" xfId="0" applyFill="1" applyBorder="1">
      <alignment vertical="center"/>
    </xf>
    <xf numFmtId="0" fontId="0" fillId="4" borderId="0" xfId="3" applyNumberFormat="1" applyFont="1" applyFill="1" applyAlignment="1">
      <alignment horizontal="left" vertical="center"/>
    </xf>
    <xf numFmtId="0" fontId="21" fillId="4" borderId="0" xfId="3" applyNumberFormat="1" applyFont="1" applyFill="1" applyAlignment="1">
      <alignment vertical="center"/>
    </xf>
    <xf numFmtId="0" fontId="21" fillId="4" borderId="0" xfId="3" applyNumberFormat="1" applyFont="1" applyFill="1" applyAlignment="1">
      <alignment horizontal="center" vertical="center" shrinkToFit="1"/>
    </xf>
    <xf numFmtId="0" fontId="21" fillId="4" borderId="0" xfId="3" applyNumberFormat="1" applyFont="1" applyFill="1" applyAlignment="1">
      <alignment vertical="center" shrinkToFit="1"/>
    </xf>
    <xf numFmtId="0" fontId="15" fillId="4" borderId="0" xfId="3" applyNumberFormat="1" applyFont="1" applyFill="1" applyAlignment="1">
      <alignment vertical="center"/>
    </xf>
    <xf numFmtId="0" fontId="19" fillId="4" borderId="0" xfId="3" applyNumberFormat="1" applyFont="1" applyFill="1" applyAlignment="1">
      <alignment vertical="center"/>
    </xf>
    <xf numFmtId="0" fontId="19" fillId="4" borderId="0" xfId="3" applyNumberFormat="1" applyFont="1" applyFill="1" applyAlignment="1">
      <alignment horizontal="center" vertical="center"/>
    </xf>
    <xf numFmtId="0" fontId="19" fillId="7" borderId="82" xfId="3" applyNumberFormat="1" applyFont="1" applyFill="1" applyBorder="1" applyAlignment="1">
      <alignment horizontal="center" vertical="center"/>
    </xf>
    <xf numFmtId="0" fontId="18" fillId="7" borderId="84" xfId="3" applyNumberFormat="1" applyFont="1" applyFill="1" applyBorder="1" applyAlignment="1">
      <alignment horizontal="center" vertical="center"/>
    </xf>
    <xf numFmtId="0" fontId="18" fillId="4" borderId="0" xfId="3" applyNumberFormat="1" applyFont="1" applyFill="1" applyBorder="1" applyAlignment="1">
      <alignment horizontal="center" vertical="center"/>
    </xf>
    <xf numFmtId="0" fontId="18" fillId="4" borderId="0" xfId="3" applyNumberFormat="1" applyFont="1" applyFill="1" applyAlignment="1">
      <alignment vertical="center"/>
    </xf>
    <xf numFmtId="0" fontId="18" fillId="4" borderId="0" xfId="3" applyNumberFormat="1" applyFont="1" applyFill="1" applyBorder="1" applyAlignment="1">
      <alignment vertical="center"/>
    </xf>
    <xf numFmtId="0" fontId="19" fillId="4" borderId="0" xfId="3" applyNumberFormat="1" applyFont="1" applyFill="1" applyBorder="1" applyAlignment="1">
      <alignment horizontal="center" vertical="center" wrapText="1"/>
    </xf>
    <xf numFmtId="0" fontId="19" fillId="4" borderId="0" xfId="3" applyNumberFormat="1" applyFont="1" applyFill="1" applyBorder="1" applyAlignment="1">
      <alignment horizontal="center" vertical="center"/>
    </xf>
    <xf numFmtId="0" fontId="18" fillId="4" borderId="15" xfId="3" applyNumberFormat="1" applyFont="1" applyFill="1" applyBorder="1" applyAlignment="1">
      <alignment horizontal="right" vertical="center"/>
    </xf>
    <xf numFmtId="0" fontId="18" fillId="4" borderId="0" xfId="3" applyNumberFormat="1" applyFont="1" applyFill="1" applyAlignment="1">
      <alignment horizontal="right" vertical="center"/>
    </xf>
    <xf numFmtId="0" fontId="22" fillId="4" borderId="0" xfId="3" applyNumberFormat="1" applyFont="1" applyFill="1" applyBorder="1" applyAlignment="1">
      <alignment vertical="center"/>
    </xf>
    <xf numFmtId="0" fontId="19" fillId="7" borderId="18" xfId="3" applyNumberFormat="1" applyFont="1" applyFill="1" applyBorder="1" applyAlignment="1">
      <alignment horizontal="center" vertical="center"/>
    </xf>
    <xf numFmtId="0" fontId="19" fillId="7" borderId="20" xfId="3" applyNumberFormat="1" applyFont="1" applyFill="1" applyBorder="1" applyAlignment="1">
      <alignment horizontal="center" vertical="center" shrinkToFit="1"/>
    </xf>
    <xf numFmtId="0" fontId="19" fillId="7" borderId="89" xfId="3" applyNumberFormat="1" applyFont="1" applyFill="1" applyBorder="1" applyAlignment="1">
      <alignment horizontal="center" vertical="center"/>
    </xf>
    <xf numFmtId="179" fontId="19" fillId="4" borderId="76" xfId="3" applyNumberFormat="1" applyFont="1" applyFill="1" applyBorder="1" applyAlignment="1">
      <alignment horizontal="center" vertical="center"/>
    </xf>
    <xf numFmtId="0" fontId="19" fillId="4" borderId="76" xfId="3" applyNumberFormat="1" applyFont="1" applyFill="1" applyBorder="1" applyAlignment="1">
      <alignment vertical="center" wrapText="1"/>
    </xf>
    <xf numFmtId="179" fontId="19" fillId="4" borderId="77" xfId="3" applyNumberFormat="1" applyFont="1" applyFill="1" applyBorder="1" applyAlignment="1">
      <alignment horizontal="center" vertical="center"/>
    </xf>
    <xf numFmtId="0" fontId="19" fillId="4" borderId="77" xfId="3" applyNumberFormat="1" applyFont="1" applyFill="1" applyBorder="1" applyAlignment="1">
      <alignment horizontal="left" vertical="center" wrapText="1"/>
    </xf>
    <xf numFmtId="0" fontId="19" fillId="4" borderId="46" xfId="3" applyNumberFormat="1" applyFont="1" applyFill="1" applyBorder="1" applyAlignment="1">
      <alignment horizontal="center" vertical="center" wrapText="1"/>
    </xf>
    <xf numFmtId="0" fontId="19" fillId="4" borderId="77" xfId="3" applyNumberFormat="1" applyFont="1" applyFill="1" applyBorder="1" applyAlignment="1">
      <alignment horizontal="left" vertical="center" wrapText="1" shrinkToFit="1"/>
    </xf>
    <xf numFmtId="179" fontId="19" fillId="4" borderId="94" xfId="3" applyNumberFormat="1" applyFont="1" applyFill="1" applyBorder="1" applyAlignment="1">
      <alignment horizontal="center" vertical="center" shrinkToFit="1"/>
    </xf>
    <xf numFmtId="179" fontId="19" fillId="8" borderId="95" xfId="3" applyNumberFormat="1" applyFont="1" applyFill="1" applyBorder="1" applyAlignment="1">
      <alignment horizontal="center" vertical="center" shrinkToFit="1"/>
    </xf>
    <xf numFmtId="180" fontId="19" fillId="4" borderId="77" xfId="3" applyNumberFormat="1" applyFont="1" applyFill="1" applyBorder="1" applyAlignment="1">
      <alignment horizontal="center" vertical="center" shrinkToFit="1"/>
    </xf>
    <xf numFmtId="181" fontId="19" fillId="8" borderId="47" xfId="3" applyNumberFormat="1" applyFont="1" applyFill="1" applyBorder="1" applyAlignment="1">
      <alignment horizontal="center" vertical="center" shrinkToFit="1"/>
    </xf>
    <xf numFmtId="183" fontId="19" fillId="4" borderId="46" xfId="1" applyNumberFormat="1" applyFont="1" applyFill="1" applyBorder="1" applyAlignment="1">
      <alignment horizontal="right" vertical="center" shrinkToFit="1"/>
    </xf>
    <xf numFmtId="183" fontId="19" fillId="8" borderId="46" xfId="1" applyNumberFormat="1" applyFont="1" applyFill="1" applyBorder="1" applyAlignment="1">
      <alignment horizontal="right" vertical="center" shrinkToFit="1"/>
    </xf>
    <xf numFmtId="0" fontId="19" fillId="4" borderId="77" xfId="3" applyNumberFormat="1" applyFont="1" applyFill="1" applyBorder="1" applyAlignment="1">
      <alignment vertical="center" wrapText="1"/>
    </xf>
    <xf numFmtId="179" fontId="19" fillId="4" borderId="96" xfId="3" applyNumberFormat="1" applyFont="1" applyFill="1" applyBorder="1" applyAlignment="1">
      <alignment horizontal="center" vertical="center"/>
    </xf>
    <xf numFmtId="0" fontId="19" fillId="4" borderId="96" xfId="3" applyNumberFormat="1" applyFont="1" applyFill="1" applyBorder="1" applyAlignment="1">
      <alignment horizontal="left" vertical="center" wrapText="1"/>
    </xf>
    <xf numFmtId="0" fontId="19" fillId="4" borderId="96" xfId="3" applyNumberFormat="1" applyFont="1" applyFill="1" applyBorder="1" applyAlignment="1">
      <alignment horizontal="center" vertical="center" wrapText="1"/>
    </xf>
    <xf numFmtId="0" fontId="19" fillId="4" borderId="96" xfId="3" applyNumberFormat="1" applyFont="1" applyFill="1" applyBorder="1" applyAlignment="1">
      <alignment horizontal="left" vertical="center" wrapText="1" shrinkToFit="1"/>
    </xf>
    <xf numFmtId="179" fontId="19" fillId="4" borderId="98" xfId="3" applyNumberFormat="1" applyFont="1" applyFill="1" applyBorder="1" applyAlignment="1">
      <alignment horizontal="center" vertical="center" shrinkToFit="1"/>
    </xf>
    <xf numFmtId="179" fontId="19" fillId="8" borderId="99" xfId="3" applyNumberFormat="1" applyFont="1" applyFill="1" applyBorder="1" applyAlignment="1">
      <alignment horizontal="center" vertical="center" shrinkToFit="1"/>
    </xf>
    <xf numFmtId="180" fontId="19" fillId="4" borderId="96" xfId="3" applyNumberFormat="1" applyFont="1" applyFill="1" applyBorder="1" applyAlignment="1">
      <alignment horizontal="center" vertical="center" shrinkToFit="1"/>
    </xf>
    <xf numFmtId="181" fontId="19" fillId="8" borderId="100" xfId="3" applyNumberFormat="1" applyFont="1" applyFill="1" applyBorder="1" applyAlignment="1">
      <alignment horizontal="center" vertical="center" shrinkToFit="1"/>
    </xf>
    <xf numFmtId="183" fontId="19" fillId="4" borderId="102" xfId="1" applyNumberFormat="1" applyFont="1" applyFill="1" applyBorder="1" applyAlignment="1">
      <alignment horizontal="right" vertical="center" shrinkToFit="1"/>
    </xf>
    <xf numFmtId="183" fontId="19" fillId="8" borderId="102" xfId="1" applyNumberFormat="1" applyFont="1" applyFill="1" applyBorder="1" applyAlignment="1">
      <alignment horizontal="right" vertical="center" shrinkToFit="1"/>
    </xf>
    <xf numFmtId="0" fontId="19" fillId="4" borderId="96" xfId="3" applyNumberFormat="1" applyFont="1" applyFill="1" applyBorder="1" applyAlignment="1">
      <alignment vertical="center" wrapText="1"/>
    </xf>
    <xf numFmtId="180" fontId="19" fillId="8" borderId="39" xfId="3" applyNumberFormat="1" applyFont="1" applyFill="1" applyBorder="1" applyAlignment="1">
      <alignment horizontal="center" vertical="center"/>
    </xf>
    <xf numFmtId="181" fontId="19" fillId="8" borderId="38" xfId="3" applyNumberFormat="1" applyFont="1" applyFill="1" applyBorder="1" applyAlignment="1">
      <alignment horizontal="center" vertical="center"/>
    </xf>
    <xf numFmtId="183" fontId="19" fillId="8" borderId="6" xfId="1" applyNumberFormat="1" applyFont="1" applyFill="1" applyBorder="1" applyAlignment="1">
      <alignment horizontal="right" vertical="center" shrinkToFit="1"/>
    </xf>
    <xf numFmtId="0" fontId="19" fillId="7" borderId="20" xfId="3" applyNumberFormat="1" applyFont="1" applyFill="1" applyBorder="1" applyAlignment="1">
      <alignment vertical="center"/>
    </xf>
    <xf numFmtId="0" fontId="19" fillId="4" borderId="0" xfId="3" applyNumberFormat="1" applyFont="1" applyFill="1" applyBorder="1" applyAlignment="1">
      <alignment horizontal="left" vertical="center"/>
    </xf>
    <xf numFmtId="179" fontId="19" fillId="4" borderId="0" xfId="4" applyNumberFormat="1" applyFont="1" applyFill="1" applyBorder="1" applyAlignment="1">
      <alignment horizontal="right" vertical="center" shrinkToFit="1"/>
    </xf>
    <xf numFmtId="0" fontId="24" fillId="4" borderId="0" xfId="3" applyNumberFormat="1" applyFont="1" applyFill="1" applyAlignment="1">
      <alignment vertical="center"/>
    </xf>
    <xf numFmtId="0" fontId="24" fillId="4" borderId="0" xfId="3" applyNumberFormat="1" applyFont="1" applyFill="1" applyAlignment="1">
      <alignment horizontal="center" vertical="center"/>
    </xf>
    <xf numFmtId="0" fontId="19" fillId="4" borderId="0" xfId="3" applyNumberFormat="1" applyFont="1" applyFill="1" applyAlignment="1">
      <alignment horizontal="left" vertical="center"/>
    </xf>
    <xf numFmtId="0" fontId="22" fillId="4" borderId="0" xfId="3" applyNumberFormat="1" applyFont="1" applyFill="1" applyAlignment="1">
      <alignment horizontal="left" vertical="center" justifyLastLine="1"/>
    </xf>
    <xf numFmtId="0" fontId="25" fillId="4" borderId="0" xfId="3" applyNumberFormat="1" applyFont="1" applyFill="1" applyAlignment="1">
      <alignment vertical="center"/>
    </xf>
    <xf numFmtId="0" fontId="21" fillId="4" borderId="0" xfId="3" applyNumberFormat="1" applyFont="1" applyFill="1" applyBorder="1" applyAlignment="1">
      <alignment vertical="center"/>
    </xf>
    <xf numFmtId="0" fontId="19" fillId="4" borderId="0" xfId="3" applyNumberFormat="1" applyFont="1" applyFill="1" applyBorder="1" applyAlignment="1">
      <alignment vertical="center"/>
    </xf>
    <xf numFmtId="0" fontId="19" fillId="7" borderId="85" xfId="3" applyNumberFormat="1" applyFont="1" applyFill="1" applyBorder="1" applyAlignment="1">
      <alignment horizontal="center" vertical="center" shrinkToFit="1"/>
    </xf>
    <xf numFmtId="179" fontId="19" fillId="4" borderId="1" xfId="3" applyNumberFormat="1" applyFont="1" applyFill="1" applyBorder="1" applyAlignment="1">
      <alignment horizontal="center" vertical="center"/>
    </xf>
    <xf numFmtId="0" fontId="19" fillId="8" borderId="1" xfId="3" applyNumberFormat="1" applyFont="1" applyFill="1" applyBorder="1" applyAlignment="1">
      <alignment horizontal="left" vertical="center" wrapText="1"/>
    </xf>
    <xf numFmtId="0" fontId="19" fillId="4" borderId="14" xfId="3" applyNumberFormat="1" applyFont="1" applyFill="1" applyBorder="1" applyAlignment="1">
      <alignment horizontal="center" vertical="center" wrapText="1"/>
    </xf>
    <xf numFmtId="0" fontId="19" fillId="4" borderId="2" xfId="3" applyNumberFormat="1" applyFont="1" applyFill="1" applyBorder="1" applyAlignment="1">
      <alignment horizontal="center" vertical="center" wrapText="1"/>
    </xf>
    <xf numFmtId="0" fontId="19" fillId="4" borderId="105" xfId="3" applyNumberFormat="1" applyFont="1" applyFill="1" applyBorder="1" applyAlignment="1">
      <alignment horizontal="left" vertical="center" wrapText="1" shrinkToFit="1"/>
    </xf>
    <xf numFmtId="179" fontId="19" fillId="4" borderId="16" xfId="3" applyNumberFormat="1" applyFont="1" applyFill="1" applyBorder="1" applyAlignment="1">
      <alignment horizontal="center" vertical="center" shrinkToFit="1"/>
    </xf>
    <xf numFmtId="0" fontId="19" fillId="4" borderId="2" xfId="3" applyNumberFormat="1" applyFont="1" applyFill="1" applyBorder="1" applyAlignment="1">
      <alignment horizontal="center" vertical="center" shrinkToFit="1"/>
    </xf>
    <xf numFmtId="182" fontId="19" fillId="4" borderId="105" xfId="3" applyNumberFormat="1" applyFont="1" applyFill="1" applyBorder="1" applyAlignment="1">
      <alignment horizontal="center" vertical="center" shrinkToFit="1"/>
    </xf>
    <xf numFmtId="0" fontId="19" fillId="4" borderId="1" xfId="3" applyNumberFormat="1" applyFont="1" applyFill="1" applyBorder="1" applyAlignment="1">
      <alignment vertical="center" wrapText="1"/>
    </xf>
    <xf numFmtId="0" fontId="29" fillId="11" borderId="107" xfId="3" applyFont="1" applyFill="1" applyBorder="1" applyAlignment="1">
      <alignment horizontal="center" vertical="center" shrinkToFit="1"/>
    </xf>
    <xf numFmtId="0" fontId="30" fillId="12" borderId="107" xfId="3" applyFont="1" applyFill="1" applyBorder="1" applyAlignment="1">
      <alignment horizontal="center" vertical="center" shrinkToFit="1"/>
    </xf>
    <xf numFmtId="0" fontId="30" fillId="4" borderId="2" xfId="3" applyFont="1" applyFill="1" applyBorder="1" applyAlignment="1">
      <alignment vertical="center" shrinkToFit="1"/>
    </xf>
    <xf numFmtId="0" fontId="30" fillId="12" borderId="14" xfId="3" applyFont="1" applyFill="1" applyBorder="1" applyAlignment="1">
      <alignment horizontal="center" vertical="center" shrinkToFit="1"/>
    </xf>
    <xf numFmtId="0" fontId="32" fillId="12" borderId="14" xfId="5" applyFont="1" applyFill="1" applyBorder="1" applyAlignment="1">
      <alignment horizontal="center" vertical="center"/>
    </xf>
    <xf numFmtId="0" fontId="32" fillId="4" borderId="2" xfId="5" applyFont="1" applyFill="1" applyBorder="1">
      <alignment vertical="center"/>
    </xf>
    <xf numFmtId="0" fontId="29" fillId="11" borderId="109" xfId="3" applyFont="1" applyFill="1" applyBorder="1" applyAlignment="1">
      <alignment horizontal="center" vertical="center" wrapText="1" shrinkToFit="1"/>
    </xf>
    <xf numFmtId="0" fontId="30" fillId="12" borderId="109" xfId="3" applyFont="1" applyFill="1" applyBorder="1" applyAlignment="1">
      <alignment horizontal="center" vertical="center" shrinkToFit="1"/>
    </xf>
    <xf numFmtId="0" fontId="30" fillId="4" borderId="110" xfId="3" applyFont="1" applyFill="1" applyBorder="1" applyAlignment="1">
      <alignment vertical="center" shrinkToFit="1"/>
    </xf>
    <xf numFmtId="0" fontId="30" fillId="12" borderId="111" xfId="3" applyFont="1" applyFill="1" applyBorder="1" applyAlignment="1">
      <alignment horizontal="center" vertical="center" shrinkToFit="1"/>
    </xf>
    <xf numFmtId="0" fontId="32" fillId="12" borderId="111" xfId="5" applyFont="1" applyFill="1" applyBorder="1" applyAlignment="1">
      <alignment horizontal="center" vertical="center"/>
    </xf>
    <xf numFmtId="0" fontId="32" fillId="4" borderId="110" xfId="5" applyFont="1" applyFill="1" applyBorder="1">
      <alignment vertical="center"/>
    </xf>
    <xf numFmtId="0" fontId="0" fillId="13" borderId="0" xfId="0" applyFill="1">
      <alignment vertical="center"/>
    </xf>
    <xf numFmtId="0" fontId="19" fillId="7" borderId="85" xfId="3" applyNumberFormat="1" applyFont="1" applyFill="1" applyBorder="1" applyAlignment="1">
      <alignment horizontal="center" vertical="center"/>
    </xf>
    <xf numFmtId="0" fontId="19" fillId="7" borderId="116" xfId="3" applyNumberFormat="1" applyFont="1" applyFill="1" applyBorder="1" applyAlignment="1">
      <alignment horizontal="center" vertical="center"/>
    </xf>
    <xf numFmtId="0" fontId="19" fillId="7" borderId="88" xfId="3" applyNumberFormat="1" applyFont="1" applyFill="1" applyBorder="1" applyAlignment="1">
      <alignment horizontal="center" vertical="center"/>
    </xf>
    <xf numFmtId="184" fontId="19" fillId="4" borderId="93" xfId="3" applyNumberFormat="1" applyFont="1" applyFill="1" applyBorder="1" applyAlignment="1">
      <alignment horizontal="center" vertical="center" shrinkToFit="1"/>
    </xf>
    <xf numFmtId="184" fontId="19" fillId="4" borderId="50" xfId="3" applyNumberFormat="1" applyFont="1" applyFill="1" applyBorder="1" applyAlignment="1">
      <alignment horizontal="center" vertical="center" shrinkToFit="1"/>
    </xf>
    <xf numFmtId="184" fontId="19" fillId="4" borderId="95" xfId="3" applyNumberFormat="1" applyFont="1" applyFill="1" applyBorder="1" applyAlignment="1">
      <alignment horizontal="center" vertical="center" shrinkToFit="1"/>
    </xf>
    <xf numFmtId="184" fontId="19" fillId="4" borderId="97" xfId="3" applyNumberFormat="1" applyFont="1" applyFill="1" applyBorder="1" applyAlignment="1">
      <alignment horizontal="center" vertical="center" shrinkToFit="1"/>
    </xf>
    <xf numFmtId="184" fontId="19" fillId="4" borderId="101" xfId="3" applyNumberFormat="1" applyFont="1" applyFill="1" applyBorder="1" applyAlignment="1">
      <alignment horizontal="center" vertical="center" shrinkToFit="1"/>
    </xf>
    <xf numFmtId="184" fontId="19" fillId="4" borderId="99" xfId="3" applyNumberFormat="1" applyFont="1" applyFill="1" applyBorder="1" applyAlignment="1">
      <alignment horizontal="center" vertical="center" shrinkToFit="1"/>
    </xf>
    <xf numFmtId="0" fontId="18" fillId="4" borderId="0" xfId="0" applyFont="1" applyFill="1" applyAlignment="1">
      <alignment vertical="center"/>
    </xf>
    <xf numFmtId="0" fontId="0" fillId="4" borderId="0" xfId="0" applyFill="1" applyAlignment="1">
      <alignment horizontal="right" vertical="center"/>
    </xf>
    <xf numFmtId="0" fontId="33" fillId="4" borderId="0" xfId="0" applyFont="1" applyFill="1" applyAlignment="1">
      <alignment horizontal="center" vertical="center"/>
    </xf>
    <xf numFmtId="0" fontId="33" fillId="4" borderId="0" xfId="0" applyFont="1" applyFill="1">
      <alignment vertical="center"/>
    </xf>
    <xf numFmtId="0" fontId="33" fillId="4" borderId="0" xfId="0" applyFont="1" applyFill="1" applyAlignment="1">
      <alignment horizontal="left" vertical="center"/>
    </xf>
    <xf numFmtId="0" fontId="34" fillId="4" borderId="0" xfId="0" applyFont="1" applyFill="1" applyAlignment="1">
      <alignment horizontal="center" vertical="center"/>
    </xf>
    <xf numFmtId="0" fontId="33" fillId="4" borderId="0" xfId="0" applyFont="1" applyFill="1" applyAlignment="1">
      <alignment horizontal="left" vertical="center" wrapText="1"/>
    </xf>
    <xf numFmtId="0" fontId="33" fillId="4" borderId="0" xfId="0" applyFont="1" applyFill="1" applyAlignment="1">
      <alignment horizontal="right" vertical="center" wrapText="1"/>
    </xf>
    <xf numFmtId="0" fontId="33" fillId="4" borderId="0" xfId="0" applyFont="1" applyFill="1" applyAlignment="1">
      <alignment horizontal="right" vertical="center"/>
    </xf>
    <xf numFmtId="0" fontId="33" fillId="4" borderId="0" xfId="0" applyFont="1" applyFill="1" applyAlignment="1">
      <alignment horizontal="left" vertical="center" wrapText="1" indent="15"/>
    </xf>
    <xf numFmtId="0" fontId="33" fillId="4" borderId="0" xfId="0" applyFont="1" applyFill="1" applyAlignment="1">
      <alignment vertical="center"/>
    </xf>
    <xf numFmtId="0" fontId="33" fillId="4" borderId="0" xfId="0" applyFont="1" applyFill="1">
      <alignment vertical="center"/>
    </xf>
    <xf numFmtId="0" fontId="33" fillId="4" borderId="0" xfId="0" applyFont="1" applyFill="1" applyAlignment="1">
      <alignment horizontal="left" vertical="distributed" wrapText="1"/>
    </xf>
    <xf numFmtId="0" fontId="33" fillId="4" borderId="0" xfId="0" applyFont="1" applyFill="1" applyAlignment="1">
      <alignment vertical="center" wrapText="1"/>
    </xf>
    <xf numFmtId="0" fontId="33" fillId="4" borderId="0" xfId="6" applyFont="1" applyFill="1" applyAlignment="1">
      <alignment horizontal="right" vertical="center"/>
    </xf>
    <xf numFmtId="0" fontId="13" fillId="0" borderId="0" xfId="0" applyFont="1">
      <alignment vertical="center"/>
    </xf>
    <xf numFmtId="0" fontId="18" fillId="14" borderId="18" xfId="0" applyFont="1" applyFill="1" applyBorder="1" applyAlignment="1">
      <alignment horizontal="center" vertical="center" shrinkToFit="1"/>
    </xf>
    <xf numFmtId="177" fontId="18" fillId="14" borderId="18" xfId="0" applyNumberFormat="1" applyFont="1" applyFill="1" applyBorder="1" applyAlignment="1">
      <alignment horizontal="center" vertical="center" shrinkToFit="1"/>
    </xf>
    <xf numFmtId="0" fontId="35" fillId="4" borderId="1" xfId="0" applyFont="1" applyFill="1" applyBorder="1" applyAlignment="1">
      <alignment vertical="center"/>
    </xf>
    <xf numFmtId="0" fontId="35" fillId="4" borderId="1" xfId="0" applyFont="1" applyFill="1" applyBorder="1">
      <alignment vertical="center"/>
    </xf>
    <xf numFmtId="177" fontId="35" fillId="4" borderId="1" xfId="0" applyNumberFormat="1" applyFont="1" applyFill="1" applyBorder="1">
      <alignment vertical="center"/>
    </xf>
    <xf numFmtId="0" fontId="36" fillId="4" borderId="0" xfId="0" applyFont="1" applyFill="1" applyAlignment="1">
      <alignment horizontal="left" vertical="center"/>
    </xf>
    <xf numFmtId="0" fontId="36" fillId="4" borderId="0" xfId="0" applyFont="1" applyFill="1" applyAlignment="1">
      <alignment vertical="center"/>
    </xf>
    <xf numFmtId="0" fontId="0" fillId="4" borderId="0" xfId="0" applyFill="1" applyAlignment="1">
      <alignment vertical="center"/>
    </xf>
    <xf numFmtId="0" fontId="17" fillId="4" borderId="0" xfId="0" applyFont="1" applyFill="1" applyAlignment="1">
      <alignment horizontal="left" vertical="center" wrapText="1"/>
    </xf>
    <xf numFmtId="0" fontId="18" fillId="4" borderId="0" xfId="6" applyFont="1" applyFill="1" applyAlignment="1">
      <alignment vertical="center"/>
    </xf>
    <xf numFmtId="0" fontId="33" fillId="4" borderId="0" xfId="6" applyFont="1" applyFill="1" applyAlignment="1">
      <alignment vertical="center"/>
    </xf>
    <xf numFmtId="38" fontId="18" fillId="4" borderId="0" xfId="1" applyFont="1" applyFill="1" applyAlignment="1">
      <alignment vertical="center"/>
    </xf>
    <xf numFmtId="0" fontId="33" fillId="4" borderId="0" xfId="6" applyFont="1" applyFill="1" applyAlignment="1">
      <alignment horizontal="left" vertical="center" wrapText="1"/>
    </xf>
    <xf numFmtId="0" fontId="18" fillId="4" borderId="0" xfId="6" applyFont="1" applyFill="1" applyAlignment="1">
      <alignment horizontal="center" vertical="center"/>
    </xf>
    <xf numFmtId="0" fontId="34" fillId="4" borderId="0" xfId="6" applyFont="1" applyFill="1" applyAlignment="1">
      <alignment horizontal="center" vertical="center"/>
    </xf>
    <xf numFmtId="0" fontId="17" fillId="4" borderId="0" xfId="6" applyFont="1" applyFill="1" applyAlignment="1">
      <alignment vertical="center"/>
    </xf>
    <xf numFmtId="177" fontId="18" fillId="4" borderId="0" xfId="6" applyNumberFormat="1" applyFont="1" applyFill="1" applyAlignment="1">
      <alignment vertical="center"/>
    </xf>
    <xf numFmtId="0" fontId="17" fillId="17" borderId="23" xfId="6" applyFont="1" applyFill="1" applyBorder="1" applyAlignment="1">
      <alignment vertical="center"/>
    </xf>
    <xf numFmtId="0" fontId="13" fillId="17" borderId="15" xfId="6" applyFont="1" applyFill="1" applyBorder="1" applyAlignment="1">
      <alignment vertical="center"/>
    </xf>
    <xf numFmtId="38" fontId="13" fillId="17" borderId="15" xfId="1" applyFont="1" applyFill="1" applyBorder="1" applyAlignment="1">
      <alignment vertical="center"/>
    </xf>
    <xf numFmtId="0" fontId="13" fillId="17" borderId="13" xfId="6" applyFont="1" applyFill="1" applyBorder="1" applyAlignment="1">
      <alignment vertical="center"/>
    </xf>
    <xf numFmtId="0" fontId="18" fillId="17" borderId="16" xfId="6" applyFont="1" applyFill="1" applyBorder="1" applyAlignment="1">
      <alignment vertical="center"/>
    </xf>
    <xf numFmtId="38" fontId="18" fillId="17" borderId="16" xfId="1" applyFont="1" applyFill="1" applyBorder="1" applyAlignment="1">
      <alignment vertical="center"/>
    </xf>
    <xf numFmtId="0" fontId="18" fillId="17" borderId="2" xfId="6" applyFont="1" applyFill="1" applyBorder="1" applyAlignment="1">
      <alignment vertical="center"/>
    </xf>
    <xf numFmtId="0" fontId="13" fillId="16" borderId="23" xfId="6" applyFont="1" applyFill="1" applyBorder="1" applyAlignment="1">
      <alignment vertical="center"/>
    </xf>
    <xf numFmtId="0" fontId="18" fillId="16" borderId="0" xfId="6" applyFont="1" applyFill="1" applyBorder="1" applyAlignment="1">
      <alignment vertical="center"/>
    </xf>
    <xf numFmtId="38" fontId="18" fillId="16" borderId="0" xfId="1" applyFont="1" applyFill="1" applyBorder="1" applyAlignment="1">
      <alignment vertical="center"/>
    </xf>
    <xf numFmtId="0" fontId="18" fillId="16" borderId="25" xfId="6" applyFont="1" applyFill="1" applyBorder="1" applyAlignment="1">
      <alignment vertical="center"/>
    </xf>
    <xf numFmtId="0" fontId="18" fillId="4" borderId="23" xfId="6" applyFont="1" applyFill="1" applyBorder="1" applyAlignment="1">
      <alignment vertical="center"/>
    </xf>
    <xf numFmtId="0" fontId="18" fillId="4" borderId="15" xfId="6" applyFont="1" applyFill="1" applyBorder="1" applyAlignment="1">
      <alignment vertical="center"/>
    </xf>
    <xf numFmtId="38" fontId="18" fillId="4" borderId="15" xfId="1" applyFont="1" applyFill="1" applyBorder="1" applyAlignment="1">
      <alignment vertical="center"/>
    </xf>
    <xf numFmtId="0" fontId="18" fillId="4" borderId="13" xfId="6" applyFont="1" applyFill="1" applyBorder="1" applyAlignment="1">
      <alignment vertical="center"/>
    </xf>
    <xf numFmtId="0" fontId="13" fillId="16" borderId="129" xfId="6" applyFont="1" applyFill="1" applyBorder="1" applyAlignment="1">
      <alignment vertical="center"/>
    </xf>
    <xf numFmtId="0" fontId="18" fillId="16" borderId="118" xfId="6" applyFont="1" applyFill="1" applyBorder="1" applyAlignment="1">
      <alignment vertical="center"/>
    </xf>
    <xf numFmtId="177" fontId="18" fillId="16" borderId="118" xfId="6" applyNumberFormat="1" applyFont="1" applyFill="1" applyBorder="1" applyAlignment="1">
      <alignment vertical="center"/>
    </xf>
    <xf numFmtId="38" fontId="18" fillId="16" borderId="118" xfId="1" applyFont="1" applyFill="1" applyBorder="1" applyAlignment="1">
      <alignment vertical="center"/>
    </xf>
    <xf numFmtId="0" fontId="18" fillId="16" borderId="124" xfId="6" applyFont="1" applyFill="1" applyBorder="1" applyAlignment="1">
      <alignment vertical="center"/>
    </xf>
    <xf numFmtId="177" fontId="18" fillId="4" borderId="15" xfId="6" applyNumberFormat="1" applyFont="1" applyFill="1" applyBorder="1" applyAlignment="1">
      <alignment vertical="center"/>
    </xf>
    <xf numFmtId="0" fontId="18" fillId="7" borderId="121" xfId="6" quotePrefix="1" applyNumberFormat="1" applyFont="1" applyFill="1" applyBorder="1" applyAlignment="1">
      <alignment horizontal="center" vertical="center"/>
    </xf>
    <xf numFmtId="0" fontId="18" fillId="7" borderId="121" xfId="6" applyFont="1" applyFill="1" applyBorder="1" applyAlignment="1">
      <alignment vertical="center"/>
    </xf>
    <xf numFmtId="0" fontId="18" fillId="7" borderId="122" xfId="6" applyFont="1" applyFill="1" applyBorder="1" applyAlignment="1">
      <alignment vertical="center"/>
    </xf>
    <xf numFmtId="14" fontId="18" fillId="16" borderId="118" xfId="6" applyNumberFormat="1" applyFont="1" applyFill="1" applyBorder="1" applyAlignment="1">
      <alignment horizontal="center" vertical="center"/>
    </xf>
    <xf numFmtId="0" fontId="13" fillId="16" borderId="106" xfId="6" applyFont="1" applyFill="1" applyBorder="1" applyAlignment="1">
      <alignment vertical="center"/>
    </xf>
    <xf numFmtId="177" fontId="18" fillId="16" borderId="0" xfId="6" applyNumberFormat="1" applyFont="1" applyFill="1" applyBorder="1" applyAlignment="1">
      <alignment vertical="center"/>
    </xf>
    <xf numFmtId="14" fontId="18" fillId="16" borderId="0" xfId="6" applyNumberFormat="1" applyFont="1" applyFill="1" applyBorder="1" applyAlignment="1">
      <alignment horizontal="center" vertical="center"/>
    </xf>
    <xf numFmtId="0" fontId="17" fillId="17" borderId="36" xfId="6" applyFont="1" applyFill="1" applyBorder="1" applyAlignment="1">
      <alignment vertical="center"/>
    </xf>
    <xf numFmtId="0" fontId="17" fillId="17" borderId="37" xfId="6" applyFont="1" applyFill="1" applyBorder="1" applyAlignment="1">
      <alignment vertical="center"/>
    </xf>
    <xf numFmtId="0" fontId="17" fillId="17" borderId="18" xfId="6" applyFont="1" applyFill="1" applyBorder="1" applyAlignment="1">
      <alignment vertical="center"/>
    </xf>
    <xf numFmtId="0" fontId="18" fillId="17" borderId="15" xfId="6" applyFont="1" applyFill="1" applyBorder="1" applyAlignment="1">
      <alignment vertical="center"/>
    </xf>
    <xf numFmtId="177" fontId="18" fillId="17" borderId="15" xfId="6" applyNumberFormat="1" applyFont="1" applyFill="1" applyBorder="1" applyAlignment="1">
      <alignment vertical="center"/>
    </xf>
    <xf numFmtId="14" fontId="18" fillId="17" borderId="15" xfId="6" applyNumberFormat="1" applyFont="1" applyFill="1" applyBorder="1" applyAlignment="1">
      <alignment horizontal="center" vertical="center"/>
    </xf>
    <xf numFmtId="38" fontId="18" fillId="17" borderId="15" xfId="1" applyFont="1" applyFill="1" applyBorder="1" applyAlignment="1">
      <alignment vertical="center"/>
    </xf>
    <xf numFmtId="0" fontId="18" fillId="17" borderId="13" xfId="6" applyFont="1" applyFill="1" applyBorder="1" applyAlignment="1">
      <alignment vertical="center"/>
    </xf>
    <xf numFmtId="0" fontId="18" fillId="4" borderId="0" xfId="6" applyFont="1" applyFill="1" applyBorder="1" applyAlignment="1">
      <alignment horizontal="center" vertical="center"/>
    </xf>
    <xf numFmtId="38" fontId="18" fillId="4" borderId="0" xfId="1" applyFont="1" applyFill="1" applyBorder="1" applyAlignment="1">
      <alignment vertical="center"/>
    </xf>
    <xf numFmtId="0" fontId="18" fillId="4" borderId="0" xfId="6" quotePrefix="1" applyNumberFormat="1" applyFont="1" applyFill="1" applyBorder="1" applyAlignment="1">
      <alignment horizontal="center" vertical="center"/>
    </xf>
    <xf numFmtId="0" fontId="18" fillId="4" borderId="0" xfId="6" applyFont="1" applyFill="1" applyBorder="1" applyAlignment="1">
      <alignment vertical="center"/>
    </xf>
    <xf numFmtId="0" fontId="17" fillId="4" borderId="21" xfId="6" applyFont="1" applyFill="1" applyBorder="1" applyAlignment="1">
      <alignment vertical="center"/>
    </xf>
    <xf numFmtId="0" fontId="18" fillId="4" borderId="21" xfId="6" applyFont="1" applyFill="1" applyBorder="1" applyAlignment="1">
      <alignment vertical="center"/>
    </xf>
    <xf numFmtId="38" fontId="18" fillId="4" borderId="21" xfId="1" applyFont="1" applyFill="1" applyBorder="1" applyAlignment="1">
      <alignment vertical="center"/>
    </xf>
    <xf numFmtId="58" fontId="33" fillId="4" borderId="0" xfId="0" applyNumberFormat="1" applyFont="1" applyFill="1" applyAlignment="1">
      <alignment horizontal="center" vertical="center"/>
    </xf>
    <xf numFmtId="0" fontId="17" fillId="4" borderId="0" xfId="0" applyFont="1" applyFill="1">
      <alignment vertical="center"/>
    </xf>
    <xf numFmtId="0" fontId="0" fillId="4" borderId="0" xfId="0" applyFill="1" applyBorder="1">
      <alignment vertical="center"/>
    </xf>
    <xf numFmtId="0" fontId="0" fillId="5" borderId="161" xfId="0" applyFill="1" applyBorder="1">
      <alignment vertical="center"/>
    </xf>
    <xf numFmtId="0" fontId="0" fillId="5" borderId="162" xfId="0" applyFill="1" applyBorder="1">
      <alignment vertical="center"/>
    </xf>
    <xf numFmtId="0" fontId="0" fillId="5" borderId="163" xfId="0" applyFill="1" applyBorder="1" applyAlignment="1">
      <alignment horizontal="center" vertical="center"/>
    </xf>
    <xf numFmtId="0" fontId="0" fillId="5" borderId="162" xfId="0" applyFill="1" applyBorder="1" applyAlignment="1">
      <alignment horizontal="center" vertical="center"/>
    </xf>
    <xf numFmtId="0" fontId="0" fillId="5" borderId="164" xfId="0" applyFill="1" applyBorder="1" applyAlignment="1">
      <alignment horizontal="center" vertical="center"/>
    </xf>
    <xf numFmtId="0" fontId="0" fillId="19" borderId="165" xfId="0" applyFill="1" applyBorder="1">
      <alignment vertical="center"/>
    </xf>
    <xf numFmtId="0" fontId="0" fillId="19" borderId="166" xfId="0" applyFill="1" applyBorder="1">
      <alignment vertical="center"/>
    </xf>
    <xf numFmtId="0" fontId="42" fillId="19" borderId="167" xfId="7" applyFill="1" applyBorder="1" applyAlignment="1" applyProtection="1">
      <alignment vertical="center"/>
    </xf>
    <xf numFmtId="0" fontId="0" fillId="19" borderId="167" xfId="0" applyFill="1" applyBorder="1">
      <alignment vertical="center"/>
    </xf>
    <xf numFmtId="0" fontId="0" fillId="19" borderId="170" xfId="0" applyFill="1" applyBorder="1">
      <alignment vertical="center"/>
    </xf>
    <xf numFmtId="0" fontId="0" fillId="19" borderId="173" xfId="0" applyFill="1" applyBorder="1">
      <alignment vertical="center"/>
    </xf>
    <xf numFmtId="0" fontId="0" fillId="19" borderId="174" xfId="0" applyFill="1" applyBorder="1">
      <alignment vertical="center"/>
    </xf>
    <xf numFmtId="0" fontId="42" fillId="19" borderId="175" xfId="7" applyFill="1" applyBorder="1" applyAlignment="1" applyProtection="1">
      <alignment vertical="center"/>
    </xf>
    <xf numFmtId="0" fontId="0" fillId="19" borderId="175" xfId="0" applyFill="1" applyBorder="1">
      <alignment vertical="center"/>
    </xf>
    <xf numFmtId="0" fontId="0" fillId="19" borderId="178" xfId="0" applyFill="1" applyBorder="1">
      <alignment vertical="center"/>
    </xf>
    <xf numFmtId="0" fontId="0" fillId="19" borderId="179" xfId="0" applyFill="1" applyBorder="1">
      <alignment vertical="center"/>
    </xf>
    <xf numFmtId="0" fontId="0" fillId="19" borderId="180" xfId="0" applyFill="1" applyBorder="1">
      <alignment vertical="center"/>
    </xf>
    <xf numFmtId="0" fontId="42" fillId="19" borderId="181" xfId="7" applyFill="1" applyBorder="1" applyAlignment="1" applyProtection="1">
      <alignment vertical="center"/>
    </xf>
    <xf numFmtId="0" fontId="0" fillId="19" borderId="181" xfId="0" applyFill="1" applyBorder="1">
      <alignment vertical="center"/>
    </xf>
    <xf numFmtId="0" fontId="0" fillId="19" borderId="184" xfId="0" applyFill="1" applyBorder="1">
      <alignment vertical="center"/>
    </xf>
    <xf numFmtId="0" fontId="0" fillId="4" borderId="179" xfId="0" applyFill="1" applyBorder="1">
      <alignment vertical="center"/>
    </xf>
    <xf numFmtId="0" fontId="0" fillId="4" borderId="180" xfId="0" applyFill="1" applyBorder="1">
      <alignment vertical="center"/>
    </xf>
    <xf numFmtId="0" fontId="0" fillId="0" borderId="181" xfId="0" applyBorder="1">
      <alignment vertical="center"/>
    </xf>
    <xf numFmtId="0" fontId="0" fillId="4" borderId="181" xfId="0" applyFill="1" applyBorder="1">
      <alignment vertical="center"/>
    </xf>
    <xf numFmtId="0" fontId="0" fillId="4" borderId="165" xfId="0" applyFill="1" applyBorder="1">
      <alignment vertical="center"/>
    </xf>
    <xf numFmtId="0" fontId="0" fillId="4" borderId="166" xfId="0" applyFill="1" applyBorder="1">
      <alignment vertical="center"/>
    </xf>
    <xf numFmtId="0" fontId="0" fillId="0" borderId="167" xfId="0" applyBorder="1">
      <alignment vertical="center"/>
    </xf>
    <xf numFmtId="0" fontId="0" fillId="4" borderId="167" xfId="0" applyFill="1" applyBorder="1">
      <alignment vertical="center"/>
    </xf>
    <xf numFmtId="0" fontId="0" fillId="4" borderId="173" xfId="0" applyFill="1" applyBorder="1">
      <alignment vertical="center"/>
    </xf>
    <xf numFmtId="0" fontId="0" fillId="4" borderId="174" xfId="0" applyFill="1" applyBorder="1">
      <alignment vertical="center"/>
    </xf>
    <xf numFmtId="0" fontId="0" fillId="0" borderId="175" xfId="0" applyBorder="1">
      <alignment vertical="center"/>
    </xf>
    <xf numFmtId="0" fontId="0" fillId="4" borderId="175" xfId="0" applyFill="1" applyBorder="1">
      <alignment vertical="center"/>
    </xf>
    <xf numFmtId="0" fontId="0" fillId="19" borderId="189" xfId="0" applyFill="1" applyBorder="1">
      <alignment vertical="center"/>
    </xf>
    <xf numFmtId="0" fontId="0" fillId="19" borderId="188" xfId="0" applyFill="1" applyBorder="1">
      <alignment vertical="center"/>
    </xf>
    <xf numFmtId="0" fontId="42" fillId="19" borderId="190" xfId="7" applyFill="1" applyBorder="1" applyAlignment="1" applyProtection="1">
      <alignment vertical="center"/>
    </xf>
    <xf numFmtId="0" fontId="0" fillId="19" borderId="190" xfId="0" applyFill="1" applyBorder="1">
      <alignment vertical="center"/>
    </xf>
    <xf numFmtId="0" fontId="0" fillId="19" borderId="128" xfId="0" applyFill="1" applyBorder="1">
      <alignment vertical="center"/>
    </xf>
    <xf numFmtId="0" fontId="35" fillId="4" borderId="0" xfId="0" applyFont="1" applyFill="1">
      <alignment vertical="center"/>
    </xf>
    <xf numFmtId="177" fontId="35" fillId="4" borderId="0" xfId="0" applyNumberFormat="1" applyFont="1" applyFill="1">
      <alignment vertical="center"/>
    </xf>
    <xf numFmtId="0" fontId="7" fillId="4" borderId="42" xfId="0" applyFont="1" applyFill="1" applyBorder="1">
      <alignment vertical="center"/>
    </xf>
    <xf numFmtId="0" fontId="7" fillId="4" borderId="48" xfId="0" applyFont="1" applyFill="1" applyBorder="1">
      <alignment vertical="center"/>
    </xf>
    <xf numFmtId="0" fontId="7" fillId="4" borderId="54" xfId="0" applyFont="1" applyFill="1" applyBorder="1">
      <alignment vertical="center"/>
    </xf>
    <xf numFmtId="0" fontId="7" fillId="4" borderId="44" xfId="0" applyFont="1" applyFill="1" applyBorder="1">
      <alignment vertical="center"/>
    </xf>
    <xf numFmtId="0" fontId="7" fillId="4" borderId="50" xfId="0" applyFont="1" applyFill="1" applyBorder="1">
      <alignment vertical="center"/>
    </xf>
    <xf numFmtId="0" fontId="7" fillId="4" borderId="56" xfId="0" applyFont="1" applyFill="1" applyBorder="1">
      <alignment vertical="center"/>
    </xf>
    <xf numFmtId="0" fontId="7" fillId="4" borderId="65" xfId="0" applyFont="1" applyFill="1" applyBorder="1" applyAlignment="1">
      <alignment horizontal="left" vertical="center"/>
    </xf>
    <xf numFmtId="9" fontId="7" fillId="4" borderId="65" xfId="0" applyNumberFormat="1" applyFont="1" applyFill="1" applyBorder="1" applyAlignment="1">
      <alignment horizontal="left" vertical="center"/>
    </xf>
    <xf numFmtId="0" fontId="7" fillId="4" borderId="66" xfId="0" applyFont="1" applyFill="1" applyBorder="1" applyAlignment="1">
      <alignment horizontal="left" vertical="center"/>
    </xf>
    <xf numFmtId="0" fontId="7" fillId="4" borderId="64" xfId="0" applyFont="1" applyFill="1" applyBorder="1" applyAlignment="1">
      <alignment horizontal="left" vertical="center"/>
    </xf>
    <xf numFmtId="0" fontId="7" fillId="4" borderId="9" xfId="0" applyFont="1" applyFill="1" applyBorder="1">
      <alignment vertical="center"/>
    </xf>
    <xf numFmtId="0" fontId="7" fillId="4" borderId="17" xfId="0" applyFont="1" applyFill="1" applyBorder="1">
      <alignment vertical="center"/>
    </xf>
    <xf numFmtId="0" fontId="7" fillId="4" borderId="8" xfId="0" applyFont="1" applyFill="1" applyBorder="1">
      <alignment vertical="center"/>
    </xf>
    <xf numFmtId="0" fontId="0" fillId="15" borderId="0" xfId="0" applyFill="1">
      <alignment vertical="center"/>
    </xf>
    <xf numFmtId="0" fontId="7" fillId="3" borderId="19" xfId="0" applyFont="1" applyFill="1" applyBorder="1">
      <alignment vertical="center"/>
    </xf>
    <xf numFmtId="0" fontId="26" fillId="10" borderId="197" xfId="0" applyFont="1" applyFill="1" applyBorder="1" applyAlignment="1">
      <alignment horizontal="center" vertical="center"/>
    </xf>
    <xf numFmtId="0" fontId="29" fillId="11" borderId="199" xfId="3" applyFont="1" applyFill="1" applyBorder="1" applyAlignment="1">
      <alignment horizontal="center" vertical="center" shrinkToFit="1"/>
    </xf>
    <xf numFmtId="0" fontId="30" fillId="12" borderId="199" xfId="3" applyFont="1" applyFill="1" applyBorder="1" applyAlignment="1">
      <alignment horizontal="center" vertical="center" shrinkToFit="1"/>
    </xf>
    <xf numFmtId="0" fontId="30" fillId="4" borderId="192" xfId="3" applyFont="1" applyFill="1" applyBorder="1" applyAlignment="1">
      <alignment vertical="center" shrinkToFit="1"/>
    </xf>
    <xf numFmtId="0" fontId="30" fillId="12" borderId="191" xfId="3" applyFont="1" applyFill="1" applyBorder="1" applyAlignment="1">
      <alignment horizontal="center" vertical="center" shrinkToFit="1"/>
    </xf>
    <xf numFmtId="0" fontId="31" fillId="4" borderId="192" xfId="3" applyFont="1" applyFill="1" applyBorder="1" applyAlignment="1">
      <alignment vertical="center" wrapText="1" shrinkToFit="1"/>
    </xf>
    <xf numFmtId="0" fontId="30" fillId="4" borderId="193" xfId="3" applyFont="1" applyFill="1" applyBorder="1" applyAlignment="1">
      <alignment vertical="center" shrinkToFit="1"/>
    </xf>
    <xf numFmtId="0" fontId="30" fillId="4" borderId="108" xfId="3" applyFont="1" applyFill="1" applyBorder="1" applyAlignment="1">
      <alignment vertical="center" shrinkToFit="1"/>
    </xf>
    <xf numFmtId="0" fontId="28" fillId="4" borderId="0" xfId="0" applyFont="1" applyFill="1">
      <alignment vertical="center"/>
    </xf>
    <xf numFmtId="0" fontId="28" fillId="4" borderId="0" xfId="0" applyFont="1" applyFill="1" applyAlignment="1">
      <alignment horizontal="center" vertical="center"/>
    </xf>
    <xf numFmtId="0" fontId="0" fillId="4" borderId="14" xfId="0" applyFill="1" applyBorder="1">
      <alignment vertical="center"/>
    </xf>
    <xf numFmtId="0" fontId="0" fillId="4" borderId="2" xfId="0" applyFill="1" applyBorder="1">
      <alignment vertical="center"/>
    </xf>
    <xf numFmtId="0" fontId="0" fillId="4" borderId="0" xfId="0" applyFill="1" applyAlignment="1">
      <alignment vertical="center"/>
    </xf>
    <xf numFmtId="0" fontId="7" fillId="4" borderId="48" xfId="0" applyFont="1" applyFill="1" applyBorder="1">
      <alignment vertical="center"/>
    </xf>
    <xf numFmtId="0" fontId="0" fillId="4" borderId="0" xfId="0" applyFont="1" applyFill="1" applyAlignment="1">
      <alignment horizontal="right" vertical="center"/>
    </xf>
    <xf numFmtId="0" fontId="0" fillId="4" borderId="12" xfId="0" applyFill="1" applyBorder="1">
      <alignment vertical="center"/>
    </xf>
    <xf numFmtId="0" fontId="0" fillId="4" borderId="2" xfId="0" applyFill="1" applyBorder="1" applyAlignment="1">
      <alignment horizontal="center" vertical="center"/>
    </xf>
    <xf numFmtId="0" fontId="19" fillId="7" borderId="37" xfId="3" applyNumberFormat="1" applyFont="1" applyFill="1" applyBorder="1" applyAlignment="1">
      <alignment horizontal="center" vertical="center"/>
    </xf>
    <xf numFmtId="0" fontId="19" fillId="7" borderId="38" xfId="3" applyNumberFormat="1" applyFont="1" applyFill="1" applyBorder="1" applyAlignment="1">
      <alignment horizontal="center" vertical="center"/>
    </xf>
    <xf numFmtId="0" fontId="43" fillId="4" borderId="0" xfId="0" applyFont="1" applyFill="1" applyAlignment="1">
      <alignment horizontal="center" vertical="center"/>
    </xf>
    <xf numFmtId="0" fontId="44" fillId="4" borderId="76" xfId="0" applyFont="1" applyFill="1" applyBorder="1" applyAlignment="1">
      <alignment horizontal="center" vertical="center" wrapText="1"/>
    </xf>
    <xf numFmtId="0" fontId="44" fillId="4" borderId="77" xfId="0" applyFont="1" applyFill="1" applyBorder="1" applyAlignment="1">
      <alignment horizontal="center" vertical="center" wrapText="1"/>
    </xf>
    <xf numFmtId="0" fontId="44" fillId="4" borderId="0" xfId="0" applyFont="1" applyFill="1" applyAlignment="1">
      <alignment horizontal="center" vertical="center"/>
    </xf>
    <xf numFmtId="177" fontId="44" fillId="4" borderId="0" xfId="0" applyNumberFormat="1" applyFont="1" applyFill="1" applyAlignment="1">
      <alignment horizontal="center" vertical="center"/>
    </xf>
    <xf numFmtId="0" fontId="46" fillId="4" borderId="42" xfId="0" applyFont="1" applyFill="1" applyBorder="1">
      <alignment vertical="center"/>
    </xf>
    <xf numFmtId="0" fontId="46" fillId="2" borderId="42" xfId="0" applyFont="1" applyFill="1" applyBorder="1">
      <alignment vertical="center"/>
    </xf>
    <xf numFmtId="0" fontId="46" fillId="4" borderId="44" xfId="0" applyFont="1" applyFill="1" applyBorder="1">
      <alignment vertical="center"/>
    </xf>
    <xf numFmtId="0" fontId="46" fillId="2" borderId="41" xfId="0" applyFont="1" applyFill="1" applyBorder="1">
      <alignment vertical="center"/>
    </xf>
    <xf numFmtId="0" fontId="46" fillId="4" borderId="48" xfId="0" applyFont="1" applyFill="1" applyBorder="1">
      <alignment vertical="center"/>
    </xf>
    <xf numFmtId="0" fontId="46" fillId="2" borderId="48" xfId="0" applyFont="1" applyFill="1" applyBorder="1">
      <alignment vertical="center"/>
    </xf>
    <xf numFmtId="0" fontId="46" fillId="4" borderId="50" xfId="0" applyFont="1" applyFill="1" applyBorder="1">
      <alignment vertical="center"/>
    </xf>
    <xf numFmtId="0" fontId="46" fillId="2" borderId="47" xfId="0" applyFont="1" applyFill="1" applyBorder="1">
      <alignment vertical="center"/>
    </xf>
    <xf numFmtId="0" fontId="46" fillId="4" borderId="54" xfId="0" applyFont="1" applyFill="1" applyBorder="1">
      <alignment vertical="center"/>
    </xf>
    <xf numFmtId="0" fontId="46" fillId="2" borderId="54" xfId="0" applyFont="1" applyFill="1" applyBorder="1">
      <alignment vertical="center"/>
    </xf>
    <xf numFmtId="0" fontId="46" fillId="4" borderId="56" xfId="0" applyFont="1" applyFill="1" applyBorder="1">
      <alignment vertical="center"/>
    </xf>
    <xf numFmtId="0" fontId="46" fillId="2" borderId="53" xfId="0" applyFont="1" applyFill="1" applyBorder="1">
      <alignment vertical="center"/>
    </xf>
    <xf numFmtId="0" fontId="48" fillId="4" borderId="76" xfId="3" applyNumberFormat="1" applyFont="1" applyFill="1" applyBorder="1" applyAlignment="1">
      <alignment horizontal="left" vertical="center" wrapText="1"/>
    </xf>
    <xf numFmtId="0" fontId="48" fillId="4" borderId="40" xfId="3" applyNumberFormat="1" applyFont="1" applyFill="1" applyBorder="1" applyAlignment="1">
      <alignment horizontal="center" vertical="center" wrapText="1"/>
    </xf>
    <xf numFmtId="0" fontId="48" fillId="4" borderId="76" xfId="3" applyNumberFormat="1" applyFont="1" applyFill="1" applyBorder="1" applyAlignment="1">
      <alignment horizontal="left" vertical="center" wrapText="1" shrinkToFit="1"/>
    </xf>
    <xf numFmtId="179" fontId="48" fillId="4" borderId="91" xfId="3" applyNumberFormat="1" applyFont="1" applyFill="1" applyBorder="1" applyAlignment="1">
      <alignment horizontal="center" vertical="center" shrinkToFit="1"/>
    </xf>
    <xf numFmtId="179" fontId="48" fillId="8" borderId="92" xfId="3" applyNumberFormat="1" applyFont="1" applyFill="1" applyBorder="1" applyAlignment="1">
      <alignment horizontal="center" vertical="center" shrinkToFit="1"/>
    </xf>
    <xf numFmtId="180" fontId="48" fillId="4" borderId="76" xfId="3" applyNumberFormat="1" applyFont="1" applyFill="1" applyBorder="1" applyAlignment="1">
      <alignment horizontal="center" vertical="center" shrinkToFit="1"/>
    </xf>
    <xf numFmtId="181" fontId="48" fillId="8" borderId="41" xfId="3" applyNumberFormat="1" applyFont="1" applyFill="1" applyBorder="1" applyAlignment="1">
      <alignment horizontal="center" vertical="center" shrinkToFit="1"/>
    </xf>
    <xf numFmtId="184" fontId="48" fillId="4" borderId="90" xfId="3" applyNumberFormat="1" applyFont="1" applyFill="1" applyBorder="1" applyAlignment="1">
      <alignment horizontal="center" vertical="center" shrinkToFit="1"/>
    </xf>
    <xf numFmtId="184" fontId="48" fillId="4" borderId="44" xfId="3" applyNumberFormat="1" applyFont="1" applyFill="1" applyBorder="1" applyAlignment="1">
      <alignment horizontal="center" vertical="center" shrinkToFit="1"/>
    </xf>
    <xf numFmtId="184" fontId="48" fillId="4" borderId="92" xfId="3" applyNumberFormat="1" applyFont="1" applyFill="1" applyBorder="1" applyAlignment="1">
      <alignment horizontal="center" vertical="center" shrinkToFit="1"/>
    </xf>
    <xf numFmtId="183" fontId="48" fillId="4" borderId="40" xfId="1" applyNumberFormat="1" applyFont="1" applyFill="1" applyBorder="1" applyAlignment="1">
      <alignment horizontal="right" vertical="center" shrinkToFit="1"/>
    </xf>
    <xf numFmtId="183" fontId="48" fillId="8" borderId="40" xfId="1" applyNumberFormat="1" applyFont="1" applyFill="1" applyBorder="1" applyAlignment="1">
      <alignment horizontal="right" vertical="center" shrinkToFit="1"/>
    </xf>
    <xf numFmtId="0" fontId="48" fillId="4" borderId="77" xfId="3" applyNumberFormat="1" applyFont="1" applyFill="1" applyBorder="1" applyAlignment="1">
      <alignment horizontal="left" vertical="center" wrapText="1"/>
    </xf>
    <xf numFmtId="0" fontId="48" fillId="4" borderId="46" xfId="3" applyNumberFormat="1" applyFont="1" applyFill="1" applyBorder="1" applyAlignment="1">
      <alignment horizontal="center" vertical="center" wrapText="1"/>
    </xf>
    <xf numFmtId="0" fontId="48" fillId="4" borderId="77" xfId="3" applyNumberFormat="1" applyFont="1" applyFill="1" applyBorder="1" applyAlignment="1">
      <alignment horizontal="left" vertical="center" wrapText="1" shrinkToFit="1"/>
    </xf>
    <xf numFmtId="179" fontId="48" fillId="4" borderId="94" xfId="3" applyNumberFormat="1" applyFont="1" applyFill="1" applyBorder="1" applyAlignment="1">
      <alignment horizontal="center" vertical="center" shrinkToFit="1"/>
    </xf>
    <xf numFmtId="179" fontId="48" fillId="8" borderId="95" xfId="3" applyNumberFormat="1" applyFont="1" applyFill="1" applyBorder="1" applyAlignment="1">
      <alignment horizontal="center" vertical="center" shrinkToFit="1"/>
    </xf>
    <xf numFmtId="180" fontId="48" fillId="4" borderId="77" xfId="3" applyNumberFormat="1" applyFont="1" applyFill="1" applyBorder="1" applyAlignment="1">
      <alignment horizontal="center" vertical="center" shrinkToFit="1"/>
    </xf>
    <xf numFmtId="181" fontId="48" fillId="8" borderId="47" xfId="3" applyNumberFormat="1" applyFont="1" applyFill="1" applyBorder="1" applyAlignment="1">
      <alignment horizontal="center" vertical="center" shrinkToFit="1"/>
    </xf>
    <xf numFmtId="184" fontId="48" fillId="4" borderId="93" xfId="3" applyNumberFormat="1" applyFont="1" applyFill="1" applyBorder="1" applyAlignment="1">
      <alignment horizontal="center" vertical="center" shrinkToFit="1"/>
    </xf>
    <xf numFmtId="184" fontId="48" fillId="4" borderId="50" xfId="3" applyNumberFormat="1" applyFont="1" applyFill="1" applyBorder="1" applyAlignment="1">
      <alignment horizontal="center" vertical="center" shrinkToFit="1"/>
    </xf>
    <xf numFmtId="184" fontId="48" fillId="4" borderId="95" xfId="3" applyNumberFormat="1" applyFont="1" applyFill="1" applyBorder="1" applyAlignment="1">
      <alignment horizontal="center" vertical="center" shrinkToFit="1"/>
    </xf>
    <xf numFmtId="183" fontId="48" fillId="4" borderId="46" xfId="1" applyNumberFormat="1" applyFont="1" applyFill="1" applyBorder="1" applyAlignment="1">
      <alignment horizontal="right" vertical="center" shrinkToFit="1"/>
    </xf>
    <xf numFmtId="183" fontId="48" fillId="8" borderId="46" xfId="1" applyNumberFormat="1" applyFont="1" applyFill="1" applyBorder="1" applyAlignment="1">
      <alignment horizontal="right" vertical="center" shrinkToFit="1"/>
    </xf>
    <xf numFmtId="178" fontId="49" fillId="4" borderId="15" xfId="3" applyNumberFormat="1" applyFont="1" applyFill="1" applyBorder="1" applyAlignment="1">
      <alignment vertical="center"/>
    </xf>
    <xf numFmtId="178" fontId="49" fillId="4" borderId="0" xfId="3" applyNumberFormat="1" applyFont="1" applyFill="1" applyBorder="1" applyAlignment="1">
      <alignment vertical="center"/>
    </xf>
    <xf numFmtId="0" fontId="48" fillId="4" borderId="83" xfId="3" applyNumberFormat="1" applyFont="1" applyFill="1" applyBorder="1" applyAlignment="1">
      <alignment horizontal="center" vertical="center"/>
    </xf>
    <xf numFmtId="0" fontId="48" fillId="8" borderId="1" xfId="3" applyNumberFormat="1" applyFont="1" applyFill="1" applyBorder="1" applyAlignment="1">
      <alignment horizontal="left" vertical="center" wrapText="1"/>
    </xf>
    <xf numFmtId="0" fontId="48" fillId="4" borderId="14" xfId="3" applyNumberFormat="1" applyFont="1" applyFill="1" applyBorder="1" applyAlignment="1">
      <alignment horizontal="center" vertical="center" wrapText="1"/>
    </xf>
    <xf numFmtId="0" fontId="48" fillId="4" borderId="105" xfId="3" applyNumberFormat="1" applyFont="1" applyFill="1" applyBorder="1" applyAlignment="1">
      <alignment horizontal="left" vertical="center" wrapText="1" shrinkToFit="1"/>
    </xf>
    <xf numFmtId="179" fontId="48" fillId="4" borderId="16" xfId="3" applyNumberFormat="1" applyFont="1" applyFill="1" applyBorder="1" applyAlignment="1">
      <alignment horizontal="center" vertical="center" shrinkToFit="1"/>
    </xf>
    <xf numFmtId="182" fontId="48" fillId="4" borderId="105" xfId="3" applyNumberFormat="1" applyFont="1" applyFill="1" applyBorder="1" applyAlignment="1">
      <alignment horizontal="center" vertical="center" shrinkToFit="1"/>
    </xf>
    <xf numFmtId="0" fontId="44" fillId="4" borderId="0" xfId="0" applyFont="1" applyFill="1">
      <alignment vertical="center"/>
    </xf>
    <xf numFmtId="0" fontId="43" fillId="4" borderId="0" xfId="0" applyFont="1" applyFill="1">
      <alignment vertical="center"/>
    </xf>
    <xf numFmtId="0" fontId="49" fillId="4" borderId="0" xfId="0" applyFont="1" applyFill="1">
      <alignment vertical="center"/>
    </xf>
    <xf numFmtId="177" fontId="49" fillId="4" borderId="0" xfId="0" applyNumberFormat="1" applyFont="1" applyFill="1">
      <alignment vertical="center"/>
    </xf>
    <xf numFmtId="0" fontId="19" fillId="4" borderId="38" xfId="3" applyNumberFormat="1" applyFont="1" applyFill="1" applyBorder="1" applyAlignment="1">
      <alignment horizontal="center" vertical="center"/>
    </xf>
    <xf numFmtId="0" fontId="19" fillId="7" borderId="200" xfId="3" applyNumberFormat="1" applyFont="1" applyFill="1" applyBorder="1" applyAlignment="1">
      <alignment horizontal="center" vertical="center"/>
    </xf>
    <xf numFmtId="0" fontId="48" fillId="8" borderId="36" xfId="3" applyNumberFormat="1" applyFont="1" applyFill="1" applyBorder="1" applyAlignment="1">
      <alignment horizontal="center" vertical="center"/>
    </xf>
    <xf numFmtId="0" fontId="48" fillId="8" borderId="37" xfId="3" applyNumberFormat="1" applyFont="1" applyFill="1" applyBorder="1" applyAlignment="1">
      <alignment horizontal="center" vertical="center"/>
    </xf>
    <xf numFmtId="177" fontId="15" fillId="4" borderId="0" xfId="0" applyNumberFormat="1" applyFont="1" applyFill="1" applyAlignment="1">
      <alignment horizontal="left" vertical="center"/>
    </xf>
    <xf numFmtId="0" fontId="0" fillId="18" borderId="14" xfId="0" applyFill="1" applyBorder="1">
      <alignment vertical="center"/>
    </xf>
    <xf numFmtId="0" fontId="0" fillId="18" borderId="16" xfId="0" applyFill="1" applyBorder="1">
      <alignment vertical="center"/>
    </xf>
    <xf numFmtId="0" fontId="0" fillId="18" borderId="2" xfId="0" applyFill="1" applyBorder="1">
      <alignment vertical="center"/>
    </xf>
    <xf numFmtId="0" fontId="0" fillId="19" borderId="14" xfId="0" applyFill="1" applyBorder="1">
      <alignment vertical="center"/>
    </xf>
    <xf numFmtId="0" fontId="0" fillId="19" borderId="16" xfId="0" applyFill="1" applyBorder="1">
      <alignment vertical="center"/>
    </xf>
    <xf numFmtId="0" fontId="0" fillId="19" borderId="2" xfId="0" applyFill="1" applyBorder="1">
      <alignment vertical="center"/>
    </xf>
    <xf numFmtId="0" fontId="0" fillId="8" borderId="14" xfId="0" applyFill="1" applyBorder="1">
      <alignment vertical="center"/>
    </xf>
    <xf numFmtId="0" fontId="0" fillId="8" borderId="16" xfId="0" applyFill="1" applyBorder="1">
      <alignment vertical="center"/>
    </xf>
    <xf numFmtId="0" fontId="0" fillId="8" borderId="2" xfId="0" applyFill="1" applyBorder="1">
      <alignment vertical="center"/>
    </xf>
    <xf numFmtId="0" fontId="0" fillId="19" borderId="182" xfId="0" applyFill="1" applyBorder="1">
      <alignment vertical="center"/>
    </xf>
    <xf numFmtId="0" fontId="0" fillId="19" borderId="171" xfId="0" applyFill="1" applyBorder="1">
      <alignment vertical="center"/>
    </xf>
    <xf numFmtId="0" fontId="0" fillId="19" borderId="176" xfId="0" applyFill="1" applyBorder="1">
      <alignment vertical="center"/>
    </xf>
    <xf numFmtId="0" fontId="0" fillId="19" borderId="181" xfId="0" applyFill="1" applyBorder="1" applyAlignment="1">
      <alignment vertical="center" wrapText="1"/>
    </xf>
    <xf numFmtId="0" fontId="0" fillId="19" borderId="167" xfId="0" applyFill="1" applyBorder="1" applyAlignment="1">
      <alignment vertical="center" wrapText="1"/>
    </xf>
    <xf numFmtId="0" fontId="0" fillId="19" borderId="175" xfId="0" applyFill="1" applyBorder="1" applyAlignment="1">
      <alignment vertical="center" wrapText="1"/>
    </xf>
    <xf numFmtId="0" fontId="0" fillId="19" borderId="183" xfId="0" applyFill="1" applyBorder="1" applyAlignment="1">
      <alignment vertical="center" wrapText="1"/>
    </xf>
    <xf numFmtId="0" fontId="0" fillId="19" borderId="172" xfId="0" applyFill="1" applyBorder="1" applyAlignment="1">
      <alignment vertical="center" wrapText="1"/>
    </xf>
    <xf numFmtId="0" fontId="0" fillId="19" borderId="177" xfId="0" applyFill="1" applyBorder="1" applyAlignment="1">
      <alignment vertical="center" wrapText="1"/>
    </xf>
    <xf numFmtId="0" fontId="0" fillId="4" borderId="180" xfId="0" applyFill="1" applyBorder="1" applyAlignment="1">
      <alignment horizontal="center" vertical="center"/>
    </xf>
    <xf numFmtId="0" fontId="0" fillId="4" borderId="185" xfId="0" applyFill="1" applyBorder="1" applyAlignment="1">
      <alignment horizontal="center" vertical="center"/>
    </xf>
    <xf numFmtId="0" fontId="0" fillId="4" borderId="181" xfId="0" applyFill="1" applyBorder="1" applyAlignment="1">
      <alignment horizontal="center" vertical="center"/>
    </xf>
    <xf numFmtId="0" fontId="0" fillId="4" borderId="182" xfId="0" applyFill="1" applyBorder="1">
      <alignment vertical="center"/>
    </xf>
    <xf numFmtId="0" fontId="0" fillId="4" borderId="171" xfId="0" applyFill="1" applyBorder="1">
      <alignment vertical="center"/>
    </xf>
    <xf numFmtId="0" fontId="0" fillId="4" borderId="176" xfId="0" applyFill="1" applyBorder="1">
      <alignment vertical="center"/>
    </xf>
    <xf numFmtId="0" fontId="0" fillId="4" borderId="186" xfId="0" applyFill="1" applyBorder="1" applyAlignment="1">
      <alignment vertical="center" wrapText="1"/>
    </xf>
    <xf numFmtId="0" fontId="0" fillId="4" borderId="117" xfId="0" applyFill="1" applyBorder="1" applyAlignment="1">
      <alignment vertical="center" wrapText="1"/>
    </xf>
    <xf numFmtId="0" fontId="0" fillId="4" borderId="187" xfId="0" applyFill="1" applyBorder="1" applyAlignment="1">
      <alignment vertical="center" wrapText="1"/>
    </xf>
    <xf numFmtId="0" fontId="0" fillId="4" borderId="168" xfId="0" applyFill="1" applyBorder="1">
      <alignment vertical="center"/>
    </xf>
    <xf numFmtId="0" fontId="0" fillId="4" borderId="167" xfId="0" applyFill="1" applyBorder="1" applyAlignment="1">
      <alignment vertical="center" wrapText="1"/>
    </xf>
    <xf numFmtId="0" fontId="0" fillId="0" borderId="167" xfId="0" applyBorder="1" applyAlignment="1">
      <alignment vertical="center" wrapText="1"/>
    </xf>
    <xf numFmtId="0" fontId="0" fillId="0" borderId="175" xfId="0" applyBorder="1" applyAlignment="1">
      <alignment vertical="center" wrapText="1"/>
    </xf>
    <xf numFmtId="0" fontId="0" fillId="4" borderId="169" xfId="0" applyFill="1" applyBorder="1">
      <alignment vertical="center"/>
    </xf>
    <xf numFmtId="0" fontId="0" fillId="4" borderId="172" xfId="0" applyFill="1" applyBorder="1">
      <alignment vertical="center"/>
    </xf>
    <xf numFmtId="0" fontId="0" fillId="4" borderId="177" xfId="0" applyFill="1" applyBorder="1">
      <alignment vertical="center"/>
    </xf>
    <xf numFmtId="0" fontId="0" fillId="19" borderId="168" xfId="0" applyFill="1" applyBorder="1">
      <alignment vertical="center"/>
    </xf>
    <xf numFmtId="0" fontId="0" fillId="19" borderId="169" xfId="0" applyFill="1" applyBorder="1">
      <alignment vertical="center"/>
    </xf>
    <xf numFmtId="0" fontId="0" fillId="19" borderId="172" xfId="0" applyFill="1" applyBorder="1">
      <alignment vertical="center"/>
    </xf>
    <xf numFmtId="0" fontId="0" fillId="19" borderId="177" xfId="0" applyFill="1" applyBorder="1">
      <alignment vertical="center"/>
    </xf>
    <xf numFmtId="0" fontId="0" fillId="19" borderId="183" xfId="0" applyFill="1" applyBorder="1">
      <alignment vertical="center"/>
    </xf>
    <xf numFmtId="0" fontId="43" fillId="4" borderId="0" xfId="0" applyFont="1" applyFill="1" applyAlignment="1">
      <alignment vertical="center" wrapText="1"/>
    </xf>
    <xf numFmtId="0" fontId="33" fillId="4" borderId="0" xfId="0" applyFont="1" applyFill="1" applyAlignment="1">
      <alignment vertical="center" wrapText="1"/>
    </xf>
    <xf numFmtId="0" fontId="33" fillId="4" borderId="0" xfId="0" applyFont="1" applyFill="1">
      <alignment vertical="center"/>
    </xf>
    <xf numFmtId="0" fontId="43" fillId="4" borderId="0" xfId="0" applyFont="1" applyFill="1">
      <alignment vertical="center"/>
    </xf>
    <xf numFmtId="0" fontId="33" fillId="4" borderId="0" xfId="0" applyFont="1" applyFill="1" applyAlignment="1">
      <alignment horizontal="left" vertical="center"/>
    </xf>
    <xf numFmtId="0" fontId="15" fillId="4" borderId="0" xfId="0" applyFont="1" applyFill="1" applyAlignment="1">
      <alignment horizontal="left" vertical="center"/>
    </xf>
    <xf numFmtId="0" fontId="33" fillId="4" borderId="0" xfId="0" applyFont="1" applyFill="1" applyAlignment="1">
      <alignment horizontal="center" vertical="center" wrapText="1" shrinkToFit="1"/>
    </xf>
    <xf numFmtId="0" fontId="34" fillId="4" borderId="0" xfId="0" applyFont="1" applyFill="1" applyAlignment="1">
      <alignment horizontal="center" vertical="center"/>
    </xf>
    <xf numFmtId="0" fontId="43" fillId="4" borderId="0" xfId="0" applyFont="1" applyFill="1" applyAlignment="1">
      <alignment horizontal="center" vertical="center"/>
    </xf>
    <xf numFmtId="0" fontId="44" fillId="4" borderId="46" xfId="0" applyFont="1" applyFill="1" applyBorder="1" applyAlignment="1">
      <alignment horizontal="center" vertical="center" wrapText="1"/>
    </xf>
    <xf numFmtId="0" fontId="44" fillId="4" borderId="47" xfId="0" applyFont="1" applyFill="1" applyBorder="1" applyAlignment="1">
      <alignment horizontal="center" vertical="center" wrapText="1"/>
    </xf>
    <xf numFmtId="0" fontId="44" fillId="4" borderId="51" xfId="0" applyFont="1" applyFill="1" applyBorder="1" applyAlignment="1">
      <alignment horizontal="center" vertical="center" wrapText="1"/>
    </xf>
    <xf numFmtId="0" fontId="0" fillId="4" borderId="78" xfId="0" applyFont="1" applyFill="1" applyBorder="1" applyAlignment="1">
      <alignment horizontal="center" vertical="center" wrapText="1"/>
    </xf>
    <xf numFmtId="0" fontId="0" fillId="4" borderId="80" xfId="0" applyFont="1" applyFill="1" applyBorder="1" applyAlignment="1">
      <alignment horizontal="center" vertical="center" wrapText="1"/>
    </xf>
    <xf numFmtId="0" fontId="13" fillId="4" borderId="14"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14" xfId="0" applyFont="1" applyFill="1" applyBorder="1">
      <alignment vertical="center"/>
    </xf>
    <xf numFmtId="0" fontId="13" fillId="4" borderId="16" xfId="0" applyFont="1" applyFill="1" applyBorder="1">
      <alignment vertical="center"/>
    </xf>
    <xf numFmtId="0" fontId="13" fillId="4" borderId="2" xfId="0" applyFont="1" applyFill="1" applyBorder="1">
      <alignment vertical="center"/>
    </xf>
    <xf numFmtId="0" fontId="0" fillId="4" borderId="79" xfId="0" applyFont="1" applyFill="1" applyBorder="1" applyAlignment="1">
      <alignment horizontal="center" vertical="center" wrapText="1"/>
    </xf>
    <xf numFmtId="0" fontId="18" fillId="4" borderId="0" xfId="0" applyFont="1" applyFill="1" applyBorder="1" applyAlignment="1">
      <alignment vertical="center" wrapText="1"/>
    </xf>
    <xf numFmtId="0" fontId="18" fillId="8" borderId="1" xfId="0" applyFont="1" applyFill="1" applyBorder="1" applyAlignment="1">
      <alignment vertical="center" wrapText="1"/>
    </xf>
    <xf numFmtId="0" fontId="0" fillId="8" borderId="1" xfId="0" applyFont="1" applyFill="1" applyBorder="1" applyAlignment="1">
      <alignment horizontal="center" vertical="center" wrapText="1"/>
    </xf>
    <xf numFmtId="0" fontId="18" fillId="7" borderId="14" xfId="0" applyFont="1" applyFill="1" applyBorder="1" applyAlignment="1">
      <alignment horizontal="center" vertical="center" shrinkToFit="1"/>
    </xf>
    <xf numFmtId="0" fontId="18" fillId="7" borderId="16" xfId="0" applyFont="1" applyFill="1" applyBorder="1" applyAlignment="1">
      <alignment horizontal="center" vertical="center" shrinkToFit="1"/>
    </xf>
    <xf numFmtId="0" fontId="18" fillId="7" borderId="2" xfId="0" applyFont="1" applyFill="1" applyBorder="1" applyAlignment="1">
      <alignment horizontal="center" vertical="center" shrinkToFit="1"/>
    </xf>
    <xf numFmtId="0" fontId="44" fillId="4" borderId="40" xfId="0" applyFont="1" applyFill="1" applyBorder="1" applyAlignment="1">
      <alignment horizontal="center" vertical="center" wrapText="1"/>
    </xf>
    <xf numFmtId="0" fontId="44" fillId="4" borderId="41" xfId="0" applyFont="1" applyFill="1" applyBorder="1" applyAlignment="1">
      <alignment horizontal="center" vertical="center" wrapText="1"/>
    </xf>
    <xf numFmtId="0" fontId="44" fillId="4" borderId="45"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0" fillId="7" borderId="16"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16" fillId="4" borderId="0" xfId="0" applyFont="1" applyFill="1" applyAlignment="1">
      <alignment horizontal="center" vertical="center"/>
    </xf>
    <xf numFmtId="0" fontId="1" fillId="4" borderId="0" xfId="0" applyFont="1" applyFill="1" applyAlignment="1">
      <alignment vertical="center" shrinkToFit="1"/>
    </xf>
    <xf numFmtId="0" fontId="0" fillId="7" borderId="23" xfId="0" applyFont="1" applyFill="1" applyBorder="1" applyAlignment="1">
      <alignment horizontal="center" vertical="center" wrapText="1"/>
    </xf>
    <xf numFmtId="0" fontId="0" fillId="7" borderId="15" xfId="0" applyFont="1" applyFill="1" applyBorder="1" applyAlignment="1">
      <alignment horizontal="center" vertical="center" wrapText="1"/>
    </xf>
    <xf numFmtId="0" fontId="0" fillId="7" borderId="13"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0" fillId="7" borderId="21" xfId="0" applyFont="1" applyFill="1" applyBorder="1" applyAlignment="1">
      <alignment horizontal="center" vertical="center" wrapText="1"/>
    </xf>
    <xf numFmtId="0" fontId="0" fillId="7" borderId="22" xfId="0" applyFont="1" applyFill="1" applyBorder="1" applyAlignment="1">
      <alignment horizontal="center" vertical="center" wrapText="1"/>
    </xf>
    <xf numFmtId="0" fontId="0" fillId="9" borderId="14" xfId="0" applyFont="1" applyFill="1" applyBorder="1" applyAlignment="1">
      <alignment horizontal="center" vertical="center" wrapText="1"/>
    </xf>
    <xf numFmtId="0" fontId="0" fillId="9" borderId="16" xfId="0" applyFont="1" applyFill="1" applyBorder="1" applyAlignment="1">
      <alignment horizontal="center" vertical="center" wrapText="1"/>
    </xf>
    <xf numFmtId="0" fontId="0" fillId="9" borderId="16" xfId="0" applyFont="1" applyFill="1" applyBorder="1" applyAlignment="1">
      <alignment vertical="center" wrapText="1"/>
    </xf>
    <xf numFmtId="0" fontId="0" fillId="9" borderId="2" xfId="0" applyFont="1" applyFill="1" applyBorder="1" applyAlignment="1">
      <alignment vertical="center" wrapText="1"/>
    </xf>
    <xf numFmtId="0" fontId="44" fillId="4" borderId="16" xfId="0" applyFont="1" applyFill="1" applyBorder="1" applyAlignment="1">
      <alignment horizontal="center" vertical="center" wrapText="1"/>
    </xf>
    <xf numFmtId="0" fontId="44" fillId="4" borderId="14"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20" fillId="7" borderId="18"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0" fillId="7" borderId="18" xfId="0" applyFont="1" applyFill="1" applyBorder="1" applyAlignment="1">
      <alignment horizontal="center" vertical="center" wrapText="1"/>
    </xf>
    <xf numFmtId="0" fontId="0" fillId="7" borderId="20"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3" fillId="9" borderId="14" xfId="0" applyFont="1" applyFill="1" applyBorder="1" applyAlignment="1">
      <alignment horizontal="center" vertical="center"/>
    </xf>
    <xf numFmtId="0" fontId="13" fillId="9" borderId="16" xfId="0" applyFont="1" applyFill="1" applyBorder="1" applyAlignment="1">
      <alignment horizontal="center" vertical="center"/>
    </xf>
    <xf numFmtId="0" fontId="13" fillId="9" borderId="2" xfId="0" applyFont="1" applyFill="1" applyBorder="1" applyAlignment="1">
      <alignment horizontal="center" vertical="center"/>
    </xf>
    <xf numFmtId="0" fontId="44" fillId="4" borderId="14" xfId="0" applyFont="1" applyFill="1" applyBorder="1" applyAlignment="1">
      <alignment horizontal="left" vertical="center" wrapText="1"/>
    </xf>
    <xf numFmtId="0" fontId="44" fillId="4" borderId="16" xfId="0" applyFont="1" applyFill="1" applyBorder="1" applyAlignment="1">
      <alignment horizontal="left" vertical="center" wrapText="1"/>
    </xf>
    <xf numFmtId="0" fontId="44" fillId="4" borderId="2" xfId="0" applyFont="1" applyFill="1" applyBorder="1" applyAlignment="1">
      <alignment horizontal="left" vertical="center" wrapText="1"/>
    </xf>
    <xf numFmtId="0" fontId="0" fillId="8" borderId="1"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3" fillId="7" borderId="14" xfId="0" applyFont="1" applyFill="1" applyBorder="1">
      <alignment vertical="center"/>
    </xf>
    <xf numFmtId="0" fontId="13" fillId="7" borderId="16" xfId="0" applyFont="1" applyFill="1" applyBorder="1">
      <alignment vertical="center"/>
    </xf>
    <xf numFmtId="0" fontId="13" fillId="7" borderId="2" xfId="0" applyFont="1" applyFill="1" applyBorder="1">
      <alignment vertical="center"/>
    </xf>
    <xf numFmtId="0" fontId="45" fillId="4" borderId="14" xfId="0" applyFont="1" applyFill="1" applyBorder="1">
      <alignment vertical="center"/>
    </xf>
    <xf numFmtId="0" fontId="45" fillId="4" borderId="16" xfId="0" applyFont="1" applyFill="1" applyBorder="1">
      <alignment vertical="center"/>
    </xf>
    <xf numFmtId="0" fontId="45" fillId="4" borderId="2" xfId="0" applyFont="1" applyFill="1" applyBorder="1">
      <alignment vertical="center"/>
    </xf>
    <xf numFmtId="0" fontId="18" fillId="8" borderId="14" xfId="0" applyFont="1" applyFill="1" applyBorder="1" applyAlignment="1">
      <alignment horizontal="left" vertical="center" wrapText="1"/>
    </xf>
    <xf numFmtId="0" fontId="18" fillId="8" borderId="16" xfId="0" applyFont="1" applyFill="1" applyBorder="1" applyAlignment="1">
      <alignment horizontal="left" vertical="center" wrapText="1"/>
    </xf>
    <xf numFmtId="0" fontId="18" fillId="8" borderId="2" xfId="0" applyFont="1" applyFill="1" applyBorder="1" applyAlignment="1">
      <alignment horizontal="left" vertical="center" wrapText="1"/>
    </xf>
    <xf numFmtId="176" fontId="0" fillId="4" borderId="36" xfId="0" applyNumberFormat="1" applyFill="1" applyBorder="1" applyAlignment="1">
      <alignment horizontal="right" vertical="center"/>
    </xf>
    <xf numFmtId="176" fontId="0" fillId="4" borderId="38" xfId="0" applyNumberFormat="1" applyFill="1" applyBorder="1" applyAlignment="1">
      <alignment horizontal="right" vertical="center"/>
    </xf>
    <xf numFmtId="0" fontId="0" fillId="4" borderId="14" xfId="0" applyFill="1" applyBorder="1">
      <alignment vertical="center"/>
    </xf>
    <xf numFmtId="0" fontId="0" fillId="4" borderId="2" xfId="0" applyFill="1" applyBorder="1">
      <alignment vertical="center"/>
    </xf>
    <xf numFmtId="0" fontId="11" fillId="4" borderId="14"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4" xfId="0" applyFont="1" applyFill="1" applyBorder="1" applyAlignment="1">
      <alignment horizontal="center" vertical="center"/>
    </xf>
    <xf numFmtId="0" fontId="0" fillId="4" borderId="14" xfId="0" applyFill="1" applyBorder="1" applyAlignment="1">
      <alignment vertical="center"/>
    </xf>
    <xf numFmtId="0" fontId="0" fillId="4" borderId="16" xfId="0" applyFill="1" applyBorder="1" applyAlignment="1">
      <alignment vertical="center"/>
    </xf>
    <xf numFmtId="0" fontId="0" fillId="4" borderId="24" xfId="0" applyFill="1" applyBorder="1" applyAlignment="1">
      <alignment vertical="center"/>
    </xf>
    <xf numFmtId="0" fontId="0" fillId="4" borderId="16" xfId="0" applyFill="1" applyBorder="1">
      <alignment vertical="center"/>
    </xf>
    <xf numFmtId="0" fontId="0" fillId="4" borderId="24" xfId="0" applyFill="1" applyBorder="1">
      <alignment vertical="center"/>
    </xf>
    <xf numFmtId="0" fontId="0" fillId="4" borderId="34" xfId="0" applyFill="1" applyBorder="1">
      <alignment vertical="center"/>
    </xf>
    <xf numFmtId="0" fontId="0" fillId="4" borderId="17" xfId="0" applyFill="1" applyBorder="1">
      <alignment vertical="center"/>
    </xf>
    <xf numFmtId="0" fontId="0" fillId="4" borderId="35" xfId="0" applyFill="1" applyBorder="1">
      <alignment vertical="center"/>
    </xf>
    <xf numFmtId="0" fontId="7" fillId="4" borderId="30" xfId="0" applyFont="1" applyFill="1" applyBorder="1" applyAlignment="1">
      <alignment horizontal="center" vertical="center"/>
    </xf>
    <xf numFmtId="0" fontId="7" fillId="4" borderId="24" xfId="0" applyFont="1" applyFill="1" applyBorder="1" applyAlignment="1">
      <alignment horizontal="center" vertical="center"/>
    </xf>
    <xf numFmtId="0" fontId="0" fillId="4" borderId="30" xfId="0" applyFill="1" applyBorder="1" applyAlignment="1">
      <alignment vertical="center"/>
    </xf>
    <xf numFmtId="0" fontId="0" fillId="4" borderId="30" xfId="0" applyFill="1" applyBorder="1">
      <alignment vertical="center"/>
    </xf>
    <xf numFmtId="0" fontId="0" fillId="4" borderId="9" xfId="0" applyFill="1" applyBorder="1">
      <alignment vertical="center"/>
    </xf>
    <xf numFmtId="0" fontId="0" fillId="4" borderId="14" xfId="0" applyFill="1" applyBorder="1" applyAlignment="1">
      <alignment horizontal="left" vertical="center"/>
    </xf>
    <xf numFmtId="0" fontId="0" fillId="4" borderId="16" xfId="0" applyFill="1" applyBorder="1" applyAlignment="1">
      <alignment horizontal="left" vertical="center"/>
    </xf>
    <xf numFmtId="0" fontId="0" fillId="4" borderId="2" xfId="0" applyFill="1" applyBorder="1" applyAlignment="1">
      <alignment horizontal="left" vertical="center"/>
    </xf>
    <xf numFmtId="0" fontId="0" fillId="4" borderId="23" xfId="0" applyFill="1" applyBorder="1" applyAlignment="1">
      <alignment horizontal="center" vertical="center"/>
    </xf>
    <xf numFmtId="0" fontId="0" fillId="4" borderId="13" xfId="0" applyFill="1" applyBorder="1" applyAlignment="1">
      <alignment horizontal="center" vertical="center"/>
    </xf>
    <xf numFmtId="0" fontId="0" fillId="4" borderId="6" xfId="0" applyFill="1" applyBorder="1" applyAlignment="1">
      <alignment horizontal="center" vertical="center"/>
    </xf>
    <xf numFmtId="0" fontId="0" fillId="4" borderId="22" xfId="0" applyFill="1" applyBorder="1" applyAlignment="1">
      <alignment horizontal="center" vertical="center"/>
    </xf>
    <xf numFmtId="0" fontId="0" fillId="4" borderId="12" xfId="0" applyFill="1" applyBorder="1">
      <alignment vertical="center"/>
    </xf>
    <xf numFmtId="176" fontId="0" fillId="4" borderId="14" xfId="0" applyNumberFormat="1" applyFill="1" applyBorder="1" applyAlignment="1">
      <alignment horizontal="right" vertical="center"/>
    </xf>
    <xf numFmtId="176" fontId="0" fillId="4" borderId="2" xfId="0" applyNumberFormat="1" applyFill="1" applyBorder="1" applyAlignment="1">
      <alignment horizontal="right" vertical="center"/>
    </xf>
    <xf numFmtId="176" fontId="0" fillId="4" borderId="34" xfId="0" applyNumberFormat="1" applyFill="1" applyBorder="1" applyAlignment="1">
      <alignment horizontal="right" vertical="center"/>
    </xf>
    <xf numFmtId="176" fontId="0" fillId="4" borderId="12" xfId="0" applyNumberFormat="1" applyFill="1" applyBorder="1" applyAlignment="1">
      <alignment horizontal="right" vertical="center"/>
    </xf>
    <xf numFmtId="0" fontId="0" fillId="4" borderId="14" xfId="0" applyFill="1" applyBorder="1" applyAlignment="1">
      <alignment horizontal="center" vertical="center"/>
    </xf>
    <xf numFmtId="0" fontId="0" fillId="4" borderId="16" xfId="0" applyFill="1" applyBorder="1" applyAlignment="1">
      <alignment horizontal="center" vertical="center"/>
    </xf>
    <xf numFmtId="0" fontId="0" fillId="4" borderId="2" xfId="0" applyFill="1" applyBorder="1" applyAlignment="1">
      <alignment horizontal="center" vertical="center"/>
    </xf>
    <xf numFmtId="38" fontId="46" fillId="0" borderId="52" xfId="1" applyFont="1" applyBorder="1">
      <alignment vertical="center"/>
    </xf>
    <xf numFmtId="38" fontId="46" fillId="0" borderId="57" xfId="1" applyFont="1" applyBorder="1">
      <alignment vertical="center"/>
    </xf>
    <xf numFmtId="38" fontId="47" fillId="6" borderId="6" xfId="1" applyFont="1" applyFill="1" applyBorder="1">
      <alignment vertical="center"/>
    </xf>
    <xf numFmtId="38" fontId="47" fillId="6" borderId="22" xfId="1" applyFont="1" applyFill="1" applyBorder="1">
      <alignment vertical="center"/>
    </xf>
    <xf numFmtId="38" fontId="46" fillId="0" borderId="40" xfId="1" applyFont="1" applyBorder="1">
      <alignment vertical="center"/>
    </xf>
    <xf numFmtId="38" fontId="46" fillId="0" borderId="45" xfId="1" applyFont="1" applyBorder="1">
      <alignment vertical="center"/>
    </xf>
    <xf numFmtId="38" fontId="46" fillId="0" borderId="46" xfId="1" applyFont="1" applyBorder="1">
      <alignment vertical="center"/>
    </xf>
    <xf numFmtId="38" fontId="46" fillId="0" borderId="51" xfId="1" applyFont="1" applyBorder="1">
      <alignment vertical="center"/>
    </xf>
    <xf numFmtId="38" fontId="46" fillId="4" borderId="49" xfId="1" applyFont="1" applyFill="1" applyBorder="1">
      <alignment vertical="center"/>
    </xf>
    <xf numFmtId="38" fontId="46" fillId="4" borderId="48" xfId="1" applyFont="1" applyFill="1" applyBorder="1">
      <alignment vertical="center"/>
    </xf>
    <xf numFmtId="38" fontId="7" fillId="4" borderId="49" xfId="1" applyFont="1" applyFill="1" applyBorder="1">
      <alignment vertical="center"/>
    </xf>
    <xf numFmtId="38" fontId="7" fillId="4" borderId="48" xfId="1" applyFont="1" applyFill="1" applyBorder="1">
      <alignment vertical="center"/>
    </xf>
    <xf numFmtId="38" fontId="7" fillId="4" borderId="55" xfId="1" applyFont="1" applyFill="1" applyBorder="1">
      <alignment vertical="center"/>
    </xf>
    <xf numFmtId="38" fontId="7" fillId="4" borderId="54" xfId="1" applyFont="1" applyFill="1" applyBorder="1">
      <alignment vertical="center"/>
    </xf>
    <xf numFmtId="38" fontId="7" fillId="6" borderId="59" xfId="1" applyFont="1" applyFill="1" applyBorder="1">
      <alignment vertical="center"/>
    </xf>
    <xf numFmtId="38" fontId="7" fillId="6" borderId="58" xfId="1" applyFont="1" applyFill="1" applyBorder="1">
      <alignment vertical="center"/>
    </xf>
    <xf numFmtId="38" fontId="7" fillId="4" borderId="43" xfId="1" applyFont="1" applyFill="1" applyBorder="1">
      <alignment vertical="center"/>
    </xf>
    <xf numFmtId="38" fontId="7" fillId="4" borderId="42" xfId="1" applyFont="1" applyFill="1" applyBorder="1">
      <alignment vertical="center"/>
    </xf>
    <xf numFmtId="38" fontId="46" fillId="4" borderId="55" xfId="1" applyFont="1" applyFill="1" applyBorder="1">
      <alignment vertical="center"/>
    </xf>
    <xf numFmtId="38" fontId="46" fillId="4" borderId="54" xfId="1" applyFont="1" applyFill="1" applyBorder="1">
      <alignment vertical="center"/>
    </xf>
    <xf numFmtId="38" fontId="46" fillId="4" borderId="43" xfId="1" applyFont="1" applyFill="1" applyBorder="1">
      <alignment vertical="center"/>
    </xf>
    <xf numFmtId="38" fontId="46" fillId="4" borderId="42" xfId="1" applyFont="1" applyFill="1" applyBorder="1">
      <alignment vertical="center"/>
    </xf>
    <xf numFmtId="38" fontId="7" fillId="0" borderId="46" xfId="1" applyFont="1" applyBorder="1">
      <alignment vertical="center"/>
    </xf>
    <xf numFmtId="38" fontId="7" fillId="0" borderId="51" xfId="1" applyFont="1" applyBorder="1">
      <alignment vertical="center"/>
    </xf>
    <xf numFmtId="38" fontId="7" fillId="0" borderId="52" xfId="1" applyFont="1" applyBorder="1">
      <alignment vertical="center"/>
    </xf>
    <xf numFmtId="38" fontId="7" fillId="0" borderId="57" xfId="1" applyFont="1" applyBorder="1">
      <alignment vertical="center"/>
    </xf>
    <xf numFmtId="38" fontId="7" fillId="0" borderId="40" xfId="1" applyFont="1" applyBorder="1">
      <alignment vertical="center"/>
    </xf>
    <xf numFmtId="38" fontId="7" fillId="0" borderId="45" xfId="1" applyFont="1" applyBorder="1">
      <alignment vertical="center"/>
    </xf>
    <xf numFmtId="0" fontId="7" fillId="6" borderId="28" xfId="0" applyFont="1" applyFill="1" applyBorder="1" applyAlignment="1">
      <alignment horizontal="center" vertical="center"/>
    </xf>
    <xf numFmtId="0" fontId="7" fillId="6" borderId="29" xfId="0" applyFont="1" applyFill="1" applyBorder="1" applyAlignment="1">
      <alignment horizontal="center" vertical="center"/>
    </xf>
    <xf numFmtId="0" fontId="7" fillId="6" borderId="31" xfId="0" applyFont="1" applyFill="1" applyBorder="1" applyAlignment="1">
      <alignment vertical="center" wrapText="1"/>
    </xf>
    <xf numFmtId="0" fontId="7" fillId="6" borderId="32" xfId="0" applyFont="1" applyFill="1" applyBorder="1" applyAlignment="1">
      <alignment vertical="center" wrapText="1"/>
    </xf>
    <xf numFmtId="0" fontId="7" fillId="6" borderId="33" xfId="0" applyFont="1" applyFill="1" applyBorder="1" applyAlignment="1">
      <alignment horizontal="center" vertical="center"/>
    </xf>
    <xf numFmtId="0" fontId="0" fillId="6" borderId="23" xfId="0" applyFont="1" applyFill="1" applyBorder="1" applyAlignment="1">
      <alignment vertical="center" wrapText="1"/>
    </xf>
    <xf numFmtId="0" fontId="0" fillId="6" borderId="13" xfId="0" applyFont="1" applyFill="1" applyBorder="1" applyAlignment="1">
      <alignment vertical="center" wrapText="1"/>
    </xf>
    <xf numFmtId="0" fontId="0" fillId="6" borderId="5" xfId="0" applyFont="1" applyFill="1" applyBorder="1" applyAlignment="1">
      <alignment vertical="center" wrapText="1"/>
    </xf>
    <xf numFmtId="0" fontId="0" fillId="6" borderId="25" xfId="0" applyFont="1" applyFill="1" applyBorder="1" applyAlignment="1">
      <alignment vertical="center" wrapText="1"/>
    </xf>
    <xf numFmtId="0" fontId="0" fillId="6" borderId="5"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6" borderId="26" xfId="0" applyFont="1" applyFill="1" applyBorder="1" applyAlignment="1">
      <alignment horizontal="center" vertical="center" wrapText="1"/>
    </xf>
    <xf numFmtId="0" fontId="0" fillId="6" borderId="27" xfId="0" applyFont="1" applyFill="1" applyBorder="1" applyAlignment="1">
      <alignment horizontal="center" vertical="center" wrapText="1"/>
    </xf>
    <xf numFmtId="0" fontId="7" fillId="6" borderId="6" xfId="0" applyFont="1" applyFill="1" applyBorder="1">
      <alignment vertical="center"/>
    </xf>
    <xf numFmtId="0" fontId="7" fillId="6" borderId="21" xfId="0" applyFont="1" applyFill="1" applyBorder="1">
      <alignment vertical="center"/>
    </xf>
    <xf numFmtId="0" fontId="7" fillId="6" borderId="58" xfId="0" applyFont="1" applyFill="1" applyBorder="1">
      <alignment vertical="center"/>
    </xf>
    <xf numFmtId="0" fontId="7" fillId="4" borderId="63" xfId="0" applyFont="1" applyFill="1" applyBorder="1" applyAlignment="1">
      <alignment vertical="center" shrinkToFit="1"/>
    </xf>
    <xf numFmtId="0" fontId="7" fillId="4" borderId="64" xfId="0" applyFont="1" applyFill="1" applyBorder="1" applyAlignment="1">
      <alignment vertical="center" shrinkToFit="1"/>
    </xf>
    <xf numFmtId="38" fontId="46" fillId="4" borderId="196" xfId="1" applyFont="1" applyFill="1" applyBorder="1" applyAlignment="1">
      <alignment vertical="center"/>
    </xf>
    <xf numFmtId="38" fontId="46" fillId="4" borderId="65" xfId="1" applyFont="1" applyFill="1" applyBorder="1" applyAlignment="1">
      <alignment vertical="center"/>
    </xf>
    <xf numFmtId="38" fontId="7" fillId="6" borderId="21" xfId="1" applyFont="1" applyFill="1" applyBorder="1">
      <alignment vertical="center"/>
    </xf>
    <xf numFmtId="38" fontId="46" fillId="0" borderId="63" xfId="1" applyFont="1" applyBorder="1">
      <alignment vertical="center"/>
    </xf>
    <xf numFmtId="38" fontId="46" fillId="0" borderId="67" xfId="1" applyFont="1" applyBorder="1">
      <alignment vertical="center"/>
    </xf>
    <xf numFmtId="0" fontId="7" fillId="6" borderId="5" xfId="0" applyFont="1" applyFill="1" applyBorder="1">
      <alignment vertical="center"/>
    </xf>
    <xf numFmtId="0" fontId="7" fillId="6" borderId="25" xfId="0" applyFont="1" applyFill="1" applyBorder="1">
      <alignment vertical="center"/>
    </xf>
    <xf numFmtId="177" fontId="15" fillId="4" borderId="0" xfId="0" applyNumberFormat="1" applyFont="1" applyFill="1" applyAlignment="1">
      <alignment horizontal="left" vertical="center"/>
    </xf>
    <xf numFmtId="0" fontId="9" fillId="4" borderId="0" xfId="0" applyFont="1" applyFill="1" applyAlignment="1">
      <alignment horizontal="left" vertical="center"/>
    </xf>
    <xf numFmtId="0" fontId="10" fillId="4" borderId="0" xfId="0" applyFont="1" applyFill="1" applyAlignment="1">
      <alignment horizontal="left" vertical="center"/>
    </xf>
    <xf numFmtId="0" fontId="7" fillId="5" borderId="14"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3" borderId="23"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11" fillId="3" borderId="14"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4" xfId="0" applyFont="1" applyFill="1" applyBorder="1" applyAlignment="1">
      <alignment horizontal="center" vertical="center"/>
    </xf>
    <xf numFmtId="0" fontId="7" fillId="6" borderId="23" xfId="0" applyFont="1" applyFill="1" applyBorder="1">
      <alignment vertical="center"/>
    </xf>
    <xf numFmtId="0" fontId="7" fillId="6" borderId="13" xfId="0" applyFont="1" applyFill="1" applyBorder="1">
      <alignment vertical="center"/>
    </xf>
    <xf numFmtId="0" fontId="7" fillId="6" borderId="26" xfId="0" applyFont="1" applyFill="1" applyBorder="1">
      <alignment vertical="center"/>
    </xf>
    <xf numFmtId="0" fontId="7" fillId="6" borderId="27" xfId="0" applyFont="1" applyFill="1" applyBorder="1">
      <alignment vertical="center"/>
    </xf>
    <xf numFmtId="38" fontId="7" fillId="3" borderId="14" xfId="1" applyFont="1" applyFill="1" applyBorder="1">
      <alignment vertical="center"/>
    </xf>
    <xf numFmtId="38" fontId="7" fillId="3" borderId="2" xfId="1" applyFont="1" applyFill="1" applyBorder="1">
      <alignment vertical="center"/>
    </xf>
    <xf numFmtId="0" fontId="0" fillId="4" borderId="0" xfId="0" applyFont="1" applyFill="1" applyAlignment="1">
      <alignment horizontal="right" vertical="center"/>
    </xf>
    <xf numFmtId="0" fontId="46" fillId="4" borderId="40" xfId="0" applyFont="1" applyFill="1" applyBorder="1" applyAlignment="1">
      <alignment vertical="center" shrinkToFit="1"/>
    </xf>
    <xf numFmtId="0" fontId="46" fillId="4" borderId="41" xfId="0" applyFont="1" applyFill="1" applyBorder="1" applyAlignment="1">
      <alignment vertical="center" shrinkToFit="1"/>
    </xf>
    <xf numFmtId="0" fontId="46" fillId="4" borderId="42" xfId="0" applyFont="1" applyFill="1" applyBorder="1" applyAlignment="1">
      <alignment vertical="center" shrinkToFit="1"/>
    </xf>
    <xf numFmtId="0" fontId="46" fillId="4" borderId="46" xfId="0" applyFont="1" applyFill="1" applyBorder="1" applyAlignment="1">
      <alignment vertical="center" shrinkToFit="1"/>
    </xf>
    <xf numFmtId="0" fontId="46" fillId="4" borderId="47" xfId="0" applyFont="1" applyFill="1" applyBorder="1" applyAlignment="1">
      <alignment vertical="center" shrinkToFit="1"/>
    </xf>
    <xf numFmtId="0" fontId="46" fillId="4" borderId="48" xfId="0" applyFont="1" applyFill="1" applyBorder="1" applyAlignment="1">
      <alignment vertical="center" shrinkToFit="1"/>
    </xf>
    <xf numFmtId="0" fontId="7" fillId="4" borderId="46" xfId="0" applyFont="1" applyFill="1" applyBorder="1" applyAlignment="1">
      <alignment vertical="center" shrinkToFit="1"/>
    </xf>
    <xf numFmtId="0" fontId="7" fillId="4" borderId="47" xfId="0" applyFont="1" applyFill="1" applyBorder="1" applyAlignment="1">
      <alignment vertical="center" shrinkToFit="1"/>
    </xf>
    <xf numFmtId="0" fontId="7" fillId="4" borderId="48" xfId="0" applyFont="1" applyFill="1" applyBorder="1" applyAlignment="1">
      <alignment vertical="center" shrinkToFit="1"/>
    </xf>
    <xf numFmtId="0" fontId="7" fillId="5" borderId="14" xfId="0" applyFont="1" applyFill="1" applyBorder="1" applyAlignment="1">
      <alignment vertical="center"/>
    </xf>
    <xf numFmtId="0" fontId="7" fillId="5" borderId="2" xfId="0" applyFont="1" applyFill="1" applyBorder="1" applyAlignment="1">
      <alignment vertical="center"/>
    </xf>
    <xf numFmtId="0" fontId="7" fillId="6" borderId="59" xfId="0" applyFont="1" applyFill="1" applyBorder="1">
      <alignment vertical="center"/>
    </xf>
    <xf numFmtId="0" fontId="7" fillId="3" borderId="30" xfId="0" applyFont="1" applyFill="1" applyBorder="1" applyAlignment="1">
      <alignment horizontal="center" vertical="center"/>
    </xf>
    <xf numFmtId="0" fontId="7" fillId="3" borderId="24" xfId="0" applyFont="1" applyFill="1" applyBorder="1" applyAlignment="1">
      <alignment horizontal="center" vertical="center"/>
    </xf>
    <xf numFmtId="0" fontId="7" fillId="4" borderId="40" xfId="0" applyFont="1" applyFill="1" applyBorder="1" applyAlignment="1">
      <alignment vertical="center" shrinkToFit="1"/>
    </xf>
    <xf numFmtId="0" fontId="7" fillId="4" borderId="41" xfId="0" applyFont="1" applyFill="1" applyBorder="1" applyAlignment="1">
      <alignment vertical="center" shrinkToFit="1"/>
    </xf>
    <xf numFmtId="0" fontId="7" fillId="4" borderId="42" xfId="0" applyFont="1" applyFill="1" applyBorder="1" applyAlignment="1">
      <alignment vertical="center" shrinkToFit="1"/>
    </xf>
    <xf numFmtId="0" fontId="6" fillId="4" borderId="21" xfId="0" applyFont="1" applyFill="1" applyBorder="1" applyAlignment="1">
      <alignment horizontal="left" vertical="center"/>
    </xf>
    <xf numFmtId="0" fontId="7" fillId="4" borderId="52" xfId="0" applyFont="1" applyFill="1" applyBorder="1" applyAlignment="1">
      <alignment vertical="center" shrinkToFit="1"/>
    </xf>
    <xf numFmtId="0" fontId="7" fillId="4" borderId="53" xfId="0" applyFont="1" applyFill="1" applyBorder="1" applyAlignment="1">
      <alignment vertical="center" shrinkToFit="1"/>
    </xf>
    <xf numFmtId="0" fontId="7" fillId="4" borderId="54" xfId="0" applyFont="1" applyFill="1" applyBorder="1" applyAlignment="1">
      <alignment vertical="center" shrinkToFit="1"/>
    </xf>
    <xf numFmtId="0" fontId="46" fillId="4" borderId="52" xfId="0" applyFont="1" applyFill="1" applyBorder="1" applyAlignment="1">
      <alignment vertical="center" shrinkToFit="1"/>
    </xf>
    <xf numFmtId="0" fontId="46" fillId="4" borderId="53" xfId="0" applyFont="1" applyFill="1" applyBorder="1" applyAlignment="1">
      <alignment vertical="center" shrinkToFit="1"/>
    </xf>
    <xf numFmtId="0" fontId="46" fillId="4" borderId="54" xfId="0" applyFont="1" applyFill="1" applyBorder="1" applyAlignment="1">
      <alignment vertical="center" shrinkToFit="1"/>
    </xf>
    <xf numFmtId="0" fontId="7" fillId="3" borderId="16" xfId="0" applyFont="1" applyFill="1" applyBorder="1">
      <alignment vertical="center"/>
    </xf>
    <xf numFmtId="0" fontId="0" fillId="4" borderId="0" xfId="0" applyFont="1" applyFill="1" applyAlignment="1">
      <alignment horizontal="left" vertical="top" wrapText="1"/>
    </xf>
    <xf numFmtId="0" fontId="0" fillId="4" borderId="0" xfId="0" applyFont="1" applyFill="1">
      <alignment vertical="center"/>
    </xf>
    <xf numFmtId="0" fontId="0" fillId="4" borderId="0" xfId="0" applyFill="1" applyAlignment="1">
      <alignment horizontal="left" vertical="center" wrapText="1"/>
    </xf>
    <xf numFmtId="0" fontId="6" fillId="4" borderId="0" xfId="0" applyFont="1" applyFill="1">
      <alignment vertical="center"/>
    </xf>
    <xf numFmtId="0" fontId="7" fillId="3" borderId="14" xfId="0" applyFont="1" applyFill="1" applyBorder="1">
      <alignment vertical="center"/>
    </xf>
    <xf numFmtId="0" fontId="7" fillId="3" borderId="2" xfId="0" applyFont="1" applyFill="1" applyBorder="1">
      <alignment vertical="center"/>
    </xf>
    <xf numFmtId="38" fontId="47" fillId="6" borderId="23" xfId="1" applyFont="1" applyFill="1" applyBorder="1">
      <alignment vertical="center"/>
    </xf>
    <xf numFmtId="38" fontId="47" fillId="6" borderId="13" xfId="1" applyFont="1" applyFill="1" applyBorder="1">
      <alignment vertical="center"/>
    </xf>
    <xf numFmtId="38" fontId="47" fillId="0" borderId="36" xfId="1" applyFont="1" applyBorder="1">
      <alignment vertical="center"/>
    </xf>
    <xf numFmtId="38" fontId="47" fillId="0" borderId="38" xfId="1" applyFont="1" applyBorder="1">
      <alignment vertical="center"/>
    </xf>
    <xf numFmtId="0" fontId="7" fillId="3" borderId="23" xfId="0" applyFont="1" applyFill="1" applyBorder="1">
      <alignment vertical="center"/>
    </xf>
    <xf numFmtId="0" fontId="7" fillId="3" borderId="15" xfId="0" applyFont="1" applyFill="1" applyBorder="1">
      <alignment vertical="center"/>
    </xf>
    <xf numFmtId="38" fontId="47" fillId="3" borderId="14" xfId="1" applyFont="1" applyFill="1" applyBorder="1">
      <alignment vertical="center"/>
    </xf>
    <xf numFmtId="38" fontId="47" fillId="3" borderId="2" xfId="1" applyFont="1" applyFill="1" applyBorder="1">
      <alignment vertical="center"/>
    </xf>
    <xf numFmtId="0" fontId="12" fillId="3" borderId="6" xfId="0" applyFont="1" applyFill="1" applyBorder="1" applyAlignment="1">
      <alignment horizontal="right" vertical="center" wrapText="1"/>
    </xf>
    <xf numFmtId="0" fontId="12" fillId="3" borderId="21" xfId="0" applyFont="1" applyFill="1" applyBorder="1" applyAlignment="1">
      <alignment horizontal="right" vertical="center" wrapText="1"/>
    </xf>
    <xf numFmtId="0" fontId="12" fillId="3" borderId="22" xfId="0" applyFont="1" applyFill="1" applyBorder="1" applyAlignment="1">
      <alignment horizontal="right" vertical="center" wrapText="1"/>
    </xf>
    <xf numFmtId="0" fontId="0" fillId="4" borderId="18" xfId="0" applyFill="1" applyBorder="1" applyAlignment="1">
      <alignment horizontal="left" vertical="top" wrapText="1"/>
    </xf>
    <xf numFmtId="0" fontId="0" fillId="4" borderId="19" xfId="0" applyFill="1" applyBorder="1" applyAlignment="1">
      <alignment horizontal="left" vertical="top"/>
    </xf>
    <xf numFmtId="0" fontId="0" fillId="4" borderId="20" xfId="0" applyFill="1" applyBorder="1" applyAlignment="1">
      <alignment horizontal="left" vertical="top"/>
    </xf>
    <xf numFmtId="0" fontId="0" fillId="4" borderId="21" xfId="0" applyFill="1" applyBorder="1" applyAlignment="1">
      <alignment horizontal="center" vertical="center"/>
    </xf>
    <xf numFmtId="0" fontId="0" fillId="4" borderId="21" xfId="0" applyFill="1" applyBorder="1" applyAlignment="1">
      <alignment horizontal="right" vertical="center"/>
    </xf>
    <xf numFmtId="0" fontId="0" fillId="4" borderId="23"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22" xfId="0" applyFont="1" applyFill="1" applyBorder="1" applyAlignment="1">
      <alignment horizontal="center" vertical="center"/>
    </xf>
    <xf numFmtId="9" fontId="7" fillId="4" borderId="17" xfId="0" applyNumberFormat="1" applyFont="1" applyFill="1" applyBorder="1">
      <alignment vertical="center"/>
    </xf>
    <xf numFmtId="0" fontId="7" fillId="4" borderId="34" xfId="0" applyFont="1" applyFill="1" applyBorder="1">
      <alignment vertical="center"/>
    </xf>
    <xf numFmtId="0" fontId="7" fillId="4" borderId="17" xfId="0" applyFont="1" applyFill="1" applyBorder="1">
      <alignment vertical="center"/>
    </xf>
    <xf numFmtId="0" fontId="7" fillId="4" borderId="35" xfId="0" applyFont="1" applyFill="1" applyBorder="1">
      <alignment vertical="center"/>
    </xf>
    <xf numFmtId="0" fontId="12" fillId="5" borderId="36" xfId="0" applyFont="1" applyFill="1" applyBorder="1" applyAlignment="1">
      <alignment horizontal="center" vertical="center"/>
    </xf>
    <xf numFmtId="0" fontId="12" fillId="5" borderId="37" xfId="0" applyFont="1" applyFill="1" applyBorder="1" applyAlignment="1">
      <alignment horizontal="center" vertical="center"/>
    </xf>
    <xf numFmtId="0" fontId="12" fillId="5" borderId="38" xfId="0" applyFont="1" applyFill="1" applyBorder="1" applyAlignment="1">
      <alignment horizontal="center" vertical="center"/>
    </xf>
    <xf numFmtId="0" fontId="0" fillId="4" borderId="0" xfId="0" applyFill="1" applyAlignment="1">
      <alignment vertical="center"/>
    </xf>
    <xf numFmtId="0" fontId="0" fillId="4" borderId="0" xfId="0" applyFill="1" applyAlignment="1">
      <alignment horizontal="left" vertical="center"/>
    </xf>
    <xf numFmtId="0" fontId="8" fillId="4" borderId="1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2" xfId="0" applyFont="1" applyFill="1" applyBorder="1" applyAlignment="1">
      <alignment horizontal="center" vertical="center"/>
    </xf>
    <xf numFmtId="0" fontId="11" fillId="4" borderId="14" xfId="0" applyFont="1" applyFill="1" applyBorder="1" applyAlignment="1">
      <alignment horizontal="left" vertical="center"/>
    </xf>
    <xf numFmtId="0" fontId="11" fillId="4" borderId="16" xfId="0" applyFont="1" applyFill="1" applyBorder="1" applyAlignment="1">
      <alignment horizontal="left" vertical="center"/>
    </xf>
    <xf numFmtId="0" fontId="11" fillId="4" borderId="2" xfId="0" applyFont="1" applyFill="1" applyBorder="1" applyAlignment="1">
      <alignment horizontal="left" vertical="center"/>
    </xf>
    <xf numFmtId="0" fontId="19" fillId="7" borderId="1" xfId="3" applyNumberFormat="1" applyFont="1" applyFill="1" applyBorder="1" applyAlignment="1">
      <alignment horizontal="center" vertical="center" wrapText="1" shrinkToFit="1"/>
    </xf>
    <xf numFmtId="0" fontId="19" fillId="7" borderId="1" xfId="3" applyNumberFormat="1" applyFont="1" applyFill="1" applyBorder="1" applyAlignment="1">
      <alignment horizontal="center" vertical="center" shrinkToFit="1"/>
    </xf>
    <xf numFmtId="0" fontId="19" fillId="7" borderId="1" xfId="3" applyNumberFormat="1" applyFont="1" applyFill="1" applyBorder="1" applyAlignment="1">
      <alignment horizontal="center" vertical="center"/>
    </xf>
    <xf numFmtId="0" fontId="19" fillId="7" borderId="85" xfId="3" applyNumberFormat="1" applyFont="1" applyFill="1" applyBorder="1" applyAlignment="1">
      <alignment horizontal="center" vertical="center" shrinkToFit="1"/>
    </xf>
    <xf numFmtId="0" fontId="19" fillId="7" borderId="86" xfId="3" applyNumberFormat="1" applyFont="1" applyFill="1" applyBorder="1" applyAlignment="1">
      <alignment horizontal="center" vertical="center" shrinkToFit="1"/>
    </xf>
    <xf numFmtId="0" fontId="19" fillId="7" borderId="87" xfId="3" applyNumberFormat="1" applyFont="1" applyFill="1" applyBorder="1" applyAlignment="1">
      <alignment horizontal="center" vertical="center" shrinkToFit="1"/>
    </xf>
    <xf numFmtId="0" fontId="19" fillId="7" borderId="88" xfId="3" applyNumberFormat="1" applyFont="1" applyFill="1" applyBorder="1" applyAlignment="1">
      <alignment horizontal="center" vertical="center" shrinkToFit="1"/>
    </xf>
    <xf numFmtId="0" fontId="19" fillId="7" borderId="15" xfId="3" applyNumberFormat="1" applyFont="1" applyFill="1" applyBorder="1" applyAlignment="1">
      <alignment horizontal="center" vertical="center"/>
    </xf>
    <xf numFmtId="0" fontId="19" fillId="7" borderId="21" xfId="3" applyNumberFormat="1" applyFont="1" applyFill="1" applyBorder="1" applyAlignment="1">
      <alignment horizontal="center" vertical="center"/>
    </xf>
    <xf numFmtId="0" fontId="19" fillId="7" borderId="1" xfId="3" applyNumberFormat="1" applyFont="1" applyFill="1" applyBorder="1" applyAlignment="1">
      <alignment horizontal="center" vertical="center" wrapText="1"/>
    </xf>
    <xf numFmtId="0" fontId="19" fillId="7" borderId="63" xfId="3" applyNumberFormat="1" applyFont="1" applyFill="1" applyBorder="1" applyAlignment="1">
      <alignment horizontal="center" vertical="center"/>
    </xf>
    <xf numFmtId="0" fontId="19" fillId="7" borderId="64" xfId="3" applyNumberFormat="1" applyFont="1" applyFill="1" applyBorder="1" applyAlignment="1">
      <alignment horizontal="center" vertical="center"/>
    </xf>
    <xf numFmtId="0" fontId="19" fillId="7" borderId="67" xfId="3" applyNumberFormat="1" applyFont="1" applyFill="1" applyBorder="1" applyAlignment="1">
      <alignment horizontal="center" vertical="center"/>
    </xf>
    <xf numFmtId="0" fontId="15" fillId="4" borderId="0" xfId="3" applyNumberFormat="1" applyFont="1" applyFill="1" applyAlignment="1">
      <alignment horizontal="center" vertical="center" wrapText="1"/>
    </xf>
    <xf numFmtId="0" fontId="15" fillId="4" borderId="0" xfId="3" applyNumberFormat="1" applyFont="1" applyFill="1" applyAlignment="1">
      <alignment horizontal="center" vertical="center"/>
    </xf>
    <xf numFmtId="0" fontId="19" fillId="7" borderId="14" xfId="3" applyNumberFormat="1" applyFont="1" applyFill="1" applyBorder="1" applyAlignment="1">
      <alignment horizontal="center" vertical="center" wrapText="1"/>
    </xf>
    <xf numFmtId="0" fontId="19" fillId="7" borderId="16" xfId="3" applyNumberFormat="1" applyFont="1" applyFill="1" applyBorder="1" applyAlignment="1">
      <alignment horizontal="center" vertical="center" wrapText="1"/>
    </xf>
    <xf numFmtId="0" fontId="49" fillId="8" borderId="16" xfId="3" applyNumberFormat="1" applyFont="1" applyFill="1" applyBorder="1" applyAlignment="1">
      <alignment vertical="center"/>
    </xf>
    <xf numFmtId="0" fontId="49" fillId="8" borderId="2" xfId="3" applyNumberFormat="1" applyFont="1" applyFill="1" applyBorder="1" applyAlignment="1">
      <alignment vertical="center"/>
    </xf>
    <xf numFmtId="0" fontId="18" fillId="4" borderId="15" xfId="3" applyNumberFormat="1" applyFont="1" applyFill="1" applyBorder="1" applyAlignment="1">
      <alignment horizontal="right" vertical="center"/>
    </xf>
    <xf numFmtId="0" fontId="18" fillId="4" borderId="0" xfId="3" applyNumberFormat="1" applyFont="1" applyFill="1" applyAlignment="1">
      <alignment horizontal="right" vertical="center"/>
    </xf>
    <xf numFmtId="0" fontId="19" fillId="7" borderId="36" xfId="3" applyNumberFormat="1" applyFont="1" applyFill="1" applyBorder="1" applyAlignment="1">
      <alignment horizontal="center" vertical="center"/>
    </xf>
    <xf numFmtId="0" fontId="19" fillId="7" borderId="37" xfId="3" applyNumberFormat="1" applyFont="1" applyFill="1" applyBorder="1" applyAlignment="1">
      <alignment horizontal="center" vertical="center"/>
    </xf>
    <xf numFmtId="0" fontId="19" fillId="4" borderId="0" xfId="3" applyNumberFormat="1" applyFont="1" applyFill="1" applyBorder="1" applyAlignment="1">
      <alignment horizontal="center" vertical="center" shrinkToFit="1"/>
    </xf>
    <xf numFmtId="179" fontId="48" fillId="4" borderId="40" xfId="3" applyNumberFormat="1" applyFont="1" applyFill="1" applyBorder="1" applyAlignment="1">
      <alignment horizontal="center" vertical="center" shrinkToFit="1"/>
    </xf>
    <xf numFmtId="179" fontId="48" fillId="4" borderId="113" xfId="3" applyNumberFormat="1" applyFont="1" applyFill="1" applyBorder="1" applyAlignment="1">
      <alignment horizontal="center" vertical="center" shrinkToFit="1"/>
    </xf>
    <xf numFmtId="179" fontId="48" fillId="4" borderId="46" xfId="3" applyNumberFormat="1" applyFont="1" applyFill="1" applyBorder="1" applyAlignment="1">
      <alignment horizontal="center" vertical="center" shrinkToFit="1"/>
    </xf>
    <xf numFmtId="179" fontId="48" fillId="4" borderId="114" xfId="3" applyNumberFormat="1" applyFont="1" applyFill="1" applyBorder="1" applyAlignment="1">
      <alignment horizontal="center" vertical="center" shrinkToFit="1"/>
    </xf>
    <xf numFmtId="179" fontId="19" fillId="4" borderId="46" xfId="3" applyNumberFormat="1" applyFont="1" applyFill="1" applyBorder="1" applyAlignment="1">
      <alignment horizontal="center" vertical="center" shrinkToFit="1"/>
    </xf>
    <xf numFmtId="179" fontId="19" fillId="4" borderId="114" xfId="3" applyNumberFormat="1" applyFont="1" applyFill="1" applyBorder="1" applyAlignment="1">
      <alignment horizontal="center" vertical="center" shrinkToFit="1"/>
    </xf>
    <xf numFmtId="0" fontId="19" fillId="7" borderId="38" xfId="3" applyNumberFormat="1" applyFont="1" applyFill="1" applyBorder="1" applyAlignment="1">
      <alignment horizontal="center" vertical="center"/>
    </xf>
    <xf numFmtId="179" fontId="19" fillId="4" borderId="102" xfId="3" applyNumberFormat="1" applyFont="1" applyFill="1" applyBorder="1" applyAlignment="1">
      <alignment horizontal="center" vertical="center" shrinkToFit="1"/>
    </xf>
    <xf numFmtId="179" fontId="19" fillId="4" borderId="115" xfId="3" applyNumberFormat="1" applyFont="1" applyFill="1" applyBorder="1" applyAlignment="1">
      <alignment horizontal="center" vertical="center" shrinkToFit="1"/>
    </xf>
    <xf numFmtId="0" fontId="19" fillId="7" borderId="18" xfId="3" applyNumberFormat="1" applyFont="1" applyFill="1" applyBorder="1" applyAlignment="1">
      <alignment horizontal="center" vertical="center" wrapText="1"/>
    </xf>
    <xf numFmtId="0" fontId="19" fillId="7" borderId="20" xfId="3" applyNumberFormat="1" applyFont="1" applyFill="1" applyBorder="1" applyAlignment="1">
      <alignment horizontal="center" vertical="center"/>
    </xf>
    <xf numFmtId="0" fontId="19" fillId="7" borderId="23" xfId="3" applyNumberFormat="1" applyFont="1" applyFill="1" applyBorder="1" applyAlignment="1">
      <alignment horizontal="center" vertical="center"/>
    </xf>
    <xf numFmtId="0" fontId="19" fillId="7" borderId="13" xfId="3" applyNumberFormat="1" applyFont="1" applyFill="1" applyBorder="1" applyAlignment="1">
      <alignment horizontal="center" vertical="center"/>
    </xf>
    <xf numFmtId="0" fontId="19" fillId="7" borderId="23" xfId="3" applyNumberFormat="1" applyFont="1" applyFill="1" applyBorder="1" applyAlignment="1">
      <alignment horizontal="center" vertical="center" wrapText="1"/>
    </xf>
    <xf numFmtId="0" fontId="19" fillId="7" borderId="13" xfId="3" applyNumberFormat="1" applyFont="1" applyFill="1" applyBorder="1" applyAlignment="1">
      <alignment horizontal="center" vertical="center" wrapText="1"/>
    </xf>
    <xf numFmtId="0" fontId="19" fillId="7" borderId="6" xfId="3" applyNumberFormat="1" applyFont="1" applyFill="1" applyBorder="1" applyAlignment="1">
      <alignment horizontal="center" vertical="center" wrapText="1"/>
    </xf>
    <xf numFmtId="0" fontId="19" fillId="7" borderId="22" xfId="3" applyNumberFormat="1" applyFont="1" applyFill="1" applyBorder="1" applyAlignment="1">
      <alignment horizontal="center" vertical="center" wrapText="1"/>
    </xf>
    <xf numFmtId="0" fontId="19" fillId="7" borderId="63" xfId="3" applyNumberFormat="1" applyFont="1" applyFill="1" applyBorder="1" applyAlignment="1">
      <alignment horizontal="center" vertical="center" wrapText="1"/>
    </xf>
    <xf numFmtId="0" fontId="19" fillId="7" borderId="64" xfId="3" applyNumberFormat="1" applyFont="1" applyFill="1" applyBorder="1" applyAlignment="1">
      <alignment horizontal="center" vertical="center" wrapText="1"/>
    </xf>
    <xf numFmtId="0" fontId="19" fillId="7" borderId="67" xfId="3" applyNumberFormat="1" applyFont="1" applyFill="1" applyBorder="1" applyAlignment="1">
      <alignment horizontal="center" vertical="center" wrapText="1"/>
    </xf>
    <xf numFmtId="0" fontId="19" fillId="7" borderId="103" xfId="3" applyNumberFormat="1" applyFont="1" applyFill="1" applyBorder="1" applyAlignment="1">
      <alignment horizontal="center" vertical="center" shrinkToFit="1"/>
    </xf>
    <xf numFmtId="0" fontId="19" fillId="7" borderId="104" xfId="3" applyNumberFormat="1" applyFont="1" applyFill="1" applyBorder="1" applyAlignment="1">
      <alignment horizontal="center" vertical="center" shrinkToFit="1"/>
    </xf>
    <xf numFmtId="182" fontId="19" fillId="4" borderId="30" xfId="3" applyNumberFormat="1" applyFont="1" applyFill="1" applyBorder="1" applyAlignment="1">
      <alignment horizontal="left" vertical="center" shrinkToFit="1"/>
    </xf>
    <xf numFmtId="182" fontId="19" fillId="4" borderId="16" xfId="3" applyNumberFormat="1" applyFont="1" applyFill="1" applyBorder="1" applyAlignment="1">
      <alignment horizontal="left" vertical="center" shrinkToFit="1"/>
    </xf>
    <xf numFmtId="0" fontId="19" fillId="7" borderId="59" xfId="3" applyNumberFormat="1" applyFont="1" applyFill="1" applyBorder="1" applyAlignment="1">
      <alignment horizontal="center" vertical="center"/>
    </xf>
    <xf numFmtId="182" fontId="48" fillId="4" borderId="30" xfId="3" applyNumberFormat="1" applyFont="1" applyFill="1" applyBorder="1" applyAlignment="1">
      <alignment horizontal="left" vertical="center" shrinkToFit="1"/>
    </xf>
    <xf numFmtId="182" fontId="48" fillId="4" borderId="16" xfId="3" applyNumberFormat="1" applyFont="1" applyFill="1" applyBorder="1" applyAlignment="1">
      <alignment horizontal="left" vertical="center" shrinkToFit="1"/>
    </xf>
    <xf numFmtId="0" fontId="43" fillId="8" borderId="0" xfId="0" applyFont="1" applyFill="1">
      <alignment vertical="center"/>
    </xf>
    <xf numFmtId="0" fontId="33" fillId="4" borderId="0" xfId="0" applyFont="1" applyFill="1" applyAlignment="1">
      <alignment horizontal="left" vertical="center" wrapText="1"/>
    </xf>
    <xf numFmtId="0" fontId="33" fillId="4" borderId="0" xfId="0" applyFont="1" applyFill="1" applyAlignment="1">
      <alignment horizontal="center" vertical="center" wrapText="1"/>
    </xf>
    <xf numFmtId="0" fontId="33" fillId="18" borderId="0" xfId="0" applyFont="1" applyFill="1" applyAlignment="1">
      <alignment horizontal="left" vertical="center" shrinkToFit="1"/>
    </xf>
    <xf numFmtId="0" fontId="33" fillId="4" borderId="0" xfId="0" applyFont="1" applyFill="1" applyAlignment="1">
      <alignment horizontal="center" vertical="center"/>
    </xf>
    <xf numFmtId="0" fontId="33" fillId="4" borderId="0" xfId="0" applyFont="1" applyFill="1" applyAlignment="1">
      <alignment horizontal="right" vertical="distributed"/>
    </xf>
    <xf numFmtId="0" fontId="33" fillId="4" borderId="0" xfId="0" applyFont="1" applyFill="1" applyAlignment="1">
      <alignment horizontal="left" vertical="distributed" wrapText="1"/>
    </xf>
    <xf numFmtId="0" fontId="0" fillId="14" borderId="14" xfId="0" applyFont="1" applyFill="1" applyBorder="1" applyAlignment="1">
      <alignment horizontal="left" vertical="center" wrapText="1"/>
    </xf>
    <xf numFmtId="0" fontId="0" fillId="14" borderId="16" xfId="0" applyFont="1" applyFill="1" applyBorder="1" applyAlignment="1">
      <alignment horizontal="left" vertical="center" wrapText="1"/>
    </xf>
    <xf numFmtId="0" fontId="0" fillId="14" borderId="2" xfId="0" applyFont="1" applyFill="1" applyBorder="1" applyAlignment="1">
      <alignment horizontal="left" vertical="center" wrapText="1"/>
    </xf>
    <xf numFmtId="0" fontId="43" fillId="8" borderId="0" xfId="6" applyFont="1" applyFill="1" applyAlignment="1">
      <alignment vertical="center" shrinkToFit="1"/>
    </xf>
    <xf numFmtId="0" fontId="18" fillId="14" borderId="14" xfId="0" applyFont="1" applyFill="1" applyBorder="1" applyAlignment="1">
      <alignment horizontal="center" vertical="center" shrinkToFit="1"/>
    </xf>
    <xf numFmtId="0" fontId="18" fillId="14" borderId="16" xfId="0" applyFont="1" applyFill="1" applyBorder="1" applyAlignment="1">
      <alignment horizontal="center" vertical="center" shrinkToFit="1"/>
    </xf>
    <xf numFmtId="0" fontId="18" fillId="14" borderId="2" xfId="0" applyFont="1" applyFill="1" applyBorder="1" applyAlignment="1">
      <alignment horizontal="center" vertical="center" shrinkToFit="1"/>
    </xf>
    <xf numFmtId="177" fontId="38" fillId="7" borderId="136" xfId="0" applyNumberFormat="1" applyFont="1" applyFill="1" applyBorder="1" applyAlignment="1">
      <alignment horizontal="center" vertical="center" shrinkToFit="1"/>
    </xf>
    <xf numFmtId="177" fontId="38" fillId="7" borderId="138" xfId="0" applyNumberFormat="1" applyFont="1" applyFill="1" applyBorder="1" applyAlignment="1">
      <alignment horizontal="center" vertical="center" shrinkToFit="1"/>
    </xf>
    <xf numFmtId="177" fontId="38" fillId="7" borderId="137" xfId="0" applyNumberFormat="1" applyFont="1" applyFill="1" applyBorder="1" applyAlignment="1">
      <alignment horizontal="center" vertical="center" shrinkToFit="1"/>
    </xf>
    <xf numFmtId="0" fontId="37" fillId="7" borderId="136" xfId="0" applyFont="1" applyFill="1" applyBorder="1" applyAlignment="1">
      <alignment horizontal="center" vertical="center" shrinkToFit="1"/>
    </xf>
    <xf numFmtId="0" fontId="38" fillId="7" borderId="137" xfId="0" applyFont="1" applyFill="1" applyBorder="1" applyAlignment="1">
      <alignment horizontal="center" vertical="center" shrinkToFit="1"/>
    </xf>
    <xf numFmtId="0" fontId="38" fillId="7" borderId="136" xfId="0" applyFont="1" applyFill="1" applyBorder="1" applyAlignment="1">
      <alignment horizontal="center" vertical="center" shrinkToFit="1"/>
    </xf>
    <xf numFmtId="0" fontId="38" fillId="7" borderId="138" xfId="0" applyFont="1" applyFill="1" applyBorder="1" applyAlignment="1">
      <alignment horizontal="center" vertical="center" shrinkToFit="1"/>
    </xf>
    <xf numFmtId="0" fontId="13" fillId="4" borderId="0" xfId="0" applyFont="1" applyFill="1" applyAlignment="1">
      <alignment horizontal="center" vertical="center" wrapText="1"/>
    </xf>
    <xf numFmtId="56" fontId="50" fillId="4" borderId="136" xfId="0" applyNumberFormat="1" applyFont="1" applyFill="1" applyBorder="1" applyAlignment="1">
      <alignment vertical="center" shrinkToFit="1"/>
    </xf>
    <xf numFmtId="56" fontId="50" fillId="4" borderId="137" xfId="0" applyNumberFormat="1" applyFont="1" applyFill="1" applyBorder="1" applyAlignment="1">
      <alignment vertical="center" shrinkToFit="1"/>
    </xf>
    <xf numFmtId="0" fontId="50" fillId="4" borderId="136" xfId="0" applyFont="1" applyFill="1" applyBorder="1" applyAlignment="1">
      <alignment vertical="center" shrinkToFit="1"/>
    </xf>
    <xf numFmtId="0" fontId="50" fillId="4" borderId="138" xfId="0" applyFont="1" applyFill="1" applyBorder="1" applyAlignment="1">
      <alignment vertical="center" shrinkToFit="1"/>
    </xf>
    <xf numFmtId="0" fontId="50" fillId="4" borderId="137" xfId="0" applyFont="1" applyFill="1" applyBorder="1" applyAlignment="1">
      <alignment vertical="center" shrinkToFit="1"/>
    </xf>
    <xf numFmtId="0" fontId="51" fillId="4" borderId="136" xfId="0" quotePrefix="1" applyFont="1" applyFill="1" applyBorder="1" applyAlignment="1">
      <alignment vertical="center" wrapText="1"/>
    </xf>
    <xf numFmtId="0" fontId="52" fillId="4" borderId="138" xfId="0" quotePrefix="1" applyFont="1" applyFill="1" applyBorder="1" applyAlignment="1">
      <alignment vertical="center" wrapText="1"/>
    </xf>
    <xf numFmtId="0" fontId="52" fillId="4" borderId="137" xfId="0" quotePrefix="1" applyFont="1" applyFill="1" applyBorder="1" applyAlignment="1">
      <alignment vertical="center" wrapText="1"/>
    </xf>
    <xf numFmtId="0" fontId="50" fillId="4" borderId="136" xfId="0" applyFont="1" applyFill="1" applyBorder="1" applyAlignment="1">
      <alignment vertical="center" wrapText="1" shrinkToFit="1"/>
    </xf>
    <xf numFmtId="0" fontId="50" fillId="4" borderId="138" xfId="0" applyFont="1" applyFill="1" applyBorder="1" applyAlignment="1">
      <alignment vertical="center" wrapText="1" shrinkToFit="1"/>
    </xf>
    <xf numFmtId="0" fontId="50" fillId="4" borderId="137" xfId="0" applyFont="1" applyFill="1" applyBorder="1" applyAlignment="1">
      <alignment vertical="center" wrapText="1" shrinkToFit="1"/>
    </xf>
    <xf numFmtId="56" fontId="53" fillId="4" borderId="136" xfId="0" applyNumberFormat="1" applyFont="1" applyFill="1" applyBorder="1" applyAlignment="1">
      <alignment vertical="center" shrinkToFit="1"/>
    </xf>
    <xf numFmtId="56" fontId="53" fillId="4" borderId="137" xfId="0" applyNumberFormat="1" applyFont="1" applyFill="1" applyBorder="1" applyAlignment="1">
      <alignment vertical="center" shrinkToFit="1"/>
    </xf>
    <xf numFmtId="0" fontId="53" fillId="4" borderId="136" xfId="0" applyFont="1" applyFill="1" applyBorder="1" applyAlignment="1">
      <alignment vertical="center" shrinkToFit="1"/>
    </xf>
    <xf numFmtId="0" fontId="53" fillId="4" borderId="138" xfId="0" applyFont="1" applyFill="1" applyBorder="1" applyAlignment="1">
      <alignment vertical="center" shrinkToFit="1"/>
    </xf>
    <xf numFmtId="0" fontId="53" fillId="4" borderId="137" xfId="0" applyFont="1" applyFill="1" applyBorder="1" applyAlignment="1">
      <alignment vertical="center" shrinkToFit="1"/>
    </xf>
    <xf numFmtId="0" fontId="37" fillId="4" borderId="136" xfId="0" applyFont="1" applyFill="1" applyBorder="1" applyAlignment="1">
      <alignment vertical="center" shrinkToFit="1"/>
    </xf>
    <xf numFmtId="0" fontId="37" fillId="4" borderId="137" xfId="0" applyFont="1" applyFill="1" applyBorder="1" applyAlignment="1">
      <alignment vertical="center" shrinkToFit="1"/>
    </xf>
    <xf numFmtId="0" fontId="37" fillId="4" borderId="138" xfId="0" applyFont="1" applyFill="1" applyBorder="1" applyAlignment="1">
      <alignment vertical="center" shrinkToFit="1"/>
    </xf>
    <xf numFmtId="0" fontId="39" fillId="4" borderId="136" xfId="0" applyFont="1" applyFill="1" applyBorder="1" applyAlignment="1">
      <alignment vertical="center"/>
    </xf>
    <xf numFmtId="0" fontId="39" fillId="4" borderId="138" xfId="0" applyFont="1" applyFill="1" applyBorder="1" applyAlignment="1">
      <alignment vertical="center"/>
    </xf>
    <xf numFmtId="0" fontId="39" fillId="4" borderId="137" xfId="0" applyFont="1" applyFill="1" applyBorder="1" applyAlignment="1">
      <alignment vertical="center"/>
    </xf>
    <xf numFmtId="56" fontId="37" fillId="4" borderId="136" xfId="0" applyNumberFormat="1" applyFont="1" applyFill="1" applyBorder="1" applyAlignment="1">
      <alignment vertical="center" shrinkToFit="1"/>
    </xf>
    <xf numFmtId="56" fontId="37" fillId="4" borderId="137" xfId="0" applyNumberFormat="1" applyFont="1" applyFill="1" applyBorder="1" applyAlignment="1">
      <alignment vertical="center" shrinkToFit="1"/>
    </xf>
    <xf numFmtId="0" fontId="39" fillId="4" borderId="136" xfId="0" quotePrefix="1" applyFont="1" applyFill="1" applyBorder="1" applyAlignment="1">
      <alignment vertical="center" wrapText="1"/>
    </xf>
    <xf numFmtId="0" fontId="39" fillId="4" borderId="138" xfId="0" quotePrefix="1" applyFont="1" applyFill="1" applyBorder="1" applyAlignment="1">
      <alignment vertical="center" wrapText="1"/>
    </xf>
    <xf numFmtId="0" fontId="39" fillId="4" borderId="137" xfId="0" quotePrefix="1" applyFont="1" applyFill="1" applyBorder="1" applyAlignment="1">
      <alignment vertical="center" wrapText="1"/>
    </xf>
    <xf numFmtId="0" fontId="38" fillId="4" borderId="136" xfId="0" applyFont="1" applyFill="1" applyBorder="1" applyAlignment="1">
      <alignment vertical="center" shrinkToFit="1"/>
    </xf>
    <xf numFmtId="0" fontId="38" fillId="4" borderId="137" xfId="0" applyFont="1" applyFill="1" applyBorder="1" applyAlignment="1">
      <alignment vertical="center" shrinkToFit="1"/>
    </xf>
    <xf numFmtId="0" fontId="38" fillId="4" borderId="136" xfId="0" applyFont="1" applyFill="1" applyBorder="1" applyAlignment="1">
      <alignment vertical="center" wrapText="1" shrinkToFit="1"/>
    </xf>
    <xf numFmtId="0" fontId="38" fillId="4" borderId="138" xfId="0" applyFont="1" applyFill="1" applyBorder="1" applyAlignment="1">
      <alignment vertical="center" wrapText="1" shrinkToFit="1"/>
    </xf>
    <xf numFmtId="0" fontId="38" fillId="4" borderId="137" xfId="0" applyFont="1" applyFill="1" applyBorder="1" applyAlignment="1">
      <alignment vertical="center" wrapText="1" shrinkToFit="1"/>
    </xf>
    <xf numFmtId="0" fontId="49" fillId="4" borderId="23" xfId="0" applyFont="1" applyFill="1" applyBorder="1" applyAlignment="1">
      <alignment vertical="center" wrapText="1"/>
    </xf>
    <xf numFmtId="0" fontId="49" fillId="4" borderId="15" xfId="0" applyFont="1" applyFill="1" applyBorder="1" applyAlignment="1">
      <alignment vertical="center" wrapText="1"/>
    </xf>
    <xf numFmtId="0" fontId="49" fillId="4" borderId="13" xfId="0" applyFont="1" applyFill="1" applyBorder="1" applyAlignment="1">
      <alignment vertical="center" wrapText="1"/>
    </xf>
    <xf numFmtId="0" fontId="49" fillId="4" borderId="5" xfId="0" applyFont="1" applyFill="1" applyBorder="1" applyAlignment="1">
      <alignment vertical="center" wrapText="1"/>
    </xf>
    <xf numFmtId="0" fontId="49" fillId="4" borderId="0" xfId="0" applyFont="1" applyFill="1" applyBorder="1" applyAlignment="1">
      <alignment vertical="center" wrapText="1"/>
    </xf>
    <xf numFmtId="0" fontId="49" fillId="4" borderId="25" xfId="0" applyFont="1" applyFill="1" applyBorder="1" applyAlignment="1">
      <alignment vertical="center" wrapText="1"/>
    </xf>
    <xf numFmtId="0" fontId="49" fillId="4" borderId="6" xfId="0" applyFont="1" applyFill="1" applyBorder="1" applyAlignment="1">
      <alignment vertical="center" wrapText="1"/>
    </xf>
    <xf numFmtId="0" fontId="49" fillId="4" borderId="21" xfId="0" applyFont="1" applyFill="1" applyBorder="1" applyAlignment="1">
      <alignment vertical="center" wrapText="1"/>
    </xf>
    <xf numFmtId="0" fontId="49" fillId="4" borderId="22" xfId="0" applyFont="1" applyFill="1" applyBorder="1" applyAlignment="1">
      <alignment vertical="center" wrapText="1"/>
    </xf>
    <xf numFmtId="0" fontId="53" fillId="4" borderId="136" xfId="0" applyFont="1" applyFill="1" applyBorder="1" applyAlignment="1">
      <alignment vertical="center" wrapText="1" shrinkToFit="1"/>
    </xf>
    <xf numFmtId="0" fontId="16" fillId="4" borderId="0" xfId="6" applyFont="1" applyFill="1" applyAlignment="1">
      <alignment horizontal="center" vertical="center"/>
    </xf>
    <xf numFmtId="0" fontId="18" fillId="14" borderId="14" xfId="6" applyFont="1" applyFill="1" applyBorder="1" applyAlignment="1">
      <alignment horizontal="center" vertical="center"/>
    </xf>
    <xf numFmtId="0" fontId="18" fillId="14" borderId="2" xfId="6" applyFont="1" applyFill="1" applyBorder="1" applyAlignment="1">
      <alignment horizontal="center" vertical="center"/>
    </xf>
    <xf numFmtId="0" fontId="18" fillId="14" borderId="1" xfId="6" applyFont="1" applyFill="1" applyBorder="1" applyAlignment="1">
      <alignment horizontal="center" vertical="center"/>
    </xf>
    <xf numFmtId="38" fontId="18" fillId="14" borderId="14" xfId="1" applyFont="1" applyFill="1" applyBorder="1" applyAlignment="1">
      <alignment horizontal="center" vertical="center" shrinkToFit="1"/>
    </xf>
    <xf numFmtId="38" fontId="18" fillId="14" borderId="16" xfId="1" applyFont="1" applyFill="1" applyBorder="1" applyAlignment="1">
      <alignment horizontal="center" vertical="center" shrinkToFit="1"/>
    </xf>
    <xf numFmtId="38" fontId="18" fillId="14" borderId="2" xfId="1" applyFont="1" applyFill="1" applyBorder="1" applyAlignment="1">
      <alignment horizontal="center" vertical="center" shrinkToFit="1"/>
    </xf>
    <xf numFmtId="0" fontId="18" fillId="14" borderId="16" xfId="6" applyFont="1" applyFill="1" applyBorder="1" applyAlignment="1">
      <alignment horizontal="center" vertical="center"/>
    </xf>
    <xf numFmtId="0" fontId="18" fillId="4" borderId="46" xfId="6" applyFont="1" applyFill="1" applyBorder="1" applyAlignment="1">
      <alignment vertical="center"/>
    </xf>
    <xf numFmtId="0" fontId="18" fillId="4" borderId="47" xfId="6" applyFont="1" applyFill="1" applyBorder="1" applyAlignment="1">
      <alignment vertical="center"/>
    </xf>
    <xf numFmtId="0" fontId="18" fillId="4" borderId="51" xfId="6" applyFont="1" applyFill="1" applyBorder="1" applyAlignment="1">
      <alignment vertical="center"/>
    </xf>
    <xf numFmtId="0" fontId="18" fillId="4" borderId="139" xfId="6" applyFont="1" applyFill="1" applyBorder="1" applyAlignment="1">
      <alignment vertical="center"/>
    </xf>
    <xf numFmtId="38" fontId="49" fillId="8" borderId="127" xfId="1" applyFont="1" applyFill="1" applyBorder="1" applyAlignment="1">
      <alignment vertical="center"/>
    </xf>
    <xf numFmtId="38" fontId="49" fillId="8" borderId="119" xfId="1" applyFont="1" applyFill="1" applyBorder="1" applyAlignment="1">
      <alignment vertical="center"/>
    </xf>
    <xf numFmtId="38" fontId="49" fillId="8" borderId="120" xfId="1" applyFont="1" applyFill="1" applyBorder="1" applyAlignment="1">
      <alignment vertical="center"/>
    </xf>
    <xf numFmtId="38" fontId="49" fillId="8" borderId="5" xfId="1" applyFont="1" applyFill="1" applyBorder="1" applyAlignment="1">
      <alignment vertical="center"/>
    </xf>
    <xf numFmtId="38" fontId="49" fillId="8" borderId="0" xfId="1" applyFont="1" applyFill="1" applyBorder="1" applyAlignment="1">
      <alignment vertical="center"/>
    </xf>
    <xf numFmtId="38" fontId="49" fillId="8" borderId="25" xfId="1" applyFont="1" applyFill="1" applyBorder="1" applyAlignment="1">
      <alignment vertical="center"/>
    </xf>
    <xf numFmtId="0" fontId="18" fillId="4" borderId="127" xfId="6" applyFont="1" applyFill="1" applyBorder="1" applyAlignment="1">
      <alignment vertical="center"/>
    </xf>
    <xf numFmtId="0" fontId="18" fillId="4" borderId="119" xfId="6" applyFont="1" applyFill="1" applyBorder="1" applyAlignment="1">
      <alignment vertical="center"/>
    </xf>
    <xf numFmtId="0" fontId="18" fillId="4" borderId="120" xfId="6" applyFont="1" applyFill="1" applyBorder="1" applyAlignment="1">
      <alignment vertical="center"/>
    </xf>
    <xf numFmtId="0" fontId="18" fillId="14" borderId="23" xfId="6" applyFont="1" applyFill="1" applyBorder="1" applyAlignment="1">
      <alignment horizontal="center" vertical="center"/>
    </xf>
    <xf numFmtId="0" fontId="18" fillId="14" borderId="13" xfId="6" applyFont="1" applyFill="1" applyBorder="1" applyAlignment="1">
      <alignment horizontal="center" vertical="center"/>
    </xf>
    <xf numFmtId="0" fontId="18" fillId="14" borderId="5" xfId="6" applyFont="1" applyFill="1" applyBorder="1" applyAlignment="1">
      <alignment horizontal="center" vertical="center"/>
    </xf>
    <xf numFmtId="0" fontId="18" fillId="14" borderId="25" xfId="6" applyFont="1" applyFill="1" applyBorder="1" applyAlignment="1">
      <alignment horizontal="center" vertical="center"/>
    </xf>
    <xf numFmtId="0" fontId="18" fillId="14" borderId="6" xfId="6" applyFont="1" applyFill="1" applyBorder="1" applyAlignment="1">
      <alignment horizontal="center" vertical="center"/>
    </xf>
    <xf numFmtId="0" fontId="18" fillId="14" borderId="22" xfId="6" applyFont="1" applyFill="1" applyBorder="1" applyAlignment="1">
      <alignment horizontal="center" vertical="center"/>
    </xf>
    <xf numFmtId="0" fontId="18" fillId="4" borderId="132" xfId="6" applyFont="1" applyFill="1" applyBorder="1" applyAlignment="1">
      <alignment vertical="center"/>
    </xf>
    <xf numFmtId="38" fontId="49" fillId="8" borderId="130" xfId="1" applyFont="1" applyFill="1" applyBorder="1" applyAlignment="1">
      <alignment vertical="center"/>
    </xf>
    <xf numFmtId="38" fontId="49" fillId="8" borderId="125" xfId="1" applyFont="1" applyFill="1" applyBorder="1" applyAlignment="1">
      <alignment vertical="center"/>
    </xf>
    <xf numFmtId="38" fontId="49" fillId="8" borderId="126" xfId="1" applyFont="1" applyFill="1" applyBorder="1" applyAlignment="1">
      <alignment vertical="center"/>
    </xf>
    <xf numFmtId="0" fontId="18" fillId="4" borderId="40" xfId="6" applyFont="1" applyFill="1" applyBorder="1" applyAlignment="1">
      <alignment vertical="center"/>
    </xf>
    <xf numFmtId="0" fontId="18" fillId="4" borderId="41" xfId="6" applyFont="1" applyFill="1" applyBorder="1" applyAlignment="1">
      <alignment vertical="center"/>
    </xf>
    <xf numFmtId="0" fontId="18" fillId="4" borderId="45" xfId="6" applyFont="1" applyFill="1" applyBorder="1" applyAlignment="1">
      <alignment vertical="center"/>
    </xf>
    <xf numFmtId="0" fontId="18" fillId="4" borderId="77" xfId="6" applyFont="1" applyFill="1" applyBorder="1" applyAlignment="1">
      <alignment vertical="center"/>
    </xf>
    <xf numFmtId="38" fontId="49" fillId="8" borderId="46" xfId="1" applyFont="1" applyFill="1" applyBorder="1" applyAlignment="1">
      <alignment vertical="center"/>
    </xf>
    <xf numFmtId="38" fontId="49" fillId="8" borderId="47" xfId="1" applyFont="1" applyFill="1" applyBorder="1" applyAlignment="1">
      <alignment vertical="center"/>
    </xf>
    <xf numFmtId="38" fontId="49" fillId="8" borderId="51" xfId="1" applyFont="1" applyFill="1" applyBorder="1" applyAlignment="1">
      <alignment vertical="center"/>
    </xf>
    <xf numFmtId="0" fontId="18" fillId="14" borderId="1" xfId="6" applyFont="1" applyFill="1" applyBorder="1" applyAlignment="1">
      <alignment vertical="center"/>
    </xf>
    <xf numFmtId="38" fontId="49" fillId="8" borderId="14" xfId="1" applyFont="1" applyFill="1" applyBorder="1" applyAlignment="1">
      <alignment vertical="center"/>
    </xf>
    <xf numFmtId="38" fontId="49" fillId="8" borderId="16" xfId="1" applyFont="1" applyFill="1" applyBorder="1" applyAlignment="1">
      <alignment vertical="center"/>
    </xf>
    <xf numFmtId="38" fontId="49" fillId="8" borderId="2" xfId="1" applyFont="1" applyFill="1" applyBorder="1" applyAlignment="1">
      <alignment vertical="center"/>
    </xf>
    <xf numFmtId="0" fontId="18" fillId="14" borderId="14" xfId="6" applyFont="1" applyFill="1" applyBorder="1" applyAlignment="1">
      <alignment vertical="center"/>
    </xf>
    <xf numFmtId="0" fontId="18" fillId="14" borderId="16" xfId="6" applyFont="1" applyFill="1" applyBorder="1" applyAlignment="1">
      <alignment vertical="center"/>
    </xf>
    <xf numFmtId="0" fontId="18" fillId="14" borderId="2" xfId="6" applyFont="1" applyFill="1" applyBorder="1" applyAlignment="1">
      <alignment vertical="center"/>
    </xf>
    <xf numFmtId="0" fontId="18" fillId="14" borderId="36" xfId="6" applyFont="1" applyFill="1" applyBorder="1" applyAlignment="1">
      <alignment vertical="center"/>
    </xf>
    <xf numFmtId="0" fontId="18" fillId="14" borderId="37" xfId="6" applyFont="1" applyFill="1" applyBorder="1" applyAlignment="1">
      <alignment vertical="center"/>
    </xf>
    <xf numFmtId="0" fontId="18" fillId="14" borderId="38" xfId="6" applyFont="1" applyFill="1" applyBorder="1" applyAlignment="1">
      <alignment vertical="center"/>
    </xf>
    <xf numFmtId="38" fontId="49" fillId="8" borderId="36" xfId="1" applyFont="1" applyFill="1" applyBorder="1" applyAlignment="1">
      <alignment vertical="center"/>
    </xf>
    <xf numFmtId="38" fontId="49" fillId="8" borderId="37" xfId="1" applyFont="1" applyFill="1" applyBorder="1" applyAlignment="1">
      <alignment vertical="center"/>
    </xf>
    <xf numFmtId="38" fontId="49" fillId="8" borderId="38" xfId="1" applyFont="1" applyFill="1" applyBorder="1" applyAlignment="1">
      <alignment vertical="center"/>
    </xf>
    <xf numFmtId="38" fontId="45" fillId="8" borderId="36" xfId="1" applyFont="1" applyFill="1" applyBorder="1" applyAlignment="1">
      <alignment vertical="center"/>
    </xf>
    <xf numFmtId="38" fontId="45" fillId="8" borderId="37" xfId="1" applyFont="1" applyFill="1" applyBorder="1" applyAlignment="1">
      <alignment vertical="center"/>
    </xf>
    <xf numFmtId="38" fontId="45" fillId="8" borderId="38" xfId="1" applyFont="1" applyFill="1" applyBorder="1" applyAlignment="1">
      <alignment vertical="center"/>
    </xf>
    <xf numFmtId="38" fontId="18" fillId="14" borderId="36" xfId="1" applyFont="1" applyFill="1" applyBorder="1" applyAlignment="1">
      <alignment vertical="center"/>
    </xf>
    <xf numFmtId="38" fontId="18" fillId="14" borderId="37" xfId="1" applyFont="1" applyFill="1" applyBorder="1" applyAlignment="1">
      <alignment vertical="center"/>
    </xf>
    <xf numFmtId="38" fontId="18" fillId="14" borderId="38" xfId="1" applyFont="1" applyFill="1" applyBorder="1" applyAlignment="1">
      <alignment vertical="center"/>
    </xf>
    <xf numFmtId="0" fontId="18" fillId="14" borderId="18" xfId="6" applyFont="1" applyFill="1" applyBorder="1" applyAlignment="1">
      <alignment vertical="center"/>
    </xf>
    <xf numFmtId="38" fontId="49" fillId="8" borderId="23" xfId="1" applyFont="1" applyFill="1" applyBorder="1" applyAlignment="1">
      <alignment vertical="center"/>
    </xf>
    <xf numFmtId="38" fontId="49" fillId="8" borderId="15" xfId="1" applyFont="1" applyFill="1" applyBorder="1" applyAlignment="1">
      <alignment vertical="center"/>
    </xf>
    <xf numFmtId="38" fontId="49" fillId="8" borderId="13" xfId="1" applyFont="1" applyFill="1" applyBorder="1" applyAlignment="1">
      <alignment vertical="center"/>
    </xf>
    <xf numFmtId="0" fontId="18" fillId="14" borderId="23" xfId="6" applyFont="1" applyFill="1" applyBorder="1" applyAlignment="1">
      <alignment vertical="center"/>
    </xf>
    <xf numFmtId="0" fontId="18" fillId="14" borderId="15" xfId="6" applyFont="1" applyFill="1" applyBorder="1" applyAlignment="1">
      <alignment vertical="center"/>
    </xf>
    <xf numFmtId="0" fontId="18" fillId="14" borderId="13" xfId="6" applyFont="1" applyFill="1" applyBorder="1" applyAlignment="1">
      <alignment vertical="center"/>
    </xf>
    <xf numFmtId="0" fontId="18" fillId="14" borderId="23" xfId="6" applyFont="1" applyFill="1" applyBorder="1" applyAlignment="1">
      <alignment horizontal="center" vertical="center" shrinkToFit="1"/>
    </xf>
    <xf numFmtId="0" fontId="18" fillId="14" borderId="15" xfId="6" applyFont="1" applyFill="1" applyBorder="1" applyAlignment="1">
      <alignment horizontal="center" vertical="center" shrinkToFit="1"/>
    </xf>
    <xf numFmtId="0" fontId="18" fillId="14" borderId="13" xfId="6" applyFont="1" applyFill="1" applyBorder="1" applyAlignment="1">
      <alignment horizontal="center" vertical="center" shrinkToFit="1"/>
    </xf>
    <xf numFmtId="0" fontId="18" fillId="14" borderId="6" xfId="6" applyFont="1" applyFill="1" applyBorder="1" applyAlignment="1">
      <alignment horizontal="center" vertical="center" shrinkToFit="1"/>
    </xf>
    <xf numFmtId="0" fontId="18" fillId="14" borderId="21" xfId="6" applyFont="1" applyFill="1" applyBorder="1" applyAlignment="1">
      <alignment horizontal="center" vertical="center" shrinkToFit="1"/>
    </xf>
    <xf numFmtId="0" fontId="18" fillId="14" borderId="22" xfId="6" applyFont="1" applyFill="1" applyBorder="1" applyAlignment="1">
      <alignment horizontal="center" vertical="center" shrinkToFit="1"/>
    </xf>
    <xf numFmtId="0" fontId="18" fillId="14" borderId="28" xfId="6" applyFont="1" applyFill="1" applyBorder="1" applyAlignment="1">
      <alignment horizontal="center" vertical="center"/>
    </xf>
    <xf numFmtId="0" fontId="18" fillId="14" borderId="33" xfId="6" applyFont="1" applyFill="1" applyBorder="1" applyAlignment="1">
      <alignment horizontal="center" vertical="center"/>
    </xf>
    <xf numFmtId="0" fontId="18" fillId="14" borderId="147" xfId="6" applyFont="1" applyFill="1" applyBorder="1" applyAlignment="1">
      <alignment horizontal="center" vertical="center"/>
    </xf>
    <xf numFmtId="0" fontId="18" fillId="14" borderId="21" xfId="6" applyFont="1" applyFill="1" applyBorder="1" applyAlignment="1">
      <alignment horizontal="center" vertical="center"/>
    </xf>
    <xf numFmtId="0" fontId="49" fillId="4" borderId="76" xfId="6" applyFont="1" applyFill="1" applyBorder="1" applyAlignment="1">
      <alignment vertical="center"/>
    </xf>
    <xf numFmtId="38" fontId="49" fillId="4" borderId="148" xfId="1" applyFont="1" applyFill="1" applyBorder="1" applyAlignment="1">
      <alignment vertical="center"/>
    </xf>
    <xf numFmtId="38" fontId="49" fillId="4" borderId="149" xfId="1" applyFont="1" applyFill="1" applyBorder="1" applyAlignment="1">
      <alignment vertical="center"/>
    </xf>
    <xf numFmtId="0" fontId="49" fillId="4" borderId="149" xfId="6" applyFont="1" applyFill="1" applyBorder="1" applyAlignment="1">
      <alignment vertical="center"/>
    </xf>
    <xf numFmtId="0" fontId="49" fillId="4" borderId="150" xfId="6" applyFont="1" applyFill="1" applyBorder="1" applyAlignment="1">
      <alignment vertical="center"/>
    </xf>
    <xf numFmtId="185" fontId="49" fillId="4" borderId="40" xfId="6" applyNumberFormat="1" applyFont="1" applyFill="1" applyBorder="1" applyAlignment="1">
      <alignment horizontal="center" vertical="center"/>
    </xf>
    <xf numFmtId="185" fontId="49" fillId="4" borderId="41" xfId="6" applyNumberFormat="1" applyFont="1" applyFill="1" applyBorder="1" applyAlignment="1">
      <alignment horizontal="center" vertical="center"/>
    </xf>
    <xf numFmtId="185" fontId="49" fillId="4" borderId="113" xfId="6" applyNumberFormat="1" applyFont="1" applyFill="1" applyBorder="1" applyAlignment="1">
      <alignment horizontal="center" vertical="center"/>
    </xf>
    <xf numFmtId="185" fontId="49" fillId="4" borderId="45" xfId="6" applyNumberFormat="1" applyFont="1" applyFill="1" applyBorder="1" applyAlignment="1">
      <alignment horizontal="center" vertical="center"/>
    </xf>
    <xf numFmtId="185" fontId="49" fillId="4" borderId="46" xfId="6" applyNumberFormat="1" applyFont="1" applyFill="1" applyBorder="1" applyAlignment="1">
      <alignment vertical="center"/>
    </xf>
    <xf numFmtId="185" fontId="49" fillId="4" borderId="47" xfId="6" applyNumberFormat="1" applyFont="1" applyFill="1" applyBorder="1" applyAlignment="1">
      <alignment vertical="center"/>
    </xf>
    <xf numFmtId="185" fontId="49" fillId="4" borderId="51" xfId="6" applyNumberFormat="1" applyFont="1" applyFill="1" applyBorder="1" applyAlignment="1">
      <alignment vertical="center"/>
    </xf>
    <xf numFmtId="0" fontId="18" fillId="14" borderId="18" xfId="6" applyFont="1" applyFill="1" applyBorder="1" applyAlignment="1">
      <alignment horizontal="center" vertical="center"/>
    </xf>
    <xf numFmtId="0" fontId="18" fillId="14" borderId="20" xfId="6" applyFont="1" applyFill="1" applyBorder="1" applyAlignment="1">
      <alignment horizontal="center" vertical="center"/>
    </xf>
    <xf numFmtId="38" fontId="18" fillId="14" borderId="140" xfId="1" applyFont="1" applyFill="1" applyBorder="1" applyAlignment="1">
      <alignment horizontal="center" vertical="center"/>
    </xf>
    <xf numFmtId="38" fontId="18" fillId="14" borderId="141" xfId="1" applyFont="1" applyFill="1" applyBorder="1" applyAlignment="1">
      <alignment horizontal="center" vertical="center"/>
    </xf>
    <xf numFmtId="38" fontId="18" fillId="14" borderId="144" xfId="1" applyFont="1" applyFill="1" applyBorder="1" applyAlignment="1">
      <alignment horizontal="center" vertical="center"/>
    </xf>
    <xf numFmtId="38" fontId="18" fillId="14" borderId="145" xfId="1" applyFont="1" applyFill="1" applyBorder="1" applyAlignment="1">
      <alignment horizontal="center" vertical="center"/>
    </xf>
    <xf numFmtId="0" fontId="18" fillId="14" borderId="141" xfId="6" applyFont="1" applyFill="1" applyBorder="1" applyAlignment="1">
      <alignment horizontal="center" vertical="center"/>
    </xf>
    <xf numFmtId="0" fontId="18" fillId="14" borderId="142" xfId="6" applyFont="1" applyFill="1" applyBorder="1" applyAlignment="1">
      <alignment horizontal="center" vertical="center"/>
    </xf>
    <xf numFmtId="0" fontId="18" fillId="14" borderId="145" xfId="6" applyFont="1" applyFill="1" applyBorder="1" applyAlignment="1">
      <alignment horizontal="center" vertical="center"/>
    </xf>
    <xf numFmtId="0" fontId="18" fillId="14" borderId="146" xfId="6" applyFont="1" applyFill="1" applyBorder="1" applyAlignment="1">
      <alignment horizontal="center" vertical="center"/>
    </xf>
    <xf numFmtId="38" fontId="18" fillId="14" borderId="23" xfId="1" applyFont="1" applyFill="1" applyBorder="1" applyAlignment="1">
      <alignment horizontal="center" vertical="center"/>
    </xf>
    <xf numFmtId="38" fontId="18" fillId="14" borderId="15" xfId="1" applyFont="1" applyFill="1" applyBorder="1" applyAlignment="1">
      <alignment horizontal="center" vertical="center"/>
    </xf>
    <xf numFmtId="38" fontId="18" fillId="14" borderId="13" xfId="1" applyFont="1" applyFill="1" applyBorder="1" applyAlignment="1">
      <alignment horizontal="center" vertical="center"/>
    </xf>
    <xf numFmtId="38" fontId="18" fillId="14" borderId="6" xfId="1" applyFont="1" applyFill="1" applyBorder="1" applyAlignment="1">
      <alignment horizontal="center" vertical="center"/>
    </xf>
    <xf numFmtId="38" fontId="18" fillId="14" borderId="21" xfId="1" applyFont="1" applyFill="1" applyBorder="1" applyAlignment="1">
      <alignment horizontal="center" vertical="center"/>
    </xf>
    <xf numFmtId="38" fontId="18" fillId="14" borderId="22" xfId="1" applyFont="1" applyFill="1" applyBorder="1" applyAlignment="1">
      <alignment horizontal="center" vertical="center"/>
    </xf>
    <xf numFmtId="0" fontId="18" fillId="14" borderId="31" xfId="6" applyFont="1" applyFill="1" applyBorder="1" applyAlignment="1">
      <alignment horizontal="center" vertical="center"/>
    </xf>
    <xf numFmtId="0" fontId="18" fillId="14" borderId="32" xfId="6" applyFont="1" applyFill="1" applyBorder="1" applyAlignment="1">
      <alignment horizontal="center" vertical="center"/>
    </xf>
    <xf numFmtId="0" fontId="18" fillId="14" borderId="143" xfId="6" applyFont="1" applyFill="1" applyBorder="1" applyAlignment="1">
      <alignment horizontal="center" vertical="center"/>
    </xf>
    <xf numFmtId="0" fontId="18" fillId="14" borderId="15" xfId="6" applyFont="1" applyFill="1" applyBorder="1" applyAlignment="1">
      <alignment horizontal="center" vertical="center"/>
    </xf>
    <xf numFmtId="0" fontId="49" fillId="4" borderId="46" xfId="6" applyFont="1" applyFill="1" applyBorder="1" applyAlignment="1">
      <alignment vertical="center"/>
    </xf>
    <xf numFmtId="0" fontId="49" fillId="4" borderId="47" xfId="6" applyFont="1" applyFill="1" applyBorder="1" applyAlignment="1">
      <alignment vertical="center"/>
    </xf>
    <xf numFmtId="0" fontId="49" fillId="4" borderId="51" xfId="6" applyFont="1" applyFill="1" applyBorder="1" applyAlignment="1">
      <alignment vertical="center"/>
    </xf>
    <xf numFmtId="0" fontId="49" fillId="4" borderId="77" xfId="6" applyFont="1" applyFill="1" applyBorder="1" applyAlignment="1">
      <alignment vertical="center"/>
    </xf>
    <xf numFmtId="38" fontId="49" fillId="4" borderId="151" xfId="1" applyFont="1" applyFill="1" applyBorder="1" applyAlignment="1">
      <alignment vertical="center"/>
    </xf>
    <xf numFmtId="38" fontId="49" fillId="4" borderId="152" xfId="1" applyFont="1" applyFill="1" applyBorder="1" applyAlignment="1">
      <alignment vertical="center"/>
    </xf>
    <xf numFmtId="0" fontId="49" fillId="4" borderId="152" xfId="6" applyFont="1" applyFill="1" applyBorder="1" applyAlignment="1">
      <alignment vertical="center"/>
    </xf>
    <xf numFmtId="0" fontId="49" fillId="4" borderId="153" xfId="6" applyFont="1" applyFill="1" applyBorder="1" applyAlignment="1">
      <alignment vertical="center"/>
    </xf>
    <xf numFmtId="185" fontId="49" fillId="4" borderId="46" xfId="6" applyNumberFormat="1" applyFont="1" applyFill="1" applyBorder="1" applyAlignment="1">
      <alignment horizontal="center" vertical="center"/>
    </xf>
    <xf numFmtId="185" fontId="49" fillId="4" borderId="47" xfId="6" applyNumberFormat="1" applyFont="1" applyFill="1" applyBorder="1" applyAlignment="1">
      <alignment horizontal="center" vertical="center"/>
    </xf>
    <xf numFmtId="185" fontId="49" fillId="4" borderId="114" xfId="6" applyNumberFormat="1" applyFont="1" applyFill="1" applyBorder="1" applyAlignment="1">
      <alignment horizontal="center" vertical="center"/>
    </xf>
    <xf numFmtId="185" fontId="49" fillId="4" borderId="51" xfId="6" applyNumberFormat="1" applyFont="1" applyFill="1" applyBorder="1" applyAlignment="1">
      <alignment horizontal="center" vertical="center"/>
    </xf>
    <xf numFmtId="0" fontId="18" fillId="14" borderId="36" xfId="6" applyFont="1" applyFill="1" applyBorder="1" applyAlignment="1">
      <alignment horizontal="center" vertical="center"/>
    </xf>
    <xf numFmtId="0" fontId="18" fillId="14" borderId="37" xfId="6" applyFont="1" applyFill="1" applyBorder="1" applyAlignment="1">
      <alignment horizontal="center" vertical="center"/>
    </xf>
    <xf numFmtId="0" fontId="18" fillId="14" borderId="38" xfId="6" applyFont="1" applyFill="1" applyBorder="1" applyAlignment="1">
      <alignment horizontal="center" vertical="center"/>
    </xf>
    <xf numFmtId="0" fontId="18" fillId="14" borderId="157" xfId="6" applyFont="1" applyFill="1" applyBorder="1" applyAlignment="1">
      <alignment vertical="center"/>
    </xf>
    <xf numFmtId="0" fontId="18" fillId="4" borderId="96" xfId="6" applyFont="1" applyFill="1" applyBorder="1" applyAlignment="1">
      <alignment vertical="center"/>
    </xf>
    <xf numFmtId="38" fontId="18" fillId="4" borderId="154" xfId="1" applyFont="1" applyFill="1" applyBorder="1" applyAlignment="1">
      <alignment vertical="center"/>
    </xf>
    <xf numFmtId="38" fontId="18" fillId="4" borderId="155" xfId="1" applyFont="1" applyFill="1" applyBorder="1" applyAlignment="1">
      <alignment vertical="center"/>
    </xf>
    <xf numFmtId="0" fontId="18" fillId="4" borderId="155" xfId="6" applyFont="1" applyFill="1" applyBorder="1" applyAlignment="1">
      <alignment vertical="center"/>
    </xf>
    <xf numFmtId="0" fontId="18" fillId="4" borderId="156" xfId="6" applyFont="1" applyFill="1" applyBorder="1" applyAlignment="1">
      <alignment vertical="center"/>
    </xf>
    <xf numFmtId="185" fontId="18" fillId="4" borderId="102" xfId="6" applyNumberFormat="1" applyFont="1" applyFill="1" applyBorder="1" applyAlignment="1">
      <alignment horizontal="center" vertical="center"/>
    </xf>
    <xf numFmtId="185" fontId="18" fillId="4" borderId="100" xfId="6" applyNumberFormat="1" applyFont="1" applyFill="1" applyBorder="1" applyAlignment="1">
      <alignment horizontal="center" vertical="center"/>
    </xf>
    <xf numFmtId="185" fontId="18" fillId="4" borderId="115" xfId="6" applyNumberFormat="1" applyFont="1" applyFill="1" applyBorder="1" applyAlignment="1">
      <alignment horizontal="center" vertical="center"/>
    </xf>
    <xf numFmtId="185" fontId="18" fillId="4" borderId="131" xfId="6" applyNumberFormat="1" applyFont="1" applyFill="1" applyBorder="1" applyAlignment="1">
      <alignment horizontal="center" vertical="center"/>
    </xf>
    <xf numFmtId="185" fontId="18" fillId="4" borderId="127" xfId="6" applyNumberFormat="1" applyFont="1" applyFill="1" applyBorder="1" applyAlignment="1">
      <alignment vertical="center"/>
    </xf>
    <xf numFmtId="185" fontId="18" fillId="4" borderId="119" xfId="6" applyNumberFormat="1" applyFont="1" applyFill="1" applyBorder="1" applyAlignment="1">
      <alignment vertical="center"/>
    </xf>
    <xf numFmtId="185" fontId="18" fillId="4" borderId="120" xfId="6" applyNumberFormat="1" applyFont="1" applyFill="1" applyBorder="1" applyAlignment="1">
      <alignment vertical="center"/>
    </xf>
    <xf numFmtId="0" fontId="18" fillId="14" borderId="14" xfId="6" applyFont="1" applyFill="1" applyBorder="1" applyAlignment="1">
      <alignment horizontal="center" vertical="center" shrinkToFit="1"/>
    </xf>
    <xf numFmtId="0" fontId="18" fillId="14" borderId="16" xfId="6" applyFont="1" applyFill="1" applyBorder="1" applyAlignment="1">
      <alignment horizontal="center" vertical="center" shrinkToFit="1"/>
    </xf>
    <xf numFmtId="0" fontId="18" fillId="14" borderId="2" xfId="6" applyFont="1" applyFill="1" applyBorder="1" applyAlignment="1">
      <alignment horizontal="center" vertical="center" shrinkToFit="1"/>
    </xf>
    <xf numFmtId="0" fontId="49" fillId="4" borderId="40" xfId="6" applyFont="1" applyFill="1" applyBorder="1" applyAlignment="1">
      <alignment vertical="center"/>
    </xf>
    <xf numFmtId="0" fontId="49" fillId="4" borderId="41" xfId="6" applyFont="1" applyFill="1" applyBorder="1" applyAlignment="1">
      <alignment vertical="center"/>
    </xf>
    <xf numFmtId="0" fontId="49" fillId="4" borderId="45" xfId="6" applyFont="1" applyFill="1" applyBorder="1" applyAlignment="1">
      <alignment vertical="center"/>
    </xf>
    <xf numFmtId="38" fontId="49" fillId="4" borderId="40" xfId="1" applyFont="1" applyFill="1" applyBorder="1" applyAlignment="1">
      <alignment vertical="center"/>
    </xf>
    <xf numFmtId="38" fontId="49" fillId="4" borderId="41" xfId="1" applyFont="1" applyFill="1" applyBorder="1" applyAlignment="1">
      <alignment vertical="center"/>
    </xf>
    <xf numFmtId="38" fontId="49" fillId="4" borderId="45" xfId="1" applyFont="1" applyFill="1" applyBorder="1" applyAlignment="1">
      <alignment vertical="center"/>
    </xf>
    <xf numFmtId="38" fontId="18" fillId="14" borderId="14" xfId="1" applyFont="1" applyFill="1" applyBorder="1" applyAlignment="1">
      <alignment horizontal="center" vertical="center"/>
    </xf>
    <xf numFmtId="38" fontId="18" fillId="14" borderId="16" xfId="1" applyFont="1" applyFill="1" applyBorder="1" applyAlignment="1">
      <alignment horizontal="center" vertical="center"/>
    </xf>
    <xf numFmtId="38" fontId="18" fillId="14" borderId="2" xfId="1" applyFont="1" applyFill="1" applyBorder="1" applyAlignment="1">
      <alignment horizontal="center" vertical="center"/>
    </xf>
    <xf numFmtId="38" fontId="49" fillId="4" borderId="46" xfId="1" applyFont="1" applyFill="1" applyBorder="1" applyAlignment="1">
      <alignment vertical="center"/>
    </xf>
    <xf numFmtId="38" fontId="49" fillId="4" borderId="47" xfId="1" applyFont="1" applyFill="1" applyBorder="1" applyAlignment="1">
      <alignment vertical="center"/>
    </xf>
    <xf numFmtId="38" fontId="49" fillId="4" borderId="51" xfId="1" applyFont="1" applyFill="1" applyBorder="1" applyAlignment="1">
      <alignment vertical="center"/>
    </xf>
    <xf numFmtId="0" fontId="18" fillId="4" borderId="46" xfId="6" quotePrefix="1" applyNumberFormat="1" applyFont="1" applyFill="1" applyBorder="1" applyAlignment="1">
      <alignment vertical="center"/>
    </xf>
    <xf numFmtId="0" fontId="18" fillId="4" borderId="47" xfId="6" quotePrefix="1" applyNumberFormat="1" applyFont="1" applyFill="1" applyBorder="1" applyAlignment="1">
      <alignment vertical="center"/>
    </xf>
    <xf numFmtId="0" fontId="18" fillId="4" borderId="51" xfId="6" quotePrefix="1" applyNumberFormat="1" applyFont="1" applyFill="1" applyBorder="1" applyAlignment="1">
      <alignment vertical="center"/>
    </xf>
    <xf numFmtId="38" fontId="18" fillId="4" borderId="46" xfId="1" applyFont="1" applyFill="1" applyBorder="1" applyAlignment="1">
      <alignment vertical="center"/>
    </xf>
    <xf numFmtId="38" fontId="18" fillId="4" borderId="47" xfId="1" applyFont="1" applyFill="1" applyBorder="1" applyAlignment="1">
      <alignment vertical="center"/>
    </xf>
    <xf numFmtId="38" fontId="18" fillId="4" borderId="51" xfId="1" applyFont="1" applyFill="1" applyBorder="1" applyAlignment="1">
      <alignment vertical="center"/>
    </xf>
    <xf numFmtId="185" fontId="18" fillId="4" borderId="46" xfId="6" quotePrefix="1" applyNumberFormat="1" applyFont="1" applyFill="1" applyBorder="1" applyAlignment="1">
      <alignment horizontal="center" vertical="center"/>
    </xf>
    <xf numFmtId="185" fontId="18" fillId="4" borderId="47" xfId="6" quotePrefix="1" applyNumberFormat="1" applyFont="1" applyFill="1" applyBorder="1" applyAlignment="1">
      <alignment horizontal="center" vertical="center"/>
    </xf>
    <xf numFmtId="185" fontId="18" fillId="4" borderId="51" xfId="6" quotePrefix="1" applyNumberFormat="1" applyFont="1" applyFill="1" applyBorder="1" applyAlignment="1">
      <alignment horizontal="center" vertical="center"/>
    </xf>
    <xf numFmtId="185" fontId="18" fillId="4" borderId="46" xfId="6" applyNumberFormat="1" applyFont="1" applyFill="1" applyBorder="1" applyAlignment="1">
      <alignment horizontal="center" vertical="center"/>
    </xf>
    <xf numFmtId="185" fontId="18" fillId="4" borderId="47" xfId="6" applyNumberFormat="1" applyFont="1" applyFill="1" applyBorder="1" applyAlignment="1">
      <alignment horizontal="center" vertical="center"/>
    </xf>
    <xf numFmtId="185" fontId="18" fillId="4" borderId="51" xfId="6" applyNumberFormat="1" applyFont="1" applyFill="1" applyBorder="1" applyAlignment="1">
      <alignment horizontal="center" vertical="center"/>
    </xf>
    <xf numFmtId="0" fontId="18" fillId="14" borderId="34" xfId="6" applyFont="1" applyFill="1" applyBorder="1" applyAlignment="1">
      <alignment horizontal="center" vertical="center"/>
    </xf>
    <xf numFmtId="0" fontId="18" fillId="14" borderId="17" xfId="6" applyFont="1" applyFill="1" applyBorder="1" applyAlignment="1">
      <alignment horizontal="center" vertical="center"/>
    </xf>
    <xf numFmtId="0" fontId="18" fillId="14" borderId="12" xfId="6" applyFont="1" applyFill="1" applyBorder="1" applyAlignment="1">
      <alignment horizontal="center" vertical="center"/>
    </xf>
    <xf numFmtId="38" fontId="49" fillId="8" borderId="34" xfId="1" applyFont="1" applyFill="1" applyBorder="1" applyAlignment="1">
      <alignment vertical="center"/>
    </xf>
    <xf numFmtId="38" fontId="49" fillId="8" borderId="17" xfId="1" applyFont="1" applyFill="1" applyBorder="1" applyAlignment="1">
      <alignment vertical="center"/>
    </xf>
    <xf numFmtId="38" fontId="49" fillId="8" borderId="12" xfId="1" applyFont="1" applyFill="1" applyBorder="1" applyAlignment="1">
      <alignment vertical="center"/>
    </xf>
    <xf numFmtId="0" fontId="18" fillId="14" borderId="34" xfId="6" quotePrefix="1" applyNumberFormat="1" applyFont="1" applyFill="1" applyBorder="1" applyAlignment="1">
      <alignment horizontal="center" vertical="center"/>
    </xf>
    <xf numFmtId="0" fontId="18" fillId="14" borderId="17" xfId="6" quotePrefix="1" applyNumberFormat="1" applyFont="1" applyFill="1" applyBorder="1" applyAlignment="1">
      <alignment horizontal="center" vertical="center"/>
    </xf>
    <xf numFmtId="0" fontId="18" fillId="14" borderId="12" xfId="6" quotePrefix="1" applyNumberFormat="1" applyFont="1" applyFill="1" applyBorder="1" applyAlignment="1">
      <alignment horizontal="center" vertical="center"/>
    </xf>
    <xf numFmtId="0" fontId="18" fillId="14" borderId="34" xfId="6" applyFont="1" applyFill="1" applyBorder="1" applyAlignment="1">
      <alignment vertical="center"/>
    </xf>
    <xf numFmtId="0" fontId="18" fillId="14" borderId="17" xfId="6" applyFont="1" applyFill="1" applyBorder="1" applyAlignment="1">
      <alignment vertical="center"/>
    </xf>
    <xf numFmtId="0" fontId="18" fillId="14" borderId="12" xfId="6" applyFont="1" applyFill="1" applyBorder="1" applyAlignment="1">
      <alignment vertical="center"/>
    </xf>
    <xf numFmtId="0" fontId="18" fillId="4" borderId="127" xfId="6" quotePrefix="1" applyNumberFormat="1" applyFont="1" applyFill="1" applyBorder="1" applyAlignment="1">
      <alignment vertical="center"/>
    </xf>
    <xf numFmtId="0" fontId="18" fillId="4" borderId="119" xfId="6" quotePrefix="1" applyNumberFormat="1" applyFont="1" applyFill="1" applyBorder="1" applyAlignment="1">
      <alignment vertical="center"/>
    </xf>
    <xf numFmtId="0" fontId="18" fillId="4" borderId="120" xfId="6" quotePrefix="1" applyNumberFormat="1" applyFont="1" applyFill="1" applyBorder="1" applyAlignment="1">
      <alignment vertical="center"/>
    </xf>
    <xf numFmtId="38" fontId="18" fillId="4" borderId="127" xfId="1" applyFont="1" applyFill="1" applyBorder="1" applyAlignment="1">
      <alignment vertical="center"/>
    </xf>
    <xf numFmtId="38" fontId="18" fillId="4" borderId="119" xfId="1" applyFont="1" applyFill="1" applyBorder="1" applyAlignment="1">
      <alignment vertical="center"/>
    </xf>
    <xf numFmtId="38" fontId="18" fillId="4" borderId="120" xfId="1" applyFont="1" applyFill="1" applyBorder="1" applyAlignment="1">
      <alignment vertical="center"/>
    </xf>
    <xf numFmtId="185" fontId="18" fillId="4" borderId="127" xfId="6" quotePrefix="1" applyNumberFormat="1" applyFont="1" applyFill="1" applyBorder="1" applyAlignment="1">
      <alignment horizontal="center" vertical="center"/>
    </xf>
    <xf numFmtId="185" fontId="18" fillId="4" borderId="119" xfId="6" quotePrefix="1" applyNumberFormat="1" applyFont="1" applyFill="1" applyBorder="1" applyAlignment="1">
      <alignment horizontal="center" vertical="center"/>
    </xf>
    <xf numFmtId="185" fontId="18" fillId="4" borderId="120" xfId="6" quotePrefix="1" applyNumberFormat="1" applyFont="1" applyFill="1" applyBorder="1" applyAlignment="1">
      <alignment horizontal="center" vertical="center"/>
    </xf>
    <xf numFmtId="185" fontId="18" fillId="4" borderId="127" xfId="6" applyNumberFormat="1" applyFont="1" applyFill="1" applyBorder="1" applyAlignment="1">
      <alignment horizontal="center" vertical="center"/>
    </xf>
    <xf numFmtId="185" fontId="18" fillId="4" borderId="119" xfId="6" applyNumberFormat="1" applyFont="1" applyFill="1" applyBorder="1" applyAlignment="1">
      <alignment horizontal="center" vertical="center"/>
    </xf>
    <xf numFmtId="185" fontId="18" fillId="4" borderId="120" xfId="6" applyNumberFormat="1" applyFont="1" applyFill="1" applyBorder="1" applyAlignment="1">
      <alignment horizontal="center" vertical="center"/>
    </xf>
    <xf numFmtId="0" fontId="49" fillId="4" borderId="46" xfId="6" quotePrefix="1" applyNumberFormat="1" applyFont="1" applyFill="1" applyBorder="1" applyAlignment="1">
      <alignment vertical="center"/>
    </xf>
    <xf numFmtId="0" fontId="49" fillId="4" borderId="47" xfId="6" quotePrefix="1" applyNumberFormat="1" applyFont="1" applyFill="1" applyBorder="1" applyAlignment="1">
      <alignment vertical="center"/>
    </xf>
    <xf numFmtId="0" fontId="49" fillId="4" borderId="51" xfId="6" quotePrefix="1" applyNumberFormat="1" applyFont="1" applyFill="1" applyBorder="1" applyAlignment="1">
      <alignment vertical="center"/>
    </xf>
    <xf numFmtId="185" fontId="49" fillId="4" borderId="46" xfId="6" quotePrefix="1" applyNumberFormat="1" applyFont="1" applyFill="1" applyBorder="1" applyAlignment="1">
      <alignment horizontal="center" vertical="center"/>
    </xf>
    <xf numFmtId="185" fontId="49" fillId="4" borderId="47" xfId="6" quotePrefix="1" applyNumberFormat="1" applyFont="1" applyFill="1" applyBorder="1" applyAlignment="1">
      <alignment horizontal="center" vertical="center"/>
    </xf>
    <xf numFmtId="185" fontId="49" fillId="4" borderId="51" xfId="6" quotePrefix="1" applyNumberFormat="1" applyFont="1" applyFill="1" applyBorder="1" applyAlignment="1">
      <alignment horizontal="center" vertical="center"/>
    </xf>
    <xf numFmtId="38" fontId="49" fillId="8" borderId="6" xfId="1" applyFont="1" applyFill="1" applyBorder="1" applyAlignment="1">
      <alignment vertical="center"/>
    </xf>
    <xf numFmtId="38" fontId="49" fillId="8" borderId="21" xfId="1" applyFont="1" applyFill="1" applyBorder="1" applyAlignment="1">
      <alignment vertical="center"/>
    </xf>
    <xf numFmtId="38" fontId="49" fillId="8" borderId="22" xfId="1" applyFont="1" applyFill="1" applyBorder="1" applyAlignment="1">
      <alignment vertical="center"/>
    </xf>
    <xf numFmtId="0" fontId="18" fillId="14" borderId="6" xfId="6" quotePrefix="1" applyNumberFormat="1" applyFont="1" applyFill="1" applyBorder="1" applyAlignment="1">
      <alignment horizontal="center" vertical="center"/>
    </xf>
    <xf numFmtId="0" fontId="18" fillId="14" borderId="21" xfId="6" quotePrefix="1" applyNumberFormat="1" applyFont="1" applyFill="1" applyBorder="1" applyAlignment="1">
      <alignment horizontal="center" vertical="center"/>
    </xf>
    <xf numFmtId="0" fontId="18" fillId="14" borderId="22" xfId="6" quotePrefix="1" applyNumberFormat="1" applyFont="1" applyFill="1" applyBorder="1" applyAlignment="1">
      <alignment horizontal="center" vertical="center"/>
    </xf>
    <xf numFmtId="0" fontId="18" fillId="14" borderId="6" xfId="6" applyFont="1" applyFill="1" applyBorder="1" applyAlignment="1">
      <alignment vertical="center"/>
    </xf>
    <xf numFmtId="0" fontId="18" fillId="14" borderId="21" xfId="6" applyFont="1" applyFill="1" applyBorder="1" applyAlignment="1">
      <alignment vertical="center"/>
    </xf>
    <xf numFmtId="0" fontId="18" fillId="14" borderId="22" xfId="6" applyFont="1" applyFill="1" applyBorder="1" applyAlignment="1">
      <alignment vertical="center"/>
    </xf>
    <xf numFmtId="0" fontId="18" fillId="4" borderId="78" xfId="6" quotePrefix="1" applyNumberFormat="1" applyFont="1" applyFill="1" applyBorder="1" applyAlignment="1">
      <alignment vertical="center"/>
    </xf>
    <xf numFmtId="0" fontId="18" fillId="4" borderId="79" xfId="6" quotePrefix="1" applyNumberFormat="1" applyFont="1" applyFill="1" applyBorder="1" applyAlignment="1">
      <alignment vertical="center"/>
    </xf>
    <xf numFmtId="0" fontId="18" fillId="4" borderId="80" xfId="6" quotePrefix="1" applyNumberFormat="1" applyFont="1" applyFill="1" applyBorder="1" applyAlignment="1">
      <alignment vertical="center"/>
    </xf>
    <xf numFmtId="38" fontId="18" fillId="4" borderId="78" xfId="1" applyFont="1" applyFill="1" applyBorder="1" applyAlignment="1">
      <alignment vertical="center"/>
    </xf>
    <xf numFmtId="38" fontId="18" fillId="4" borderId="79" xfId="1" applyFont="1" applyFill="1" applyBorder="1" applyAlignment="1">
      <alignment vertical="center"/>
    </xf>
    <xf numFmtId="38" fontId="18" fillId="4" borderId="80" xfId="1" applyFont="1" applyFill="1" applyBorder="1" applyAlignment="1">
      <alignment vertical="center"/>
    </xf>
    <xf numFmtId="185" fontId="18" fillId="4" borderId="78" xfId="6" quotePrefix="1" applyNumberFormat="1" applyFont="1" applyFill="1" applyBorder="1" applyAlignment="1">
      <alignment horizontal="center" vertical="center"/>
    </xf>
    <xf numFmtId="185" fontId="18" fillId="4" borderId="79" xfId="6" quotePrefix="1" applyNumberFormat="1" applyFont="1" applyFill="1" applyBorder="1" applyAlignment="1">
      <alignment horizontal="center" vertical="center"/>
    </xf>
    <xf numFmtId="185" fontId="18" fillId="4" borderId="80" xfId="6" quotePrefix="1" applyNumberFormat="1" applyFont="1" applyFill="1" applyBorder="1" applyAlignment="1">
      <alignment horizontal="center" vertical="center"/>
    </xf>
    <xf numFmtId="185" fontId="18" fillId="4" borderId="78" xfId="6" applyNumberFormat="1" applyFont="1" applyFill="1" applyBorder="1" applyAlignment="1">
      <alignment horizontal="center" vertical="center"/>
    </xf>
    <xf numFmtId="185" fontId="18" fillId="4" borderId="79" xfId="6" applyNumberFormat="1" applyFont="1" applyFill="1" applyBorder="1" applyAlignment="1">
      <alignment horizontal="center" vertical="center"/>
    </xf>
    <xf numFmtId="185" fontId="18" fillId="4" borderId="80" xfId="6" applyNumberFormat="1" applyFont="1" applyFill="1" applyBorder="1" applyAlignment="1">
      <alignment horizontal="center" vertical="center"/>
    </xf>
    <xf numFmtId="0" fontId="18" fillId="4" borderId="78" xfId="6" applyFont="1" applyFill="1" applyBorder="1" applyAlignment="1">
      <alignment vertical="center"/>
    </xf>
    <xf numFmtId="0" fontId="18" fillId="4" borderId="79" xfId="6" applyFont="1" applyFill="1" applyBorder="1" applyAlignment="1">
      <alignment vertical="center"/>
    </xf>
    <xf numFmtId="0" fontId="18" fillId="4" borderId="80" xfId="6" applyFont="1" applyFill="1" applyBorder="1" applyAlignment="1">
      <alignment vertical="center"/>
    </xf>
    <xf numFmtId="0" fontId="13" fillId="7" borderId="123" xfId="6" applyFont="1" applyFill="1" applyBorder="1" applyAlignment="1">
      <alignment horizontal="center" vertical="center"/>
    </xf>
    <xf numFmtId="0" fontId="13" fillId="7" borderId="121" xfId="6" applyFont="1" applyFill="1" applyBorder="1" applyAlignment="1">
      <alignment horizontal="center" vertical="center"/>
    </xf>
    <xf numFmtId="0" fontId="13" fillId="7" borderId="122" xfId="6" applyFont="1" applyFill="1" applyBorder="1" applyAlignment="1">
      <alignment horizontal="center" vertical="center"/>
    </xf>
    <xf numFmtId="38" fontId="45" fillId="8" borderId="123" xfId="1" applyFont="1" applyFill="1" applyBorder="1" applyAlignment="1">
      <alignment vertical="center"/>
    </xf>
    <xf numFmtId="38" fontId="45" fillId="8" borderId="121" xfId="1" applyFont="1" applyFill="1" applyBorder="1" applyAlignment="1">
      <alignment vertical="center"/>
    </xf>
    <xf numFmtId="38" fontId="45" fillId="8" borderId="122" xfId="1" applyFont="1" applyFill="1" applyBorder="1" applyAlignment="1">
      <alignment vertical="center"/>
    </xf>
    <xf numFmtId="0" fontId="18" fillId="14" borderId="123" xfId="6" applyFont="1" applyFill="1" applyBorder="1" applyAlignment="1">
      <alignment horizontal="center" vertical="center"/>
    </xf>
    <xf numFmtId="0" fontId="18" fillId="14" borderId="121" xfId="6" applyFont="1" applyFill="1" applyBorder="1" applyAlignment="1">
      <alignment horizontal="center" vertical="center"/>
    </xf>
    <xf numFmtId="0" fontId="18" fillId="14" borderId="122" xfId="6" applyFont="1" applyFill="1" applyBorder="1" applyAlignment="1">
      <alignment horizontal="center" vertical="center"/>
    </xf>
    <xf numFmtId="0" fontId="18" fillId="14" borderId="123" xfId="6" quotePrefix="1" applyNumberFormat="1" applyFont="1" applyFill="1" applyBorder="1" applyAlignment="1">
      <alignment horizontal="center" vertical="center"/>
    </xf>
    <xf numFmtId="0" fontId="18" fillId="14" borderId="121" xfId="6" quotePrefix="1" applyNumberFormat="1" applyFont="1" applyFill="1" applyBorder="1" applyAlignment="1">
      <alignment horizontal="center" vertical="center"/>
    </xf>
    <xf numFmtId="0" fontId="18" fillId="14" borderId="122" xfId="6" quotePrefix="1" applyNumberFormat="1" applyFont="1" applyFill="1" applyBorder="1" applyAlignment="1">
      <alignment horizontal="center" vertical="center"/>
    </xf>
    <xf numFmtId="0" fontId="18" fillId="14" borderId="123" xfId="6" applyFont="1" applyFill="1" applyBorder="1" applyAlignment="1">
      <alignment vertical="center"/>
    </xf>
    <xf numFmtId="0" fontId="18" fillId="14" borderId="121" xfId="6" applyFont="1" applyFill="1" applyBorder="1" applyAlignment="1">
      <alignment vertical="center"/>
    </xf>
    <xf numFmtId="0" fontId="18" fillId="14" borderId="122" xfId="6" applyFont="1" applyFill="1" applyBorder="1" applyAlignment="1">
      <alignment vertical="center"/>
    </xf>
    <xf numFmtId="0" fontId="18" fillId="4" borderId="102" xfId="6" quotePrefix="1" applyNumberFormat="1" applyFont="1" applyFill="1" applyBorder="1" applyAlignment="1">
      <alignment vertical="center"/>
    </xf>
    <xf numFmtId="0" fontId="18" fillId="4" borderId="100" xfId="6" quotePrefix="1" applyNumberFormat="1" applyFont="1" applyFill="1" applyBorder="1" applyAlignment="1">
      <alignment vertical="center"/>
    </xf>
    <xf numFmtId="0" fontId="18" fillId="4" borderId="131" xfId="6" quotePrefix="1" applyNumberFormat="1" applyFont="1" applyFill="1" applyBorder="1" applyAlignment="1">
      <alignment vertical="center"/>
    </xf>
    <xf numFmtId="38" fontId="49" fillId="4" borderId="127" xfId="1" applyFont="1" applyFill="1" applyBorder="1" applyAlignment="1">
      <alignment vertical="center"/>
    </xf>
    <xf numFmtId="38" fontId="49" fillId="4" borderId="119" xfId="1" applyFont="1" applyFill="1" applyBorder="1" applyAlignment="1">
      <alignment vertical="center"/>
    </xf>
    <xf numFmtId="38" fontId="49" fillId="4" borderId="120" xfId="1" applyFont="1" applyFill="1" applyBorder="1" applyAlignment="1">
      <alignment vertical="center"/>
    </xf>
    <xf numFmtId="0" fontId="18" fillId="4" borderId="158" xfId="6" quotePrefix="1" applyNumberFormat="1" applyFont="1" applyFill="1" applyBorder="1" applyAlignment="1">
      <alignment horizontal="center" vertical="center"/>
    </xf>
    <xf numFmtId="0" fontId="18" fillId="4" borderId="159" xfId="6" quotePrefix="1" applyNumberFormat="1" applyFont="1" applyFill="1" applyBorder="1" applyAlignment="1">
      <alignment horizontal="center" vertical="center"/>
    </xf>
    <xf numFmtId="0" fontId="18" fillId="4" borderId="160" xfId="6" quotePrefix="1" applyNumberFormat="1" applyFont="1" applyFill="1" applyBorder="1" applyAlignment="1">
      <alignment horizontal="center" vertical="center"/>
    </xf>
    <xf numFmtId="0" fontId="18" fillId="4" borderId="158" xfId="6" applyFont="1" applyFill="1" applyBorder="1" applyAlignment="1">
      <alignment vertical="center"/>
    </xf>
    <xf numFmtId="0" fontId="18" fillId="4" borderId="159" xfId="6" applyFont="1" applyFill="1" applyBorder="1" applyAlignment="1">
      <alignment vertical="center"/>
    </xf>
    <xf numFmtId="0" fontId="18" fillId="4" borderId="160" xfId="6" applyFont="1" applyFill="1" applyBorder="1" applyAlignment="1">
      <alignment vertical="center"/>
    </xf>
    <xf numFmtId="0" fontId="18" fillId="17" borderId="37" xfId="6" quotePrefix="1" applyNumberFormat="1" applyFont="1" applyFill="1" applyBorder="1" applyAlignment="1">
      <alignment horizontal="center" vertical="center"/>
    </xf>
    <xf numFmtId="0" fontId="18" fillId="17" borderId="38" xfId="6" quotePrefix="1" applyNumberFormat="1" applyFont="1" applyFill="1" applyBorder="1" applyAlignment="1">
      <alignment horizontal="center" vertical="center"/>
    </xf>
    <xf numFmtId="0" fontId="18" fillId="14" borderId="133" xfId="6" applyFont="1" applyFill="1" applyBorder="1" applyAlignment="1">
      <alignment horizontal="center" vertical="center"/>
    </xf>
    <xf numFmtId="0" fontId="18" fillId="14" borderId="134" xfId="6" applyFont="1" applyFill="1" applyBorder="1" applyAlignment="1">
      <alignment horizontal="center" vertical="center"/>
    </xf>
    <xf numFmtId="0" fontId="18" fillId="14" borderId="135" xfId="6" applyFont="1" applyFill="1" applyBorder="1" applyAlignment="1">
      <alignment horizontal="center" vertical="center"/>
    </xf>
    <xf numFmtId="38" fontId="45" fillId="8" borderId="133" xfId="1" applyFont="1" applyFill="1" applyBorder="1" applyAlignment="1">
      <alignment vertical="center"/>
    </xf>
    <xf numFmtId="38" fontId="45" fillId="8" borderId="134" xfId="1" applyFont="1" applyFill="1" applyBorder="1" applyAlignment="1">
      <alignment vertical="center"/>
    </xf>
    <xf numFmtId="38" fontId="45" fillId="8" borderId="135" xfId="1" applyFont="1" applyFill="1" applyBorder="1" applyAlignment="1">
      <alignment vertical="center"/>
    </xf>
    <xf numFmtId="0" fontId="18" fillId="14" borderId="133" xfId="6" quotePrefix="1" applyNumberFormat="1" applyFont="1" applyFill="1" applyBorder="1" applyAlignment="1">
      <alignment horizontal="center" vertical="center"/>
    </xf>
    <xf numFmtId="0" fontId="18" fillId="14" borderId="134" xfId="6" quotePrefix="1" applyNumberFormat="1" applyFont="1" applyFill="1" applyBorder="1" applyAlignment="1">
      <alignment horizontal="center" vertical="center"/>
    </xf>
    <xf numFmtId="0" fontId="18" fillId="14" borderId="135" xfId="6" quotePrefix="1" applyNumberFormat="1" applyFont="1" applyFill="1" applyBorder="1" applyAlignment="1">
      <alignment horizontal="center" vertical="center"/>
    </xf>
    <xf numFmtId="0" fontId="18" fillId="14" borderId="133" xfId="6" applyFont="1" applyFill="1" applyBorder="1" applyAlignment="1">
      <alignment vertical="center"/>
    </xf>
    <xf numFmtId="0" fontId="18" fillId="14" borderId="134" xfId="6" applyFont="1" applyFill="1" applyBorder="1" applyAlignment="1">
      <alignment vertical="center"/>
    </xf>
    <xf numFmtId="0" fontId="18" fillId="14" borderId="135" xfId="6" applyFont="1" applyFill="1" applyBorder="1" applyAlignment="1">
      <alignment vertical="center"/>
    </xf>
    <xf numFmtId="0" fontId="18" fillId="14" borderId="36" xfId="6" quotePrefix="1" applyNumberFormat="1" applyFont="1" applyFill="1" applyBorder="1" applyAlignment="1">
      <alignment horizontal="center" vertical="center"/>
    </xf>
    <xf numFmtId="0" fontId="18" fillId="14" borderId="37" xfId="6" quotePrefix="1" applyNumberFormat="1" applyFont="1" applyFill="1" applyBorder="1" applyAlignment="1">
      <alignment horizontal="center" vertical="center"/>
    </xf>
    <xf numFmtId="0" fontId="18" fillId="14" borderId="38" xfId="6" quotePrefix="1" applyNumberFormat="1" applyFont="1" applyFill="1" applyBorder="1" applyAlignment="1">
      <alignment horizontal="center" vertical="center"/>
    </xf>
    <xf numFmtId="0" fontId="18" fillId="4" borderId="102" xfId="6" applyFont="1" applyFill="1" applyBorder="1" applyAlignment="1">
      <alignment vertical="center"/>
    </xf>
    <xf numFmtId="0" fontId="18" fillId="4" borderId="100" xfId="6" applyFont="1" applyFill="1" applyBorder="1" applyAlignment="1">
      <alignment vertical="center"/>
    </xf>
    <xf numFmtId="0" fontId="18" fillId="4" borderId="131" xfId="6" applyFont="1" applyFill="1" applyBorder="1" applyAlignment="1">
      <alignment vertical="center"/>
    </xf>
    <xf numFmtId="38" fontId="18" fillId="4" borderId="139" xfId="1" applyFont="1" applyFill="1" applyBorder="1" applyAlignment="1">
      <alignment vertical="center"/>
    </xf>
    <xf numFmtId="14" fontId="18" fillId="4" borderId="139" xfId="6" applyNumberFormat="1" applyFont="1" applyFill="1" applyBorder="1" applyAlignment="1">
      <alignment horizontal="left" vertical="center" shrinkToFit="1"/>
    </xf>
    <xf numFmtId="38" fontId="49" fillId="8" borderId="39" xfId="1" applyFont="1" applyFill="1" applyBorder="1" applyAlignment="1">
      <alignment vertical="center"/>
    </xf>
    <xf numFmtId="56" fontId="18" fillId="14" borderId="36" xfId="6" applyNumberFormat="1" applyFont="1" applyFill="1" applyBorder="1" applyAlignment="1">
      <alignment vertical="center"/>
    </xf>
    <xf numFmtId="56" fontId="18" fillId="14" borderId="37" xfId="6" applyNumberFormat="1" applyFont="1" applyFill="1" applyBorder="1" applyAlignment="1">
      <alignment vertical="center"/>
    </xf>
    <xf numFmtId="56" fontId="18" fillId="14" borderId="38" xfId="6" applyNumberFormat="1" applyFont="1" applyFill="1" applyBorder="1" applyAlignment="1">
      <alignment vertical="center"/>
    </xf>
    <xf numFmtId="0" fontId="18" fillId="14" borderId="6" xfId="0" applyFont="1" applyFill="1" applyBorder="1" applyAlignment="1">
      <alignment horizontal="center" vertical="center"/>
    </xf>
    <xf numFmtId="0" fontId="18" fillId="14" borderId="21" xfId="0" applyFont="1" applyFill="1" applyBorder="1" applyAlignment="1">
      <alignment horizontal="center" vertical="center"/>
    </xf>
    <xf numFmtId="0" fontId="18" fillId="14" borderId="22" xfId="0" applyFont="1" applyFill="1" applyBorder="1" applyAlignment="1">
      <alignment horizontal="center" vertical="center"/>
    </xf>
    <xf numFmtId="38" fontId="18" fillId="14" borderId="20" xfId="1" applyFont="1" applyFill="1" applyBorder="1" applyAlignment="1">
      <alignment horizontal="center" vertical="center"/>
    </xf>
    <xf numFmtId="38" fontId="49" fillId="4" borderId="77" xfId="1" applyFont="1" applyFill="1" applyBorder="1" applyAlignment="1">
      <alignment vertical="center"/>
    </xf>
    <xf numFmtId="31" fontId="18" fillId="4" borderId="77" xfId="6" applyNumberFormat="1" applyFont="1" applyFill="1" applyBorder="1" applyAlignment="1">
      <alignment horizontal="center" vertical="center"/>
    </xf>
    <xf numFmtId="0" fontId="32" fillId="4" borderId="14" xfId="5" applyFont="1" applyFill="1" applyBorder="1" applyAlignment="1">
      <alignment horizontal="center" vertical="center"/>
    </xf>
    <xf numFmtId="0" fontId="32" fillId="4" borderId="2" xfId="5" applyFont="1" applyFill="1" applyBorder="1" applyAlignment="1">
      <alignment horizontal="center" vertical="center"/>
    </xf>
    <xf numFmtId="0" fontId="32" fillId="4" borderId="108" xfId="5" applyFont="1" applyFill="1" applyBorder="1" applyAlignment="1">
      <alignment horizontal="center" vertical="center"/>
    </xf>
    <xf numFmtId="0" fontId="26" fillId="10" borderId="198" xfId="0" applyFont="1" applyFill="1" applyBorder="1" applyAlignment="1">
      <alignment horizontal="center" vertical="center"/>
    </xf>
    <xf numFmtId="0" fontId="26" fillId="10" borderId="194" xfId="0" applyFont="1" applyFill="1" applyBorder="1" applyAlignment="1">
      <alignment horizontal="center" vertical="center"/>
    </xf>
    <xf numFmtId="0" fontId="26" fillId="10" borderId="195" xfId="0" applyFont="1" applyFill="1" applyBorder="1" applyAlignment="1">
      <alignment horizontal="center" vertical="center"/>
    </xf>
    <xf numFmtId="0" fontId="32" fillId="4" borderId="6" xfId="5" applyFont="1" applyFill="1" applyBorder="1" applyAlignment="1">
      <alignment horizontal="center" vertical="center"/>
    </xf>
    <xf numFmtId="0" fontId="32" fillId="4" borderId="23" xfId="5" applyFont="1" applyFill="1" applyBorder="1" applyAlignment="1">
      <alignment horizontal="center" vertical="center"/>
    </xf>
    <xf numFmtId="0" fontId="32" fillId="4" borderId="5" xfId="5" applyFont="1" applyFill="1" applyBorder="1" applyAlignment="1">
      <alignment horizontal="center" vertical="center"/>
    </xf>
    <xf numFmtId="0" fontId="32" fillId="4" borderId="111" xfId="5" applyFont="1" applyFill="1" applyBorder="1" applyAlignment="1">
      <alignment horizontal="center" vertical="center"/>
    </xf>
    <xf numFmtId="0" fontId="32" fillId="4" borderId="110" xfId="5" applyFont="1" applyFill="1" applyBorder="1" applyAlignment="1">
      <alignment horizontal="center" vertical="center"/>
    </xf>
    <xf numFmtId="0" fontId="32" fillId="4" borderId="112" xfId="5" applyFont="1" applyFill="1" applyBorder="1" applyAlignment="1">
      <alignment horizontal="center" vertical="center"/>
    </xf>
  </cellXfs>
  <cellStyles count="8">
    <cellStyle name="ハイパーリンク" xfId="7" builtinId="8"/>
    <cellStyle name="桁区切り" xfId="1" builtinId="6"/>
    <cellStyle name="桁区切り 2" xfId="4"/>
    <cellStyle name="標準" xfId="0" builtinId="0"/>
    <cellStyle name="標準 2" xfId="3"/>
    <cellStyle name="標準 3" xfId="5"/>
    <cellStyle name="標準 6" xfId="2"/>
    <cellStyle name="標準_本物収支簿09" xfId="6"/>
  </cellStyles>
  <dxfs count="24">
    <dxf>
      <fill>
        <patternFill>
          <bgColor rgb="FFFFFFCC"/>
        </patternFill>
      </fill>
    </dxf>
    <dxf>
      <fill>
        <patternFill>
          <bgColor rgb="FFFFFFCC"/>
        </patternFill>
      </fill>
    </dxf>
    <dxf>
      <fill>
        <patternFill>
          <bgColor rgb="FFFFFFCC"/>
        </patternFill>
      </fill>
    </dxf>
    <dxf>
      <fill>
        <patternFill>
          <bgColor rgb="FFFDE9D9"/>
        </patternFill>
      </fill>
    </dxf>
    <dxf>
      <fill>
        <patternFill>
          <bgColor rgb="FFFFFFCC"/>
        </patternFill>
      </fill>
    </dxf>
    <dxf>
      <fill>
        <patternFill>
          <bgColor rgb="FFFDE9D9"/>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border>
        <left/>
        <right/>
        <top/>
        <bottom/>
      </border>
    </dxf>
  </dxfs>
  <tableStyles count="0" defaultTableStyle="TableStyleMedium9" defaultPivotStyle="PivotStyleLight16"/>
  <colors>
    <mruColors>
      <color rgb="FF008000"/>
      <color rgb="FFFDE9D9"/>
      <color rgb="FFFFFFCC"/>
      <color rgb="FFD9E1F2"/>
      <color rgb="FFE7E6E6"/>
      <color rgb="FFDCE6F1"/>
      <color rgb="FFFF9999"/>
      <color rgb="FFFFCCCC"/>
      <color rgb="FF8DB4E2"/>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95251</xdr:colOff>
      <xdr:row>36</xdr:row>
      <xdr:rowOff>85725</xdr:rowOff>
    </xdr:from>
    <xdr:to>
      <xdr:col>17</xdr:col>
      <xdr:colOff>114300</xdr:colOff>
      <xdr:row>37</xdr:row>
      <xdr:rowOff>0</xdr:rowOff>
    </xdr:to>
    <xdr:sp macro="" textlink="">
      <xdr:nvSpPr>
        <xdr:cNvPr id="2" name="左右矢印 1"/>
        <xdr:cNvSpPr/>
      </xdr:nvSpPr>
      <xdr:spPr>
        <a:xfrm>
          <a:off x="2524126" y="8115300"/>
          <a:ext cx="3019424"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47626</xdr:colOff>
      <xdr:row>37</xdr:row>
      <xdr:rowOff>66675</xdr:rowOff>
    </xdr:from>
    <xdr:to>
      <xdr:col>14</xdr:col>
      <xdr:colOff>19050</xdr:colOff>
      <xdr:row>37</xdr:row>
      <xdr:rowOff>361950</xdr:rowOff>
    </xdr:to>
    <xdr:sp macro="" textlink="">
      <xdr:nvSpPr>
        <xdr:cNvPr id="3" name="左右矢印 2"/>
        <xdr:cNvSpPr/>
      </xdr:nvSpPr>
      <xdr:spPr>
        <a:xfrm>
          <a:off x="2476501" y="8477250"/>
          <a:ext cx="1971674"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114301</xdr:colOff>
      <xdr:row>38</xdr:row>
      <xdr:rowOff>57150</xdr:rowOff>
    </xdr:from>
    <xdr:to>
      <xdr:col>16</xdr:col>
      <xdr:colOff>276225</xdr:colOff>
      <xdr:row>38</xdr:row>
      <xdr:rowOff>352425</xdr:rowOff>
    </xdr:to>
    <xdr:sp macro="" textlink="">
      <xdr:nvSpPr>
        <xdr:cNvPr id="4" name="左右矢印 3"/>
        <xdr:cNvSpPr/>
      </xdr:nvSpPr>
      <xdr:spPr>
        <a:xfrm>
          <a:off x="2543176" y="8848725"/>
          <a:ext cx="2828924"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41</xdr:row>
      <xdr:rowOff>9525</xdr:rowOff>
    </xdr:from>
    <xdr:to>
      <xdr:col>19</xdr:col>
      <xdr:colOff>0</xdr:colOff>
      <xdr:row>41</xdr:row>
      <xdr:rowOff>304800</xdr:rowOff>
    </xdr:to>
    <xdr:sp macro="" textlink="">
      <xdr:nvSpPr>
        <xdr:cNvPr id="5" name="左右矢印 4"/>
        <xdr:cNvSpPr/>
      </xdr:nvSpPr>
      <xdr:spPr>
        <a:xfrm>
          <a:off x="3800475" y="9944100"/>
          <a:ext cx="229552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40</xdr:row>
      <xdr:rowOff>38100</xdr:rowOff>
    </xdr:from>
    <xdr:to>
      <xdr:col>18</xdr:col>
      <xdr:colOff>0</xdr:colOff>
      <xdr:row>40</xdr:row>
      <xdr:rowOff>333375</xdr:rowOff>
    </xdr:to>
    <xdr:sp macro="" textlink="">
      <xdr:nvSpPr>
        <xdr:cNvPr id="6" name="左右矢印 5"/>
        <xdr:cNvSpPr/>
      </xdr:nvSpPr>
      <xdr:spPr>
        <a:xfrm>
          <a:off x="3448050" y="9591675"/>
          <a:ext cx="23145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104776</xdr:colOff>
      <xdr:row>39</xdr:row>
      <xdr:rowOff>76200</xdr:rowOff>
    </xdr:from>
    <xdr:to>
      <xdr:col>12</xdr:col>
      <xdr:colOff>276225</xdr:colOff>
      <xdr:row>39</xdr:row>
      <xdr:rowOff>371475</xdr:rowOff>
    </xdr:to>
    <xdr:sp macro="" textlink="">
      <xdr:nvSpPr>
        <xdr:cNvPr id="7" name="左右矢印 6"/>
        <xdr:cNvSpPr/>
      </xdr:nvSpPr>
      <xdr:spPr>
        <a:xfrm>
          <a:off x="2533651" y="9248775"/>
          <a:ext cx="1504949"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42</xdr:row>
      <xdr:rowOff>19050</xdr:rowOff>
    </xdr:from>
    <xdr:to>
      <xdr:col>28</xdr:col>
      <xdr:colOff>381001</xdr:colOff>
      <xdr:row>42</xdr:row>
      <xdr:rowOff>314325</xdr:rowOff>
    </xdr:to>
    <xdr:sp macro="" textlink="">
      <xdr:nvSpPr>
        <xdr:cNvPr id="8" name="左右矢印 7"/>
        <xdr:cNvSpPr/>
      </xdr:nvSpPr>
      <xdr:spPr>
        <a:xfrm>
          <a:off x="7458076" y="133635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43</xdr:row>
      <xdr:rowOff>9525</xdr:rowOff>
    </xdr:from>
    <xdr:to>
      <xdr:col>28</xdr:col>
      <xdr:colOff>381001</xdr:colOff>
      <xdr:row>43</xdr:row>
      <xdr:rowOff>304800</xdr:rowOff>
    </xdr:to>
    <xdr:sp macro="" textlink="">
      <xdr:nvSpPr>
        <xdr:cNvPr id="9" name="左右矢印 8"/>
        <xdr:cNvSpPr/>
      </xdr:nvSpPr>
      <xdr:spPr>
        <a:xfrm>
          <a:off x="7458076" y="137350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44</xdr:row>
      <xdr:rowOff>0</xdr:rowOff>
    </xdr:from>
    <xdr:to>
      <xdr:col>28</xdr:col>
      <xdr:colOff>381001</xdr:colOff>
      <xdr:row>44</xdr:row>
      <xdr:rowOff>295275</xdr:rowOff>
    </xdr:to>
    <xdr:sp macro="" textlink="">
      <xdr:nvSpPr>
        <xdr:cNvPr id="10" name="左右矢印 9"/>
        <xdr:cNvSpPr/>
      </xdr:nvSpPr>
      <xdr:spPr>
        <a:xfrm>
          <a:off x="7458076" y="141065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42</xdr:row>
      <xdr:rowOff>19050</xdr:rowOff>
    </xdr:from>
    <xdr:to>
      <xdr:col>19</xdr:col>
      <xdr:colOff>314325</xdr:colOff>
      <xdr:row>42</xdr:row>
      <xdr:rowOff>314325</xdr:rowOff>
    </xdr:to>
    <xdr:sp macro="" textlink="">
      <xdr:nvSpPr>
        <xdr:cNvPr id="11" name="左右矢印 10"/>
        <xdr:cNvSpPr/>
      </xdr:nvSpPr>
      <xdr:spPr>
        <a:xfrm>
          <a:off x="3790950" y="10334625"/>
          <a:ext cx="26193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0</xdr:colOff>
      <xdr:row>7</xdr:row>
      <xdr:rowOff>0</xdr:rowOff>
    </xdr:from>
    <xdr:to>
      <xdr:col>38</xdr:col>
      <xdr:colOff>153761</xdr:colOff>
      <xdr:row>16</xdr:row>
      <xdr:rowOff>60242</xdr:rowOff>
    </xdr:to>
    <xdr:sp macro="" textlink="">
      <xdr:nvSpPr>
        <xdr:cNvPr id="2" name="正方形/長方形 1"/>
        <xdr:cNvSpPr/>
      </xdr:nvSpPr>
      <xdr:spPr>
        <a:xfrm>
          <a:off x="17498786" y="1836964"/>
          <a:ext cx="2466975" cy="2754457"/>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0070C0"/>
              </a:solidFill>
              <a:latin typeface="ＭＳ Ｐゴシック" panose="020B0600070205080204" pitchFamily="50" charset="-128"/>
              <a:ea typeface="ＭＳ Ｐゴシック" panose="020B0600070205080204" pitchFamily="50" charset="-128"/>
            </a:rPr>
            <a:t>※</a:t>
          </a:r>
          <a:r>
            <a:rPr kumimoji="1" lang="ja-JP" altLang="en-US" sz="1100">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28</xdr:col>
      <xdr:colOff>23132</xdr:colOff>
      <xdr:row>16</xdr:row>
      <xdr:rowOff>271153</xdr:rowOff>
    </xdr:from>
    <xdr:to>
      <xdr:col>38</xdr:col>
      <xdr:colOff>176893</xdr:colOff>
      <xdr:row>22</xdr:row>
      <xdr:rowOff>43172</xdr:rowOff>
    </xdr:to>
    <xdr:sp macro="" textlink="">
      <xdr:nvSpPr>
        <xdr:cNvPr id="3" name="正方形/長方形 2"/>
        <xdr:cNvSpPr/>
      </xdr:nvSpPr>
      <xdr:spPr>
        <a:xfrm>
          <a:off x="17521918" y="4802332"/>
          <a:ext cx="2466975" cy="1568161"/>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・同一校に対し、最小</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回、最大</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回目以降の日付を入力する場合は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W</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列の上の「＋」ボタンを押下してください。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41000</xdr:colOff>
      <xdr:row>11</xdr:row>
      <xdr:rowOff>55908</xdr:rowOff>
    </xdr:from>
    <xdr:to>
      <xdr:col>17</xdr:col>
      <xdr:colOff>132522</xdr:colOff>
      <xdr:row>11</xdr:row>
      <xdr:rowOff>351183</xdr:rowOff>
    </xdr:to>
    <xdr:sp macro="" textlink="">
      <xdr:nvSpPr>
        <xdr:cNvPr id="2" name="左右矢印 1"/>
        <xdr:cNvSpPr/>
      </xdr:nvSpPr>
      <xdr:spPr>
        <a:xfrm>
          <a:off x="2517500" y="2532408"/>
          <a:ext cx="3073261"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380588</xdr:colOff>
      <xdr:row>12</xdr:row>
      <xdr:rowOff>90971</xdr:rowOff>
    </xdr:from>
    <xdr:to>
      <xdr:col>13</xdr:col>
      <xdr:colOff>314739</xdr:colOff>
      <xdr:row>13</xdr:row>
      <xdr:rowOff>5246</xdr:rowOff>
    </xdr:to>
    <xdr:sp macro="" textlink="">
      <xdr:nvSpPr>
        <xdr:cNvPr id="3" name="左右矢印 2"/>
        <xdr:cNvSpPr/>
      </xdr:nvSpPr>
      <xdr:spPr>
        <a:xfrm>
          <a:off x="2467805" y="2948471"/>
          <a:ext cx="1979956"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388870</xdr:colOff>
      <xdr:row>13</xdr:row>
      <xdr:rowOff>76338</xdr:rowOff>
    </xdr:from>
    <xdr:to>
      <xdr:col>17</xdr:col>
      <xdr:colOff>8283</xdr:colOff>
      <xdr:row>13</xdr:row>
      <xdr:rowOff>371613</xdr:rowOff>
    </xdr:to>
    <xdr:sp macro="" textlink="">
      <xdr:nvSpPr>
        <xdr:cNvPr id="4" name="左右矢印 3"/>
        <xdr:cNvSpPr/>
      </xdr:nvSpPr>
      <xdr:spPr>
        <a:xfrm>
          <a:off x="2476087" y="3314838"/>
          <a:ext cx="299043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380588</xdr:colOff>
      <xdr:row>14</xdr:row>
      <xdr:rowOff>78270</xdr:rowOff>
    </xdr:from>
    <xdr:to>
      <xdr:col>13</xdr:col>
      <xdr:colOff>281608</xdr:colOff>
      <xdr:row>14</xdr:row>
      <xdr:rowOff>373545</xdr:rowOff>
    </xdr:to>
    <xdr:sp macro="" textlink="">
      <xdr:nvSpPr>
        <xdr:cNvPr id="5" name="左右矢印 4"/>
        <xdr:cNvSpPr/>
      </xdr:nvSpPr>
      <xdr:spPr>
        <a:xfrm>
          <a:off x="2467805" y="3697770"/>
          <a:ext cx="194682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272914</xdr:colOff>
      <xdr:row>15</xdr:row>
      <xdr:rowOff>63638</xdr:rowOff>
    </xdr:from>
    <xdr:to>
      <xdr:col>17</xdr:col>
      <xdr:colOff>323850</xdr:colOff>
      <xdr:row>15</xdr:row>
      <xdr:rowOff>358913</xdr:rowOff>
    </xdr:to>
    <xdr:sp macro="" textlink="">
      <xdr:nvSpPr>
        <xdr:cNvPr id="6" name="左右矢印 5"/>
        <xdr:cNvSpPr/>
      </xdr:nvSpPr>
      <xdr:spPr>
        <a:xfrm>
          <a:off x="3425689" y="4035563"/>
          <a:ext cx="2384561"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16</xdr:row>
      <xdr:rowOff>49005</xdr:rowOff>
    </xdr:from>
    <xdr:to>
      <xdr:col>18</xdr:col>
      <xdr:colOff>314325</xdr:colOff>
      <xdr:row>16</xdr:row>
      <xdr:rowOff>344280</xdr:rowOff>
    </xdr:to>
    <xdr:sp macro="" textlink="">
      <xdr:nvSpPr>
        <xdr:cNvPr id="7" name="左右矢印 6"/>
        <xdr:cNvSpPr/>
      </xdr:nvSpPr>
      <xdr:spPr>
        <a:xfrm>
          <a:off x="3838575" y="4401930"/>
          <a:ext cx="229552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17</xdr:row>
      <xdr:rowOff>50938</xdr:rowOff>
    </xdr:from>
    <xdr:to>
      <xdr:col>20</xdr:col>
      <xdr:colOff>7042</xdr:colOff>
      <xdr:row>17</xdr:row>
      <xdr:rowOff>346213</xdr:rowOff>
    </xdr:to>
    <xdr:sp macro="" textlink="">
      <xdr:nvSpPr>
        <xdr:cNvPr id="8" name="左右矢印 7"/>
        <xdr:cNvSpPr/>
      </xdr:nvSpPr>
      <xdr:spPr>
        <a:xfrm>
          <a:off x="3886201" y="4784863"/>
          <a:ext cx="2607366"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0</xdr:rowOff>
    </xdr:from>
    <xdr:to>
      <xdr:col>28</xdr:col>
      <xdr:colOff>361950</xdr:colOff>
      <xdr:row>18</xdr:row>
      <xdr:rowOff>295275</xdr:rowOff>
    </xdr:to>
    <xdr:sp macro="" textlink="">
      <xdr:nvSpPr>
        <xdr:cNvPr id="9" name="左右矢印 8"/>
        <xdr:cNvSpPr/>
      </xdr:nvSpPr>
      <xdr:spPr>
        <a:xfrm>
          <a:off x="7505700" y="511492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371475</xdr:rowOff>
    </xdr:from>
    <xdr:to>
      <xdr:col>28</xdr:col>
      <xdr:colOff>361950</xdr:colOff>
      <xdr:row>19</xdr:row>
      <xdr:rowOff>285750</xdr:rowOff>
    </xdr:to>
    <xdr:sp macro="" textlink="">
      <xdr:nvSpPr>
        <xdr:cNvPr id="10" name="左右矢印 9"/>
        <xdr:cNvSpPr/>
      </xdr:nvSpPr>
      <xdr:spPr>
        <a:xfrm>
          <a:off x="7505700" y="5486400"/>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19</xdr:row>
      <xdr:rowOff>361950</xdr:rowOff>
    </xdr:from>
    <xdr:to>
      <xdr:col>28</xdr:col>
      <xdr:colOff>361950</xdr:colOff>
      <xdr:row>20</xdr:row>
      <xdr:rowOff>276225</xdr:rowOff>
    </xdr:to>
    <xdr:sp macro="" textlink="">
      <xdr:nvSpPr>
        <xdr:cNvPr id="11" name="左右矢印 10"/>
        <xdr:cNvSpPr/>
      </xdr:nvSpPr>
      <xdr:spPr>
        <a:xfrm>
          <a:off x="7505700" y="585787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99"/>
  </sheetPr>
  <dimension ref="A1:L26"/>
  <sheetViews>
    <sheetView tabSelected="1" zoomScale="70" zoomScaleNormal="70" workbookViewId="0">
      <selection activeCell="M30" sqref="M30"/>
    </sheetView>
  </sheetViews>
  <sheetFormatPr defaultRowHeight="13.5"/>
  <cols>
    <col min="1" max="1" width="6.125" style="9" customWidth="1"/>
    <col min="2" max="2" width="3.875" style="9" customWidth="1"/>
    <col min="3" max="3" width="1.5" style="9" customWidth="1"/>
    <col min="4" max="4" width="14.125" style="9" customWidth="1"/>
    <col min="5" max="5" width="1.625" style="227" customWidth="1"/>
    <col min="6" max="6" width="32.5" style="9" customWidth="1"/>
    <col min="7" max="7" width="1.625" style="227" customWidth="1"/>
    <col min="8" max="8" width="29.625" style="9" bestFit="1" customWidth="1"/>
    <col min="9" max="9" width="1.625" style="227" customWidth="1"/>
    <col min="10" max="10" width="25.75" style="9" customWidth="1"/>
    <col min="11" max="11" width="1.625" style="227" customWidth="1"/>
    <col min="12" max="12" width="28.875" style="9" customWidth="1"/>
    <col min="13" max="56" width="6.125" style="9" customWidth="1"/>
    <col min="57" max="16384" width="9" style="9"/>
  </cols>
  <sheetData>
    <row r="1" spans="1:12">
      <c r="B1" s="226"/>
    </row>
    <row r="2" spans="1:12" ht="14.25" thickBot="1">
      <c r="A2" s="226"/>
      <c r="B2" s="226" t="s">
        <v>512</v>
      </c>
    </row>
    <row r="3" spans="1:12" ht="21" customHeight="1">
      <c r="A3" s="227"/>
      <c r="B3" s="228"/>
      <c r="C3" s="229"/>
      <c r="D3" s="230" t="s">
        <v>513</v>
      </c>
      <c r="E3" s="231"/>
      <c r="F3" s="230" t="s">
        <v>514</v>
      </c>
      <c r="G3" s="231"/>
      <c r="H3" s="230" t="s">
        <v>515</v>
      </c>
      <c r="I3" s="231"/>
      <c r="J3" s="230" t="s">
        <v>516</v>
      </c>
      <c r="K3" s="231"/>
      <c r="L3" s="232" t="s">
        <v>146</v>
      </c>
    </row>
    <row r="4" spans="1:12" ht="21" customHeight="1">
      <c r="A4" s="227"/>
      <c r="B4" s="233">
        <v>1</v>
      </c>
      <c r="C4" s="234"/>
      <c r="D4" s="235" t="s">
        <v>517</v>
      </c>
      <c r="E4" s="234"/>
      <c r="F4" s="236" t="s">
        <v>518</v>
      </c>
      <c r="G4" s="393"/>
      <c r="H4" s="372" t="s">
        <v>519</v>
      </c>
      <c r="I4" s="393"/>
      <c r="J4" s="394" t="s">
        <v>520</v>
      </c>
      <c r="K4" s="234"/>
      <c r="L4" s="237"/>
    </row>
    <row r="5" spans="1:12" ht="21" customHeight="1">
      <c r="A5" s="227"/>
      <c r="B5" s="233">
        <v>2</v>
      </c>
      <c r="C5" s="234"/>
      <c r="D5" s="235" t="s">
        <v>521</v>
      </c>
      <c r="E5" s="234"/>
      <c r="F5" s="236" t="s">
        <v>522</v>
      </c>
      <c r="G5" s="369"/>
      <c r="H5" s="372"/>
      <c r="I5" s="369"/>
      <c r="J5" s="395"/>
      <c r="K5" s="234"/>
      <c r="L5" s="237"/>
    </row>
    <row r="6" spans="1:12" ht="21" customHeight="1">
      <c r="A6" s="227"/>
      <c r="B6" s="238">
        <v>3</v>
      </c>
      <c r="C6" s="239"/>
      <c r="D6" s="240" t="s">
        <v>523</v>
      </c>
      <c r="E6" s="239"/>
      <c r="F6" s="241" t="s">
        <v>621</v>
      </c>
      <c r="G6" s="370"/>
      <c r="H6" s="373"/>
      <c r="I6" s="370"/>
      <c r="J6" s="396"/>
      <c r="K6" s="239"/>
      <c r="L6" s="242"/>
    </row>
    <row r="7" spans="1:12" ht="21" customHeight="1">
      <c r="A7" s="227"/>
      <c r="B7" s="243">
        <v>4</v>
      </c>
      <c r="C7" s="244"/>
      <c r="D7" s="245" t="s">
        <v>524</v>
      </c>
      <c r="E7" s="244"/>
      <c r="F7" s="246" t="s">
        <v>525</v>
      </c>
      <c r="G7" s="368"/>
      <c r="H7" s="246" t="s">
        <v>526</v>
      </c>
      <c r="I7" s="368"/>
      <c r="J7" s="397" t="s">
        <v>527</v>
      </c>
      <c r="K7" s="244"/>
      <c r="L7" s="247"/>
    </row>
    <row r="8" spans="1:12" ht="21" customHeight="1">
      <c r="A8" s="227"/>
      <c r="B8" s="238">
        <v>5</v>
      </c>
      <c r="C8" s="239"/>
      <c r="D8" s="240" t="s">
        <v>528</v>
      </c>
      <c r="E8" s="239"/>
      <c r="F8" s="241" t="s">
        <v>529</v>
      </c>
      <c r="G8" s="370"/>
      <c r="H8" s="241"/>
      <c r="I8" s="370"/>
      <c r="J8" s="396"/>
      <c r="K8" s="239"/>
      <c r="L8" s="242"/>
    </row>
    <row r="9" spans="1:12" ht="21" customHeight="1">
      <c r="A9" s="227"/>
      <c r="B9" s="248">
        <v>6</v>
      </c>
      <c r="C9" s="249"/>
      <c r="D9" s="250" t="s">
        <v>530</v>
      </c>
      <c r="E9" s="249"/>
      <c r="F9" s="251" t="s">
        <v>531</v>
      </c>
      <c r="G9" s="377" t="s">
        <v>532</v>
      </c>
      <c r="H9" s="378"/>
      <c r="I9" s="378"/>
      <c r="J9" s="379"/>
      <c r="K9" s="380"/>
      <c r="L9" s="383" t="s">
        <v>533</v>
      </c>
    </row>
    <row r="10" spans="1:12" ht="21" customHeight="1">
      <c r="A10" s="227"/>
      <c r="B10" s="252">
        <v>7</v>
      </c>
      <c r="C10" s="253"/>
      <c r="D10" s="254" t="s">
        <v>534</v>
      </c>
      <c r="E10" s="253"/>
      <c r="F10" s="255" t="s">
        <v>535</v>
      </c>
      <c r="G10" s="386"/>
      <c r="H10" s="387" t="s">
        <v>536</v>
      </c>
      <c r="I10" s="386"/>
      <c r="J10" s="390" t="s">
        <v>537</v>
      </c>
      <c r="K10" s="381"/>
      <c r="L10" s="384"/>
    </row>
    <row r="11" spans="1:12" ht="21" customHeight="1">
      <c r="A11" s="227"/>
      <c r="B11" s="252">
        <v>8</v>
      </c>
      <c r="C11" s="253"/>
      <c r="D11" s="254" t="s">
        <v>538</v>
      </c>
      <c r="E11" s="253"/>
      <c r="F11" s="255" t="s">
        <v>539</v>
      </c>
      <c r="G11" s="381"/>
      <c r="H11" s="388"/>
      <c r="I11" s="381"/>
      <c r="J11" s="391"/>
      <c r="K11" s="381"/>
      <c r="L11" s="384"/>
    </row>
    <row r="12" spans="1:12" ht="21" customHeight="1">
      <c r="A12" s="227"/>
      <c r="B12" s="252">
        <v>9</v>
      </c>
      <c r="C12" s="253"/>
      <c r="D12" s="254" t="s">
        <v>540</v>
      </c>
      <c r="E12" s="253"/>
      <c r="F12" s="255" t="s">
        <v>541</v>
      </c>
      <c r="G12" s="381"/>
      <c r="H12" s="388"/>
      <c r="I12" s="381"/>
      <c r="J12" s="391"/>
      <c r="K12" s="381"/>
      <c r="L12" s="384"/>
    </row>
    <row r="13" spans="1:12" ht="21" customHeight="1">
      <c r="A13" s="227"/>
      <c r="B13" s="256">
        <v>10</v>
      </c>
      <c r="C13" s="257"/>
      <c r="D13" s="258" t="s">
        <v>542</v>
      </c>
      <c r="E13" s="257"/>
      <c r="F13" s="259" t="s">
        <v>543</v>
      </c>
      <c r="G13" s="382"/>
      <c r="H13" s="389"/>
      <c r="I13" s="382"/>
      <c r="J13" s="392"/>
      <c r="K13" s="382"/>
      <c r="L13" s="385"/>
    </row>
    <row r="14" spans="1:12" ht="21" customHeight="1">
      <c r="A14" s="227"/>
      <c r="B14" s="243">
        <v>11</v>
      </c>
      <c r="C14" s="244"/>
      <c r="D14" s="245" t="s">
        <v>544</v>
      </c>
      <c r="E14" s="244"/>
      <c r="F14" s="246" t="s">
        <v>545</v>
      </c>
      <c r="G14" s="368"/>
      <c r="H14" s="371" t="s">
        <v>546</v>
      </c>
      <c r="I14" s="368"/>
      <c r="J14" s="374" t="s">
        <v>547</v>
      </c>
      <c r="K14" s="244"/>
      <c r="L14" s="247"/>
    </row>
    <row r="15" spans="1:12" ht="21" customHeight="1">
      <c r="A15" s="227"/>
      <c r="B15" s="233">
        <v>12</v>
      </c>
      <c r="C15" s="234"/>
      <c r="D15" s="235" t="s">
        <v>548</v>
      </c>
      <c r="E15" s="234"/>
      <c r="F15" s="236" t="s">
        <v>549</v>
      </c>
      <c r="G15" s="369"/>
      <c r="H15" s="372"/>
      <c r="I15" s="369"/>
      <c r="J15" s="375"/>
      <c r="K15" s="234"/>
      <c r="L15" s="237"/>
    </row>
    <row r="16" spans="1:12" ht="21" customHeight="1">
      <c r="A16" s="227"/>
      <c r="B16" s="238">
        <v>13</v>
      </c>
      <c r="C16" s="239"/>
      <c r="D16" s="240" t="s">
        <v>550</v>
      </c>
      <c r="E16" s="239"/>
      <c r="F16" s="241" t="s">
        <v>745</v>
      </c>
      <c r="G16" s="370"/>
      <c r="H16" s="373"/>
      <c r="I16" s="370"/>
      <c r="J16" s="376"/>
      <c r="K16" s="239"/>
      <c r="L16" s="242"/>
    </row>
    <row r="17" spans="1:12" ht="21" customHeight="1" thickBot="1">
      <c r="A17" s="227"/>
      <c r="B17" s="260">
        <v>14</v>
      </c>
      <c r="C17" s="261"/>
      <c r="D17" s="262" t="s">
        <v>622</v>
      </c>
      <c r="E17" s="261"/>
      <c r="F17" s="263" t="s">
        <v>407</v>
      </c>
      <c r="G17" s="261"/>
      <c r="H17" s="263" t="s">
        <v>407</v>
      </c>
      <c r="I17" s="261"/>
      <c r="J17" s="263" t="s">
        <v>407</v>
      </c>
      <c r="K17" s="261"/>
      <c r="L17" s="264"/>
    </row>
    <row r="19" spans="1:12">
      <c r="B19" s="226" t="s">
        <v>551</v>
      </c>
    </row>
    <row r="21" spans="1:12" ht="24" customHeight="1">
      <c r="B21" s="359"/>
      <c r="C21" s="360"/>
      <c r="D21" s="361"/>
      <c r="F21" s="9" t="s">
        <v>552</v>
      </c>
    </row>
    <row r="22" spans="1:12" ht="7.5" customHeight="1"/>
    <row r="23" spans="1:12" ht="24" customHeight="1">
      <c r="B23" s="362"/>
      <c r="C23" s="363"/>
      <c r="D23" s="364"/>
      <c r="F23" s="9" t="s">
        <v>553</v>
      </c>
    </row>
    <row r="24" spans="1:12" ht="9.75" customHeight="1"/>
    <row r="25" spans="1:12" ht="24" customHeight="1">
      <c r="B25" s="365"/>
      <c r="C25" s="366"/>
      <c r="D25" s="367"/>
      <c r="F25" s="9" t="s">
        <v>554</v>
      </c>
    </row>
    <row r="26" spans="1:12" ht="20.25" customHeight="1">
      <c r="F26" s="9" t="s">
        <v>555</v>
      </c>
    </row>
  </sheetData>
  <mergeCells count="21">
    <mergeCell ref="G4:G6"/>
    <mergeCell ref="H4:H6"/>
    <mergeCell ref="I4:I6"/>
    <mergeCell ref="J4:J6"/>
    <mergeCell ref="G7:G8"/>
    <mergeCell ref="I7:I8"/>
    <mergeCell ref="J7:J8"/>
    <mergeCell ref="I14:I16"/>
    <mergeCell ref="J14:J16"/>
    <mergeCell ref="G9:J9"/>
    <mergeCell ref="K9:K13"/>
    <mergeCell ref="L9:L13"/>
    <mergeCell ref="G10:G13"/>
    <mergeCell ref="H10:H13"/>
    <mergeCell ref="I10:I13"/>
    <mergeCell ref="J10:J13"/>
    <mergeCell ref="B21:D21"/>
    <mergeCell ref="B23:D23"/>
    <mergeCell ref="B25:D25"/>
    <mergeCell ref="G14:G16"/>
    <mergeCell ref="H14:H16"/>
  </mergeCells>
  <phoneticPr fontId="14"/>
  <hyperlinks>
    <hyperlink ref="D4" location="様式1!A1" display="様式1"/>
    <hyperlink ref="D5" location="様式2Ⅰ!A1" display="様式2Ⅰ"/>
    <hyperlink ref="D6" location="様式2Ⅱ!A1" display="様式2Ⅱ"/>
    <hyperlink ref="D7" location="様式3Ⅰ!A1" display="様式3Ⅰ"/>
    <hyperlink ref="D8" location="様式3Ⅱ!A1" display="様式3Ⅱ"/>
    <hyperlink ref="D14" location="様式9!A1" display="様式9"/>
    <hyperlink ref="D15" location="'様式9(別紙イ)'!A1" display="様式9(別紙イ)"/>
    <hyperlink ref="D16" location="'様式9(別紙ロ）'!A1" display="様式9(別紙ロ）"/>
    <hyperlink ref="D17" location="'（別紙）分野'!A1" display="(付属)分野"/>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E67"/>
  <sheetViews>
    <sheetView topLeftCell="A4" zoomScale="85" zoomScaleNormal="85" workbookViewId="0">
      <selection activeCell="L55" sqref="L55"/>
    </sheetView>
  </sheetViews>
  <sheetFormatPr defaultRowHeight="13.5"/>
  <cols>
    <col min="1" max="1" width="9" style="9"/>
    <col min="2" max="2" width="2.625" style="9" bestFit="1" customWidth="1"/>
    <col min="3" max="11" width="3.125" style="9" customWidth="1"/>
    <col min="12" max="12" width="12.75" style="9" bestFit="1" customWidth="1"/>
    <col min="13" max="13" width="14.25" style="9" bestFit="1" customWidth="1"/>
    <col min="14" max="15" width="3.125" style="9" customWidth="1"/>
    <col min="16" max="16" width="9.875" style="9" bestFit="1" customWidth="1"/>
    <col min="17" max="17" width="3.125" style="9" customWidth="1"/>
    <col min="18" max="18" width="14.375" style="9" bestFit="1" customWidth="1"/>
    <col min="19" max="19" width="3.125" style="9" customWidth="1"/>
    <col min="20" max="20" width="9.75" style="9" bestFit="1" customWidth="1"/>
    <col min="21" max="22" width="13.25" style="9" customWidth="1"/>
    <col min="23" max="23" width="9" style="9"/>
    <col min="24" max="25" width="16" style="9" customWidth="1"/>
    <col min="26" max="26" width="15.125" style="9" bestFit="1" customWidth="1"/>
    <col min="27" max="27" width="26.875" style="9" bestFit="1" customWidth="1"/>
    <col min="28" max="28" width="51" style="9" bestFit="1" customWidth="1"/>
    <col min="29" max="29" width="9" style="9"/>
    <col min="30" max="30" width="17.25" style="9" bestFit="1" customWidth="1"/>
    <col min="31" max="31" width="5.25" style="9" bestFit="1" customWidth="1"/>
    <col min="32" max="16384" width="9" style="9"/>
  </cols>
  <sheetData>
    <row r="1" spans="1:31">
      <c r="A1" s="139" t="s">
        <v>168</v>
      </c>
      <c r="B1" s="139" t="s">
        <v>198</v>
      </c>
      <c r="C1" s="139" t="s">
        <v>190</v>
      </c>
      <c r="D1" s="139" t="s">
        <v>264</v>
      </c>
      <c r="E1" s="139" t="s">
        <v>175</v>
      </c>
      <c r="F1" s="139" t="s">
        <v>267</v>
      </c>
      <c r="G1" s="139" t="s">
        <v>269</v>
      </c>
      <c r="H1" s="139" t="s">
        <v>271</v>
      </c>
      <c r="I1" s="139" t="s">
        <v>272</v>
      </c>
      <c r="J1" s="139" t="s">
        <v>273</v>
      </c>
      <c r="L1" s="139" t="s">
        <v>274</v>
      </c>
      <c r="M1" s="139" t="s">
        <v>170</v>
      </c>
      <c r="O1" s="139">
        <v>1</v>
      </c>
      <c r="P1" s="139" t="s">
        <v>340</v>
      </c>
      <c r="R1" s="280" t="s">
        <v>560</v>
      </c>
      <c r="T1" s="280" t="s">
        <v>561</v>
      </c>
      <c r="U1" s="280" t="s">
        <v>562</v>
      </c>
      <c r="V1" s="280" t="s">
        <v>270</v>
      </c>
      <c r="X1" s="280" t="s">
        <v>563</v>
      </c>
      <c r="Z1" s="280" t="s">
        <v>564</v>
      </c>
      <c r="AA1" s="280" t="s">
        <v>565</v>
      </c>
      <c r="AB1" s="280" t="s">
        <v>566</v>
      </c>
      <c r="AD1" s="280" t="s">
        <v>567</v>
      </c>
    </row>
    <row r="2" spans="1:31">
      <c r="A2" s="139" t="s">
        <v>187</v>
      </c>
      <c r="B2" s="139" t="s">
        <v>198</v>
      </c>
      <c r="C2" s="139" t="s">
        <v>190</v>
      </c>
      <c r="D2" s="139" t="s">
        <v>264</v>
      </c>
      <c r="E2" s="139" t="s">
        <v>175</v>
      </c>
      <c r="F2" s="139" t="s">
        <v>267</v>
      </c>
      <c r="G2" s="139"/>
      <c r="H2" s="139"/>
      <c r="I2" s="139"/>
      <c r="J2" s="139"/>
      <c r="L2" s="139" t="s">
        <v>275</v>
      </c>
      <c r="M2" s="139" t="s">
        <v>172</v>
      </c>
      <c r="O2" s="139">
        <v>2</v>
      </c>
      <c r="P2" s="139" t="s">
        <v>341</v>
      </c>
      <c r="R2" s="280" t="s">
        <v>568</v>
      </c>
      <c r="T2" s="280" t="s">
        <v>569</v>
      </c>
      <c r="U2" s="280" t="s">
        <v>570</v>
      </c>
      <c r="V2" s="280" t="s">
        <v>571</v>
      </c>
      <c r="X2" s="280" t="s">
        <v>572</v>
      </c>
      <c r="Y2" s="280" t="s">
        <v>573</v>
      </c>
      <c r="Z2" s="280" t="s">
        <v>574</v>
      </c>
      <c r="AA2" s="280" t="s">
        <v>575</v>
      </c>
      <c r="AB2" s="280" t="s">
        <v>576</v>
      </c>
      <c r="AD2" s="280" t="s">
        <v>577</v>
      </c>
      <c r="AE2" s="280" t="s">
        <v>586</v>
      </c>
    </row>
    <row r="3" spans="1:31">
      <c r="A3" s="139" t="s">
        <v>197</v>
      </c>
      <c r="B3" s="139" t="s">
        <v>198</v>
      </c>
      <c r="C3" s="139" t="s">
        <v>190</v>
      </c>
      <c r="D3" s="139" t="s">
        <v>264</v>
      </c>
      <c r="E3" s="139" t="s">
        <v>175</v>
      </c>
      <c r="F3" s="139"/>
      <c r="G3" s="139"/>
      <c r="H3" s="139"/>
      <c r="I3" s="139"/>
      <c r="J3" s="139"/>
      <c r="L3" s="139" t="s">
        <v>276</v>
      </c>
      <c r="M3" s="139" t="s">
        <v>174</v>
      </c>
      <c r="O3" s="139">
        <v>3</v>
      </c>
      <c r="P3" s="139" t="s">
        <v>342</v>
      </c>
      <c r="R3" s="280" t="s">
        <v>578</v>
      </c>
      <c r="T3" s="280" t="s">
        <v>579</v>
      </c>
      <c r="X3" s="280" t="s">
        <v>580</v>
      </c>
      <c r="Y3" s="280" t="s">
        <v>586</v>
      </c>
      <c r="Z3" s="280" t="s">
        <v>581</v>
      </c>
      <c r="AD3" s="280" t="s">
        <v>561</v>
      </c>
      <c r="AE3" s="280" t="s">
        <v>582</v>
      </c>
    </row>
    <row r="4" spans="1:31">
      <c r="A4" s="139" t="s">
        <v>204</v>
      </c>
      <c r="B4" s="139" t="s">
        <v>198</v>
      </c>
      <c r="C4" s="139" t="s">
        <v>190</v>
      </c>
      <c r="D4" s="139" t="s">
        <v>264</v>
      </c>
      <c r="E4" s="139" t="s">
        <v>175</v>
      </c>
      <c r="F4" s="139" t="s">
        <v>267</v>
      </c>
      <c r="G4" s="139"/>
      <c r="H4" s="139"/>
      <c r="I4" s="139"/>
      <c r="J4" s="139"/>
      <c r="L4" s="139" t="s">
        <v>277</v>
      </c>
      <c r="M4" s="139" t="s">
        <v>176</v>
      </c>
      <c r="O4" s="139">
        <v>4</v>
      </c>
      <c r="P4" s="139" t="s">
        <v>343</v>
      </c>
      <c r="R4" s="280" t="s">
        <v>583</v>
      </c>
      <c r="T4" s="280" t="s">
        <v>584</v>
      </c>
      <c r="X4" s="280" t="s">
        <v>585</v>
      </c>
      <c r="Y4" s="280" t="s">
        <v>586</v>
      </c>
      <c r="Z4" s="280" t="s">
        <v>587</v>
      </c>
      <c r="AD4" s="280" t="s">
        <v>562</v>
      </c>
      <c r="AE4" s="280" t="s">
        <v>582</v>
      </c>
    </row>
    <row r="5" spans="1:31">
      <c r="A5" s="139" t="s">
        <v>213</v>
      </c>
      <c r="B5" s="139" t="s">
        <v>198</v>
      </c>
      <c r="C5" s="139" t="s">
        <v>190</v>
      </c>
      <c r="D5" s="139" t="s">
        <v>264</v>
      </c>
      <c r="E5" s="139" t="s">
        <v>175</v>
      </c>
      <c r="F5" s="139" t="s">
        <v>267</v>
      </c>
      <c r="G5" s="139" t="s">
        <v>269</v>
      </c>
      <c r="H5" s="139" t="s">
        <v>271</v>
      </c>
      <c r="I5" s="139"/>
      <c r="J5" s="139"/>
      <c r="L5" s="139" t="s">
        <v>278</v>
      </c>
      <c r="M5" s="139" t="s">
        <v>178</v>
      </c>
      <c r="O5" s="139">
        <v>5</v>
      </c>
      <c r="P5" s="139" t="s">
        <v>344</v>
      </c>
      <c r="R5" s="280" t="s">
        <v>588</v>
      </c>
      <c r="T5" s="280" t="s">
        <v>589</v>
      </c>
      <c r="X5" s="280" t="s">
        <v>590</v>
      </c>
      <c r="Y5" s="280" t="s">
        <v>591</v>
      </c>
      <c r="Z5" s="280" t="s">
        <v>592</v>
      </c>
      <c r="AD5" s="280" t="s">
        <v>270</v>
      </c>
      <c r="AE5" s="280" t="s">
        <v>582</v>
      </c>
    </row>
    <row r="6" spans="1:31">
      <c r="A6" s="139" t="s">
        <v>227</v>
      </c>
      <c r="B6" s="139" t="s">
        <v>198</v>
      </c>
      <c r="C6" s="139" t="s">
        <v>190</v>
      </c>
      <c r="D6" s="139" t="s">
        <v>264</v>
      </c>
      <c r="E6" s="139" t="s">
        <v>175</v>
      </c>
      <c r="F6" s="139" t="s">
        <v>267</v>
      </c>
      <c r="G6" s="139" t="s">
        <v>269</v>
      </c>
      <c r="H6" s="139" t="s">
        <v>271</v>
      </c>
      <c r="I6" s="139" t="s">
        <v>272</v>
      </c>
      <c r="J6" s="139" t="s">
        <v>273</v>
      </c>
      <c r="L6" s="139" t="s">
        <v>279</v>
      </c>
      <c r="M6" s="139" t="s">
        <v>180</v>
      </c>
      <c r="O6" s="139">
        <v>6</v>
      </c>
      <c r="P6" s="139" t="s">
        <v>345</v>
      </c>
      <c r="R6" s="280" t="s">
        <v>593</v>
      </c>
      <c r="T6" s="280" t="s">
        <v>594</v>
      </c>
      <c r="X6" s="280" t="s">
        <v>270</v>
      </c>
      <c r="Y6" s="280" t="s">
        <v>595</v>
      </c>
      <c r="Z6" s="280" t="s">
        <v>596</v>
      </c>
    </row>
    <row r="7" spans="1:31">
      <c r="A7" s="139" t="s">
        <v>243</v>
      </c>
      <c r="B7" s="139" t="s">
        <v>198</v>
      </c>
      <c r="C7" s="139" t="s">
        <v>190</v>
      </c>
      <c r="D7" s="139" t="s">
        <v>264</v>
      </c>
      <c r="E7" s="139"/>
      <c r="F7" s="139"/>
      <c r="G7" s="139"/>
      <c r="H7" s="139"/>
      <c r="I7" s="139"/>
      <c r="J7" s="139"/>
      <c r="L7" s="139" t="s">
        <v>280</v>
      </c>
      <c r="M7" s="139" t="s">
        <v>182</v>
      </c>
      <c r="O7" s="139">
        <v>7</v>
      </c>
      <c r="P7" s="139" t="s">
        <v>346</v>
      </c>
      <c r="R7" s="280" t="s">
        <v>597</v>
      </c>
      <c r="T7" s="280" t="s">
        <v>598</v>
      </c>
      <c r="Z7" s="280" t="s">
        <v>599</v>
      </c>
    </row>
    <row r="8" spans="1:31">
      <c r="A8" s="139" t="s">
        <v>249</v>
      </c>
      <c r="B8" s="139" t="s">
        <v>198</v>
      </c>
      <c r="C8" s="139" t="s">
        <v>190</v>
      </c>
      <c r="D8" s="139" t="s">
        <v>264</v>
      </c>
      <c r="E8" s="139" t="s">
        <v>175</v>
      </c>
      <c r="F8" s="139" t="s">
        <v>267</v>
      </c>
      <c r="G8" s="139" t="s">
        <v>269</v>
      </c>
      <c r="H8" s="139" t="s">
        <v>271</v>
      </c>
      <c r="I8" s="139"/>
      <c r="J8" s="139"/>
      <c r="L8" s="139" t="s">
        <v>281</v>
      </c>
      <c r="M8" s="139" t="s">
        <v>329</v>
      </c>
      <c r="O8" s="139">
        <v>8</v>
      </c>
      <c r="P8" s="139" t="s">
        <v>347</v>
      </c>
      <c r="R8" s="280" t="s">
        <v>600</v>
      </c>
      <c r="T8" s="280" t="s">
        <v>601</v>
      </c>
      <c r="Z8" s="280" t="s">
        <v>602</v>
      </c>
    </row>
    <row r="9" spans="1:31">
      <c r="A9" s="139" t="s">
        <v>260</v>
      </c>
      <c r="B9" s="139" t="s">
        <v>198</v>
      </c>
      <c r="C9" s="139" t="s">
        <v>190</v>
      </c>
      <c r="D9" s="139" t="s">
        <v>264</v>
      </c>
      <c r="E9" s="139" t="s">
        <v>175</v>
      </c>
      <c r="F9" s="139" t="s">
        <v>267</v>
      </c>
      <c r="G9" s="139" t="s">
        <v>269</v>
      </c>
      <c r="H9" s="139"/>
      <c r="I9" s="139"/>
      <c r="J9" s="139"/>
      <c r="L9" s="139" t="s">
        <v>282</v>
      </c>
      <c r="M9" s="139" t="s">
        <v>270</v>
      </c>
      <c r="O9" s="139">
        <v>9</v>
      </c>
      <c r="P9" s="139" t="s">
        <v>348</v>
      </c>
      <c r="R9" s="280" t="s">
        <v>603</v>
      </c>
      <c r="Z9" s="280" t="s">
        <v>604</v>
      </c>
    </row>
    <row r="10" spans="1:31">
      <c r="L10" s="139" t="s">
        <v>283</v>
      </c>
      <c r="M10" s="139" t="s">
        <v>189</v>
      </c>
      <c r="O10" s="139">
        <v>10</v>
      </c>
      <c r="P10" s="139" t="s">
        <v>349</v>
      </c>
      <c r="R10" s="280" t="s">
        <v>605</v>
      </c>
      <c r="Z10" s="280" t="s">
        <v>606</v>
      </c>
    </row>
    <row r="11" spans="1:31">
      <c r="L11" s="139" t="s">
        <v>284</v>
      </c>
      <c r="M11" s="139" t="s">
        <v>191</v>
      </c>
      <c r="O11" s="139">
        <v>11</v>
      </c>
      <c r="P11" s="139" t="s">
        <v>350</v>
      </c>
      <c r="R11" s="280" t="s">
        <v>607</v>
      </c>
      <c r="Z11" s="280" t="s">
        <v>608</v>
      </c>
    </row>
    <row r="12" spans="1:31">
      <c r="L12" s="139" t="s">
        <v>285</v>
      </c>
      <c r="M12" s="139" t="s">
        <v>193</v>
      </c>
      <c r="O12" s="139">
        <v>12</v>
      </c>
      <c r="P12" s="139" t="s">
        <v>351</v>
      </c>
      <c r="R12" s="280" t="s">
        <v>609</v>
      </c>
      <c r="Z12" s="280" t="s">
        <v>610</v>
      </c>
    </row>
    <row r="13" spans="1:31">
      <c r="L13" s="139" t="s">
        <v>286</v>
      </c>
      <c r="M13" s="139" t="s">
        <v>195</v>
      </c>
      <c r="O13" s="139">
        <v>13</v>
      </c>
      <c r="P13" s="139" t="s">
        <v>352</v>
      </c>
      <c r="R13" s="280" t="s">
        <v>611</v>
      </c>
    </row>
    <row r="14" spans="1:31">
      <c r="L14" s="139" t="s">
        <v>287</v>
      </c>
      <c r="M14" s="139" t="s">
        <v>196</v>
      </c>
      <c r="O14" s="139">
        <v>14</v>
      </c>
      <c r="P14" s="139" t="s">
        <v>353</v>
      </c>
      <c r="R14" s="280" t="s">
        <v>270</v>
      </c>
    </row>
    <row r="15" spans="1:31">
      <c r="L15" s="139" t="s">
        <v>288</v>
      </c>
      <c r="M15" s="139" t="s">
        <v>199</v>
      </c>
      <c r="O15" s="139">
        <v>15</v>
      </c>
      <c r="P15" s="139" t="s">
        <v>354</v>
      </c>
    </row>
    <row r="16" spans="1:31">
      <c r="L16" s="139" t="s">
        <v>289</v>
      </c>
      <c r="M16" s="139" t="s">
        <v>201</v>
      </c>
      <c r="O16" s="139">
        <v>16</v>
      </c>
      <c r="P16" s="139" t="s">
        <v>355</v>
      </c>
    </row>
    <row r="17" spans="12:16">
      <c r="L17" s="139" t="s">
        <v>290</v>
      </c>
      <c r="M17" s="139" t="s">
        <v>202</v>
      </c>
      <c r="O17" s="139">
        <v>17</v>
      </c>
      <c r="P17" s="139" t="s">
        <v>356</v>
      </c>
    </row>
    <row r="18" spans="12:16">
      <c r="L18" s="139" t="s">
        <v>291</v>
      </c>
      <c r="M18" s="139" t="s">
        <v>196</v>
      </c>
      <c r="O18" s="139">
        <v>18</v>
      </c>
      <c r="P18" s="139" t="s">
        <v>357</v>
      </c>
    </row>
    <row r="19" spans="12:16">
      <c r="L19" s="139" t="s">
        <v>292</v>
      </c>
      <c r="M19" s="139" t="s">
        <v>205</v>
      </c>
      <c r="O19" s="139">
        <v>19</v>
      </c>
      <c r="P19" s="139" t="s">
        <v>358</v>
      </c>
    </row>
    <row r="20" spans="12:16">
      <c r="L20" s="139" t="s">
        <v>293</v>
      </c>
      <c r="M20" s="139" t="s">
        <v>207</v>
      </c>
      <c r="O20" s="139">
        <v>20</v>
      </c>
      <c r="P20" s="139" t="s">
        <v>359</v>
      </c>
    </row>
    <row r="21" spans="12:16">
      <c r="L21" s="139" t="s">
        <v>294</v>
      </c>
      <c r="M21" s="139" t="s">
        <v>209</v>
      </c>
      <c r="O21" s="139">
        <v>21</v>
      </c>
      <c r="P21" s="139" t="s">
        <v>360</v>
      </c>
    </row>
    <row r="22" spans="12:16">
      <c r="L22" s="139" t="s">
        <v>295</v>
      </c>
      <c r="M22" s="139" t="s">
        <v>211</v>
      </c>
      <c r="O22" s="139">
        <v>22</v>
      </c>
      <c r="P22" s="139" t="s">
        <v>361</v>
      </c>
    </row>
    <row r="23" spans="12:16">
      <c r="L23" s="139" t="s">
        <v>296</v>
      </c>
      <c r="M23" s="139" t="s">
        <v>196</v>
      </c>
      <c r="O23" s="139">
        <v>23</v>
      </c>
      <c r="P23" s="139" t="s">
        <v>362</v>
      </c>
    </row>
    <row r="24" spans="12:16">
      <c r="L24" s="139" t="s">
        <v>297</v>
      </c>
      <c r="M24" s="139" t="s">
        <v>215</v>
      </c>
      <c r="O24" s="139">
        <v>24</v>
      </c>
      <c r="P24" s="139" t="s">
        <v>363</v>
      </c>
    </row>
    <row r="25" spans="12:16">
      <c r="L25" s="139" t="s">
        <v>298</v>
      </c>
      <c r="M25" s="139" t="s">
        <v>217</v>
      </c>
      <c r="O25" s="139">
        <v>25</v>
      </c>
      <c r="P25" s="139" t="s">
        <v>364</v>
      </c>
    </row>
    <row r="26" spans="12:16">
      <c r="L26" s="139" t="s">
        <v>299</v>
      </c>
      <c r="M26" s="139" t="s">
        <v>219</v>
      </c>
      <c r="O26" s="139">
        <v>26</v>
      </c>
      <c r="P26" s="139" t="s">
        <v>365</v>
      </c>
    </row>
    <row r="27" spans="12:16">
      <c r="L27" s="139" t="s">
        <v>300</v>
      </c>
      <c r="M27" s="139" t="s">
        <v>221</v>
      </c>
      <c r="O27" s="139">
        <v>27</v>
      </c>
      <c r="P27" s="139" t="s">
        <v>366</v>
      </c>
    </row>
    <row r="28" spans="12:16">
      <c r="L28" s="139" t="s">
        <v>301</v>
      </c>
      <c r="M28" s="139" t="s">
        <v>223</v>
      </c>
      <c r="O28" s="139">
        <v>28</v>
      </c>
      <c r="P28" s="139" t="s">
        <v>367</v>
      </c>
    </row>
    <row r="29" spans="12:16">
      <c r="L29" s="139" t="s">
        <v>302</v>
      </c>
      <c r="M29" s="139" t="s">
        <v>225</v>
      </c>
      <c r="O29" s="139">
        <v>29</v>
      </c>
      <c r="P29" s="139" t="s">
        <v>368</v>
      </c>
    </row>
    <row r="30" spans="12:16">
      <c r="L30" s="139" t="s">
        <v>303</v>
      </c>
      <c r="M30" s="139" t="s">
        <v>196</v>
      </c>
      <c r="O30" s="139">
        <v>30</v>
      </c>
      <c r="P30" s="139" t="s">
        <v>369</v>
      </c>
    </row>
    <row r="31" spans="12:16">
      <c r="L31" s="139" t="s">
        <v>304</v>
      </c>
      <c r="M31" s="139" t="s">
        <v>228</v>
      </c>
      <c r="O31" s="139">
        <v>31</v>
      </c>
      <c r="P31" s="139" t="s">
        <v>370</v>
      </c>
    </row>
    <row r="32" spans="12:16">
      <c r="L32" s="139" t="s">
        <v>305</v>
      </c>
      <c r="M32" s="139" t="s">
        <v>230</v>
      </c>
      <c r="O32" s="139">
        <v>32</v>
      </c>
      <c r="P32" s="139" t="s">
        <v>371</v>
      </c>
    </row>
    <row r="33" spans="12:16">
      <c r="L33" s="139" t="s">
        <v>306</v>
      </c>
      <c r="M33" s="139" t="s">
        <v>232</v>
      </c>
      <c r="O33" s="139">
        <v>33</v>
      </c>
      <c r="P33" s="139" t="s">
        <v>372</v>
      </c>
    </row>
    <row r="34" spans="12:16">
      <c r="L34" s="139" t="s">
        <v>307</v>
      </c>
      <c r="M34" s="139" t="s">
        <v>234</v>
      </c>
      <c r="O34" s="139">
        <v>34</v>
      </c>
      <c r="P34" s="139" t="s">
        <v>373</v>
      </c>
    </row>
    <row r="35" spans="12:16">
      <c r="L35" s="139" t="s">
        <v>308</v>
      </c>
      <c r="M35" s="139" t="s">
        <v>235</v>
      </c>
      <c r="O35" s="139">
        <v>35</v>
      </c>
      <c r="P35" s="139" t="s">
        <v>374</v>
      </c>
    </row>
    <row r="36" spans="12:16">
      <c r="L36" s="139" t="s">
        <v>309</v>
      </c>
      <c r="M36" s="139" t="s">
        <v>237</v>
      </c>
      <c r="O36" s="139">
        <v>36</v>
      </c>
      <c r="P36" s="139" t="s">
        <v>375</v>
      </c>
    </row>
    <row r="37" spans="12:16">
      <c r="L37" s="139" t="s">
        <v>310</v>
      </c>
      <c r="M37" s="139" t="s">
        <v>239</v>
      </c>
      <c r="O37" s="139">
        <v>37</v>
      </c>
      <c r="P37" s="139" t="s">
        <v>376</v>
      </c>
    </row>
    <row r="38" spans="12:16">
      <c r="L38" s="139" t="s">
        <v>311</v>
      </c>
      <c r="M38" s="139" t="s">
        <v>241</v>
      </c>
      <c r="O38" s="139">
        <v>38</v>
      </c>
      <c r="P38" s="139" t="s">
        <v>377</v>
      </c>
    </row>
    <row r="39" spans="12:16">
      <c r="L39" s="139" t="s">
        <v>312</v>
      </c>
      <c r="M39" s="139" t="s">
        <v>196</v>
      </c>
      <c r="O39" s="139">
        <v>39</v>
      </c>
      <c r="P39" s="139" t="s">
        <v>378</v>
      </c>
    </row>
    <row r="40" spans="12:16">
      <c r="L40" s="139" t="s">
        <v>313</v>
      </c>
      <c r="M40" s="139" t="s">
        <v>245</v>
      </c>
      <c r="O40" s="139">
        <v>40</v>
      </c>
      <c r="P40" s="139" t="s">
        <v>379</v>
      </c>
    </row>
    <row r="41" spans="12:16">
      <c r="L41" s="139" t="s">
        <v>314</v>
      </c>
      <c r="M41" s="139" t="s">
        <v>247</v>
      </c>
      <c r="O41" s="139">
        <v>41</v>
      </c>
      <c r="P41" s="139" t="s">
        <v>380</v>
      </c>
    </row>
    <row r="42" spans="12:16">
      <c r="L42" s="139" t="s">
        <v>315</v>
      </c>
      <c r="M42" s="139" t="s">
        <v>196</v>
      </c>
      <c r="O42" s="139">
        <v>42</v>
      </c>
      <c r="P42" s="139" t="s">
        <v>381</v>
      </c>
    </row>
    <row r="43" spans="12:16">
      <c r="L43" s="139" t="s">
        <v>316</v>
      </c>
      <c r="M43" s="139" t="s">
        <v>251</v>
      </c>
      <c r="O43" s="139">
        <v>43</v>
      </c>
      <c r="P43" s="139" t="s">
        <v>382</v>
      </c>
    </row>
    <row r="44" spans="12:16">
      <c r="L44" s="139" t="s">
        <v>317</v>
      </c>
      <c r="M44" s="139" t="s">
        <v>252</v>
      </c>
      <c r="O44" s="139">
        <v>44</v>
      </c>
      <c r="P44" s="139" t="s">
        <v>383</v>
      </c>
    </row>
    <row r="45" spans="12:16">
      <c r="L45" s="139" t="s">
        <v>318</v>
      </c>
      <c r="M45" s="139" t="s">
        <v>254</v>
      </c>
      <c r="O45" s="139">
        <v>45</v>
      </c>
      <c r="P45" s="139" t="s">
        <v>384</v>
      </c>
    </row>
    <row r="46" spans="12:16">
      <c r="L46" s="139" t="s">
        <v>319</v>
      </c>
      <c r="M46" s="139" t="s">
        <v>255</v>
      </c>
      <c r="O46" s="139">
        <v>46</v>
      </c>
      <c r="P46" s="139" t="s">
        <v>385</v>
      </c>
    </row>
    <row r="47" spans="12:16">
      <c r="L47" s="139" t="s">
        <v>320</v>
      </c>
      <c r="M47" s="139" t="s">
        <v>257</v>
      </c>
      <c r="O47" s="139">
        <v>47</v>
      </c>
      <c r="P47" s="139" t="s">
        <v>386</v>
      </c>
    </row>
    <row r="48" spans="12:16">
      <c r="L48" s="139" t="s">
        <v>321</v>
      </c>
      <c r="M48" s="139" t="s">
        <v>258</v>
      </c>
      <c r="O48" s="139">
        <v>48</v>
      </c>
      <c r="P48" s="139" t="s">
        <v>387</v>
      </c>
    </row>
    <row r="49" spans="12:16">
      <c r="L49" s="139" t="s">
        <v>322</v>
      </c>
      <c r="M49" s="139" t="s">
        <v>196</v>
      </c>
      <c r="O49" s="139">
        <v>49</v>
      </c>
      <c r="P49" s="139" t="s">
        <v>388</v>
      </c>
    </row>
    <row r="50" spans="12:16">
      <c r="L50" s="139" t="s">
        <v>323</v>
      </c>
      <c r="M50" s="139" t="s">
        <v>261</v>
      </c>
      <c r="O50" s="139">
        <v>50</v>
      </c>
      <c r="P50" s="139" t="s">
        <v>389</v>
      </c>
    </row>
    <row r="51" spans="12:16">
      <c r="L51" s="139" t="s">
        <v>324</v>
      </c>
      <c r="M51" s="139" t="s">
        <v>263</v>
      </c>
      <c r="O51" s="139">
        <v>51</v>
      </c>
      <c r="P51" s="139" t="s">
        <v>390</v>
      </c>
    </row>
    <row r="52" spans="12:16">
      <c r="L52" s="139" t="s">
        <v>325</v>
      </c>
      <c r="M52" s="139" t="s">
        <v>265</v>
      </c>
      <c r="O52" s="139">
        <v>52</v>
      </c>
      <c r="P52" s="139" t="s">
        <v>391</v>
      </c>
    </row>
    <row r="53" spans="12:16">
      <c r="L53" s="139" t="s">
        <v>326</v>
      </c>
      <c r="M53" s="139" t="s">
        <v>266</v>
      </c>
      <c r="O53" s="139">
        <v>53</v>
      </c>
      <c r="P53" s="139" t="s">
        <v>392</v>
      </c>
    </row>
    <row r="54" spans="12:16">
      <c r="L54" s="139" t="s">
        <v>327</v>
      </c>
      <c r="M54" s="139" t="s">
        <v>268</v>
      </c>
      <c r="O54" s="139">
        <v>54</v>
      </c>
      <c r="P54" s="139" t="s">
        <v>393</v>
      </c>
    </row>
    <row r="55" spans="12:16">
      <c r="L55" s="139" t="s">
        <v>328</v>
      </c>
      <c r="M55" s="139" t="s">
        <v>270</v>
      </c>
      <c r="O55" s="139">
        <v>55</v>
      </c>
      <c r="P55" s="139" t="s">
        <v>394</v>
      </c>
    </row>
    <row r="56" spans="12:16">
      <c r="O56" s="139">
        <v>56</v>
      </c>
      <c r="P56" s="139" t="s">
        <v>395</v>
      </c>
    </row>
    <row r="57" spans="12:16">
      <c r="O57" s="139">
        <v>57</v>
      </c>
      <c r="P57" s="139" t="s">
        <v>396</v>
      </c>
    </row>
    <row r="58" spans="12:16">
      <c r="O58" s="139">
        <v>58</v>
      </c>
      <c r="P58" s="139" t="s">
        <v>397</v>
      </c>
    </row>
    <row r="59" spans="12:16">
      <c r="O59" s="139">
        <v>59</v>
      </c>
      <c r="P59" s="139" t="s">
        <v>398</v>
      </c>
    </row>
    <row r="60" spans="12:16">
      <c r="O60" s="139">
        <v>60</v>
      </c>
      <c r="P60" s="139" t="s">
        <v>399</v>
      </c>
    </row>
    <row r="61" spans="12:16">
      <c r="O61" s="139">
        <v>61</v>
      </c>
      <c r="P61" s="139" t="s">
        <v>400</v>
      </c>
    </row>
    <row r="62" spans="12:16">
      <c r="O62" s="139">
        <v>62</v>
      </c>
      <c r="P62" s="139" t="s">
        <v>401</v>
      </c>
    </row>
    <row r="63" spans="12:16">
      <c r="O63" s="139">
        <v>63</v>
      </c>
      <c r="P63" s="139" t="s">
        <v>402</v>
      </c>
    </row>
    <row r="64" spans="12:16">
      <c r="O64" s="139">
        <v>64</v>
      </c>
      <c r="P64" s="139" t="s">
        <v>403</v>
      </c>
    </row>
    <row r="65" spans="15:16">
      <c r="O65" s="139">
        <v>65</v>
      </c>
      <c r="P65" s="139" t="s">
        <v>404</v>
      </c>
    </row>
    <row r="66" spans="15:16">
      <c r="O66" s="139">
        <v>66</v>
      </c>
      <c r="P66" s="139" t="s">
        <v>405</v>
      </c>
    </row>
    <row r="67" spans="15:16">
      <c r="O67" s="139">
        <v>67</v>
      </c>
      <c r="P67" s="139" t="s">
        <v>406</v>
      </c>
    </row>
  </sheetData>
  <phoneticPr fontId="1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10"/>
  <sheetViews>
    <sheetView zoomScale="70" zoomScaleNormal="70" workbookViewId="0">
      <selection activeCell="M22" sqref="M22"/>
    </sheetView>
  </sheetViews>
  <sheetFormatPr defaultRowHeight="18.75"/>
  <cols>
    <col min="1" max="1" width="12.875" style="290" customWidth="1"/>
    <col min="2" max="2" width="2.875" style="291" customWidth="1"/>
    <col min="3" max="3" width="10.875" style="290" customWidth="1"/>
    <col min="4" max="4" width="2.875" style="291" customWidth="1"/>
    <col min="5" max="5" width="10.875" style="290" customWidth="1"/>
    <col min="6" max="6" width="2.875" style="291" customWidth="1"/>
    <col min="7" max="7" width="10.875" style="290" customWidth="1"/>
    <col min="8" max="8" width="2.875" style="291" customWidth="1"/>
    <col min="9" max="9" width="10.875" style="290" customWidth="1"/>
    <col min="10" max="10" width="2.875" style="291" customWidth="1"/>
    <col min="11" max="11" width="10.875" style="290" customWidth="1"/>
    <col min="12" max="12" width="2.875" style="291" customWidth="1"/>
    <col min="13" max="13" width="10.875" style="290" customWidth="1"/>
    <col min="14" max="14" width="2.875" style="291" customWidth="1"/>
    <col min="15" max="15" width="10.875" style="290" customWidth="1"/>
    <col min="16" max="16" width="2.875" style="291" customWidth="1"/>
    <col min="17" max="17" width="10.875" style="290" customWidth="1"/>
    <col min="18" max="18" width="2.875" style="291" customWidth="1"/>
    <col min="19" max="19" width="10.875" style="290" customWidth="1"/>
    <col min="20" max="16384" width="9" style="290"/>
  </cols>
  <sheetData>
    <row r="1" spans="1:19" ht="33.75" customHeight="1" thickBot="1">
      <c r="A1" s="282" t="s">
        <v>166</v>
      </c>
      <c r="B1" s="1035" t="s">
        <v>167</v>
      </c>
      <c r="C1" s="1036"/>
      <c r="D1" s="1036"/>
      <c r="E1" s="1036"/>
      <c r="F1" s="1036"/>
      <c r="G1" s="1036"/>
      <c r="H1" s="1036"/>
      <c r="I1" s="1036"/>
      <c r="J1" s="1036"/>
      <c r="K1" s="1036"/>
      <c r="L1" s="1036"/>
      <c r="M1" s="1036"/>
      <c r="N1" s="1036"/>
      <c r="O1" s="1036"/>
      <c r="P1" s="1036"/>
      <c r="Q1" s="1036"/>
      <c r="R1" s="1036"/>
      <c r="S1" s="1037"/>
    </row>
    <row r="2" spans="1:19" ht="51" customHeight="1">
      <c r="A2" s="283" t="s">
        <v>168</v>
      </c>
      <c r="B2" s="284" t="s">
        <v>169</v>
      </c>
      <c r="C2" s="285" t="s">
        <v>170</v>
      </c>
      <c r="D2" s="286" t="s">
        <v>171</v>
      </c>
      <c r="E2" s="285" t="s">
        <v>172</v>
      </c>
      <c r="F2" s="286" t="s">
        <v>173</v>
      </c>
      <c r="G2" s="285" t="s">
        <v>174</v>
      </c>
      <c r="H2" s="286" t="s">
        <v>175</v>
      </c>
      <c r="I2" s="285" t="s">
        <v>176</v>
      </c>
      <c r="J2" s="286" t="s">
        <v>177</v>
      </c>
      <c r="K2" s="285" t="s">
        <v>178</v>
      </c>
      <c r="L2" s="286" t="s">
        <v>179</v>
      </c>
      <c r="M2" s="285" t="s">
        <v>180</v>
      </c>
      <c r="N2" s="286" t="s">
        <v>181</v>
      </c>
      <c r="O2" s="285" t="s">
        <v>182</v>
      </c>
      <c r="P2" s="286" t="s">
        <v>183</v>
      </c>
      <c r="Q2" s="287" t="s">
        <v>184</v>
      </c>
      <c r="R2" s="286" t="s">
        <v>185</v>
      </c>
      <c r="S2" s="288" t="s">
        <v>186</v>
      </c>
    </row>
    <row r="3" spans="1:19" ht="51" customHeight="1">
      <c r="A3" s="127" t="s">
        <v>187</v>
      </c>
      <c r="B3" s="128" t="s">
        <v>188</v>
      </c>
      <c r="C3" s="129" t="s">
        <v>189</v>
      </c>
      <c r="D3" s="130" t="s">
        <v>190</v>
      </c>
      <c r="E3" s="129" t="s">
        <v>191</v>
      </c>
      <c r="F3" s="130" t="s">
        <v>192</v>
      </c>
      <c r="G3" s="129" t="s">
        <v>193</v>
      </c>
      <c r="H3" s="131" t="s">
        <v>194</v>
      </c>
      <c r="I3" s="132" t="s">
        <v>195</v>
      </c>
      <c r="J3" s="130" t="s">
        <v>177</v>
      </c>
      <c r="K3" s="129" t="s">
        <v>196</v>
      </c>
      <c r="L3" s="1038"/>
      <c r="M3" s="1033"/>
      <c r="N3" s="1038"/>
      <c r="O3" s="1033"/>
      <c r="P3" s="1038"/>
      <c r="Q3" s="1033"/>
      <c r="R3" s="1038"/>
      <c r="S3" s="1034"/>
    </row>
    <row r="4" spans="1:19" ht="51" customHeight="1">
      <c r="A4" s="127" t="s">
        <v>197</v>
      </c>
      <c r="B4" s="128" t="s">
        <v>198</v>
      </c>
      <c r="C4" s="129" t="s">
        <v>199</v>
      </c>
      <c r="D4" s="130" t="s">
        <v>200</v>
      </c>
      <c r="E4" s="129" t="s">
        <v>201</v>
      </c>
      <c r="F4" s="130" t="s">
        <v>192</v>
      </c>
      <c r="G4" s="129" t="s">
        <v>202</v>
      </c>
      <c r="H4" s="130" t="s">
        <v>203</v>
      </c>
      <c r="I4" s="129" t="s">
        <v>196</v>
      </c>
      <c r="J4" s="1032"/>
      <c r="K4" s="1033"/>
      <c r="L4" s="1032"/>
      <c r="M4" s="1033"/>
      <c r="N4" s="1032"/>
      <c r="O4" s="1033"/>
      <c r="P4" s="1032"/>
      <c r="Q4" s="1033"/>
      <c r="R4" s="1032"/>
      <c r="S4" s="1034"/>
    </row>
    <row r="5" spans="1:19" ht="51" customHeight="1">
      <c r="A5" s="127" t="s">
        <v>204</v>
      </c>
      <c r="B5" s="128" t="s">
        <v>188</v>
      </c>
      <c r="C5" s="129" t="s">
        <v>205</v>
      </c>
      <c r="D5" s="130" t="s">
        <v>206</v>
      </c>
      <c r="E5" s="129" t="s">
        <v>207</v>
      </c>
      <c r="F5" s="130" t="s">
        <v>208</v>
      </c>
      <c r="G5" s="129" t="s">
        <v>209</v>
      </c>
      <c r="H5" s="130" t="s">
        <v>210</v>
      </c>
      <c r="I5" s="129" t="s">
        <v>211</v>
      </c>
      <c r="J5" s="130" t="s">
        <v>212</v>
      </c>
      <c r="K5" s="129" t="s">
        <v>196</v>
      </c>
      <c r="L5" s="1039"/>
      <c r="M5" s="1033"/>
      <c r="N5" s="1039"/>
      <c r="O5" s="1033"/>
      <c r="P5" s="1032"/>
      <c r="Q5" s="1033"/>
      <c r="R5" s="1032"/>
      <c r="S5" s="1034"/>
    </row>
    <row r="6" spans="1:19" ht="51" customHeight="1">
      <c r="A6" s="127" t="s">
        <v>213</v>
      </c>
      <c r="B6" s="128" t="s">
        <v>214</v>
      </c>
      <c r="C6" s="129" t="s">
        <v>215</v>
      </c>
      <c r="D6" s="130" t="s">
        <v>216</v>
      </c>
      <c r="E6" s="129" t="s">
        <v>217</v>
      </c>
      <c r="F6" s="130" t="s">
        <v>218</v>
      </c>
      <c r="G6" s="129" t="s">
        <v>219</v>
      </c>
      <c r="H6" s="130" t="s">
        <v>220</v>
      </c>
      <c r="I6" s="129" t="s">
        <v>221</v>
      </c>
      <c r="J6" s="130" t="s">
        <v>222</v>
      </c>
      <c r="K6" s="129" t="s">
        <v>223</v>
      </c>
      <c r="L6" s="130" t="s">
        <v>224</v>
      </c>
      <c r="M6" s="129" t="s">
        <v>225</v>
      </c>
      <c r="N6" s="130" t="s">
        <v>226</v>
      </c>
      <c r="O6" s="129" t="s">
        <v>196</v>
      </c>
      <c r="P6" s="1039"/>
      <c r="Q6" s="1033"/>
      <c r="R6" s="1039"/>
      <c r="S6" s="1034"/>
    </row>
    <row r="7" spans="1:19" ht="51" customHeight="1">
      <c r="A7" s="127" t="s">
        <v>227</v>
      </c>
      <c r="B7" s="128" t="s">
        <v>188</v>
      </c>
      <c r="C7" s="129" t="s">
        <v>228</v>
      </c>
      <c r="D7" s="130" t="s">
        <v>229</v>
      </c>
      <c r="E7" s="129" t="s">
        <v>230</v>
      </c>
      <c r="F7" s="130" t="s">
        <v>231</v>
      </c>
      <c r="G7" s="129" t="s">
        <v>232</v>
      </c>
      <c r="H7" s="130" t="s">
        <v>233</v>
      </c>
      <c r="I7" s="129" t="s">
        <v>234</v>
      </c>
      <c r="J7" s="130" t="s">
        <v>222</v>
      </c>
      <c r="K7" s="129" t="s">
        <v>235</v>
      </c>
      <c r="L7" s="130" t="s">
        <v>236</v>
      </c>
      <c r="M7" s="129" t="s">
        <v>237</v>
      </c>
      <c r="N7" s="130" t="s">
        <v>238</v>
      </c>
      <c r="O7" s="129" t="s">
        <v>239</v>
      </c>
      <c r="P7" s="130" t="s">
        <v>240</v>
      </c>
      <c r="Q7" s="129" t="s">
        <v>241</v>
      </c>
      <c r="R7" s="130" t="s">
        <v>242</v>
      </c>
      <c r="S7" s="289" t="s">
        <v>196</v>
      </c>
    </row>
    <row r="8" spans="1:19" ht="51" customHeight="1">
      <c r="A8" s="127" t="s">
        <v>243</v>
      </c>
      <c r="B8" s="128" t="s">
        <v>244</v>
      </c>
      <c r="C8" s="129" t="s">
        <v>245</v>
      </c>
      <c r="D8" s="130" t="s">
        <v>246</v>
      </c>
      <c r="E8" s="129" t="s">
        <v>247</v>
      </c>
      <c r="F8" s="130" t="s">
        <v>248</v>
      </c>
      <c r="G8" s="129" t="s">
        <v>196</v>
      </c>
      <c r="H8" s="1040"/>
      <c r="I8" s="1033"/>
      <c r="J8" s="1040"/>
      <c r="K8" s="1033"/>
      <c r="L8" s="1040"/>
      <c r="M8" s="1033"/>
      <c r="N8" s="1040"/>
      <c r="O8" s="1033"/>
      <c r="P8" s="1038"/>
      <c r="Q8" s="1033"/>
      <c r="R8" s="1038"/>
      <c r="S8" s="1034"/>
    </row>
    <row r="9" spans="1:19" ht="51" customHeight="1">
      <c r="A9" s="127" t="s">
        <v>249</v>
      </c>
      <c r="B9" s="128" t="s">
        <v>250</v>
      </c>
      <c r="C9" s="129" t="s">
        <v>251</v>
      </c>
      <c r="D9" s="130" t="s">
        <v>246</v>
      </c>
      <c r="E9" s="129" t="s">
        <v>252</v>
      </c>
      <c r="F9" s="130" t="s">
        <v>253</v>
      </c>
      <c r="G9" s="129" t="s">
        <v>254</v>
      </c>
      <c r="H9" s="130" t="s">
        <v>220</v>
      </c>
      <c r="I9" s="129" t="s">
        <v>255</v>
      </c>
      <c r="J9" s="130" t="s">
        <v>256</v>
      </c>
      <c r="K9" s="129" t="s">
        <v>257</v>
      </c>
      <c r="L9" s="130" t="s">
        <v>236</v>
      </c>
      <c r="M9" s="129" t="s">
        <v>258</v>
      </c>
      <c r="N9" s="130" t="s">
        <v>259</v>
      </c>
      <c r="O9" s="129" t="s">
        <v>196</v>
      </c>
      <c r="P9" s="1032"/>
      <c r="Q9" s="1033"/>
      <c r="R9" s="1032"/>
      <c r="S9" s="1034"/>
    </row>
    <row r="10" spans="1:19" ht="51" customHeight="1" thickBot="1">
      <c r="A10" s="133" t="s">
        <v>260</v>
      </c>
      <c r="B10" s="134" t="s">
        <v>198</v>
      </c>
      <c r="C10" s="135" t="s">
        <v>261</v>
      </c>
      <c r="D10" s="136" t="s">
        <v>262</v>
      </c>
      <c r="E10" s="135" t="s">
        <v>263</v>
      </c>
      <c r="F10" s="136" t="s">
        <v>264</v>
      </c>
      <c r="G10" s="135" t="s">
        <v>265</v>
      </c>
      <c r="H10" s="136" t="s">
        <v>175</v>
      </c>
      <c r="I10" s="135" t="s">
        <v>266</v>
      </c>
      <c r="J10" s="136" t="s">
        <v>267</v>
      </c>
      <c r="K10" s="135" t="s">
        <v>268</v>
      </c>
      <c r="L10" s="137" t="s">
        <v>269</v>
      </c>
      <c r="M10" s="138" t="s">
        <v>270</v>
      </c>
      <c r="N10" s="1041"/>
      <c r="O10" s="1042"/>
      <c r="P10" s="1041"/>
      <c r="Q10" s="1042"/>
      <c r="R10" s="1041"/>
      <c r="S10" s="1043"/>
    </row>
  </sheetData>
  <mergeCells count="27">
    <mergeCell ref="P9:Q9"/>
    <mergeCell ref="R9:S9"/>
    <mergeCell ref="N10:O10"/>
    <mergeCell ref="P10:Q10"/>
    <mergeCell ref="R10:S10"/>
    <mergeCell ref="H8:I8"/>
    <mergeCell ref="J8:K8"/>
    <mergeCell ref="L8:M8"/>
    <mergeCell ref="N8:O8"/>
    <mergeCell ref="P8:Q8"/>
    <mergeCell ref="R8:S8"/>
    <mergeCell ref="L5:M5"/>
    <mergeCell ref="N5:O5"/>
    <mergeCell ref="P5:Q5"/>
    <mergeCell ref="R5:S5"/>
    <mergeCell ref="P6:Q6"/>
    <mergeCell ref="R6:S6"/>
    <mergeCell ref="B1:S1"/>
    <mergeCell ref="L3:M3"/>
    <mergeCell ref="N3:O3"/>
    <mergeCell ref="P3:Q3"/>
    <mergeCell ref="R3:S3"/>
    <mergeCell ref="J4:K4"/>
    <mergeCell ref="L4:M4"/>
    <mergeCell ref="N4:O4"/>
    <mergeCell ref="P4:Q4"/>
    <mergeCell ref="R4:S4"/>
  </mergeCells>
  <phoneticPr fontId="1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DB4E2"/>
  </sheetPr>
  <dimension ref="A1:V30"/>
  <sheetViews>
    <sheetView zoomScale="85" zoomScaleNormal="85" workbookViewId="0">
      <selection activeCell="A28" sqref="A28:V30"/>
    </sheetView>
  </sheetViews>
  <sheetFormatPr defaultRowHeight="14.25"/>
  <cols>
    <col min="1" max="28" width="3.75" style="160" customWidth="1"/>
    <col min="29" max="16384" width="9" style="160"/>
  </cols>
  <sheetData>
    <row r="1" spans="1:22">
      <c r="A1" s="403" t="s">
        <v>511</v>
      </c>
      <c r="B1" s="403"/>
      <c r="C1" s="403"/>
      <c r="D1" s="403"/>
      <c r="E1" s="403"/>
      <c r="F1" s="403"/>
      <c r="G1" s="403"/>
      <c r="H1" s="403"/>
      <c r="I1" s="403"/>
      <c r="J1" s="403"/>
      <c r="K1" s="403"/>
      <c r="L1" s="403"/>
      <c r="M1" s="403"/>
      <c r="N1" s="403"/>
      <c r="O1" s="403"/>
      <c r="P1" s="403"/>
      <c r="Q1" s="403"/>
      <c r="R1" s="403"/>
      <c r="S1" s="403"/>
      <c r="T1" s="403"/>
      <c r="U1" s="403"/>
      <c r="V1" s="403"/>
    </row>
    <row r="2" spans="1:22">
      <c r="A2" s="153"/>
    </row>
    <row r="3" spans="1:22">
      <c r="A3" s="157"/>
    </row>
    <row r="4" spans="1:22" ht="38.25" customHeight="1">
      <c r="A4" s="404" t="s">
        <v>749</v>
      </c>
      <c r="B4" s="404"/>
      <c r="C4" s="404"/>
      <c r="D4" s="404"/>
      <c r="E4" s="404"/>
      <c r="F4" s="404"/>
      <c r="G4" s="404"/>
      <c r="H4" s="404"/>
      <c r="I4" s="404"/>
      <c r="J4" s="404"/>
      <c r="K4" s="404"/>
      <c r="L4" s="404"/>
      <c r="M4" s="404"/>
      <c r="N4" s="404"/>
      <c r="O4" s="404"/>
      <c r="P4" s="404"/>
      <c r="Q4" s="404"/>
      <c r="R4" s="404"/>
      <c r="S4" s="404"/>
      <c r="T4" s="404"/>
      <c r="U4" s="404"/>
      <c r="V4" s="404"/>
    </row>
    <row r="5" spans="1:22" ht="17.25">
      <c r="A5" s="405" t="s">
        <v>497</v>
      </c>
      <c r="B5" s="405"/>
      <c r="C5" s="405"/>
      <c r="D5" s="405"/>
      <c r="E5" s="405"/>
      <c r="F5" s="405"/>
      <c r="G5" s="405"/>
      <c r="H5" s="405"/>
      <c r="I5" s="405"/>
      <c r="J5" s="405"/>
      <c r="K5" s="405"/>
      <c r="L5" s="405"/>
      <c r="M5" s="405"/>
      <c r="N5" s="405"/>
      <c r="O5" s="405"/>
      <c r="P5" s="405"/>
      <c r="Q5" s="405"/>
      <c r="R5" s="405"/>
      <c r="S5" s="405"/>
      <c r="T5" s="405"/>
      <c r="U5" s="405"/>
      <c r="V5" s="405"/>
    </row>
    <row r="6" spans="1:22" ht="17.25">
      <c r="A6" s="154"/>
    </row>
    <row r="7" spans="1:22" ht="17.25">
      <c r="A7" s="154"/>
    </row>
    <row r="8" spans="1:22">
      <c r="C8" s="157"/>
      <c r="J8" s="151"/>
      <c r="K8" s="151"/>
      <c r="L8" s="151"/>
      <c r="M8" s="151"/>
      <c r="S8" s="151" t="s">
        <v>498</v>
      </c>
      <c r="T8" s="406">
        <v>1</v>
      </c>
      <c r="U8" s="406"/>
      <c r="V8" s="151" t="s">
        <v>499</v>
      </c>
    </row>
    <row r="9" spans="1:22">
      <c r="A9" s="399" t="s">
        <v>500</v>
      </c>
      <c r="B9" s="399"/>
      <c r="C9" s="399"/>
      <c r="D9" s="399"/>
      <c r="E9" s="399"/>
      <c r="F9" s="399"/>
      <c r="G9" s="399"/>
      <c r="H9" s="399"/>
      <c r="I9" s="399"/>
      <c r="P9" s="157" t="s">
        <v>57</v>
      </c>
      <c r="Q9" s="301">
        <v>5</v>
      </c>
      <c r="R9" s="151" t="s">
        <v>58</v>
      </c>
      <c r="S9" s="301">
        <v>5</v>
      </c>
      <c r="T9" s="151" t="s">
        <v>59</v>
      </c>
      <c r="U9" s="301">
        <v>1</v>
      </c>
      <c r="V9" s="225" t="s">
        <v>64</v>
      </c>
    </row>
    <row r="10" spans="1:22">
      <c r="A10" s="399"/>
      <c r="B10" s="399"/>
      <c r="C10" s="399"/>
      <c r="D10" s="399"/>
      <c r="E10" s="399"/>
      <c r="F10" s="399"/>
      <c r="G10" s="399"/>
      <c r="H10" s="399"/>
      <c r="I10" s="399"/>
    </row>
    <row r="11" spans="1:22">
      <c r="A11" s="400" t="s">
        <v>501</v>
      </c>
      <c r="B11" s="400"/>
      <c r="C11" s="400"/>
      <c r="D11" s="400"/>
      <c r="E11" s="400"/>
      <c r="F11" s="400"/>
      <c r="G11" s="400"/>
      <c r="H11" s="400"/>
      <c r="I11" s="400"/>
    </row>
    <row r="12" spans="1:22">
      <c r="A12" s="400" t="s">
        <v>502</v>
      </c>
      <c r="B12" s="400"/>
      <c r="C12" s="400"/>
      <c r="D12" s="400"/>
      <c r="E12" s="400"/>
      <c r="F12" s="400"/>
      <c r="G12" s="400"/>
      <c r="H12" s="400"/>
      <c r="I12" s="400"/>
    </row>
    <row r="14" spans="1:22">
      <c r="B14" s="155"/>
      <c r="J14" s="400" t="s">
        <v>503</v>
      </c>
      <c r="K14" s="400"/>
      <c r="L14" s="400"/>
      <c r="M14" s="400"/>
      <c r="N14" s="160" t="s">
        <v>504</v>
      </c>
      <c r="O14" s="401" t="s">
        <v>625</v>
      </c>
      <c r="P14" s="401"/>
      <c r="Q14" s="401"/>
      <c r="R14" s="401"/>
      <c r="S14" s="401"/>
      <c r="T14" s="401"/>
      <c r="U14" s="401"/>
      <c r="V14" s="401"/>
    </row>
    <row r="15" spans="1:22">
      <c r="B15" s="158"/>
      <c r="J15" s="400"/>
      <c r="K15" s="400"/>
      <c r="L15" s="400"/>
      <c r="M15" s="400"/>
      <c r="N15" s="401" t="s">
        <v>626</v>
      </c>
      <c r="O15" s="401"/>
      <c r="P15" s="401"/>
      <c r="Q15" s="401"/>
      <c r="R15" s="401"/>
      <c r="S15" s="401"/>
      <c r="T15" s="401"/>
      <c r="U15" s="401"/>
      <c r="V15" s="401"/>
    </row>
    <row r="16" spans="1:22">
      <c r="B16" s="159"/>
      <c r="C16" s="159"/>
      <c r="J16" s="400" t="s">
        <v>505</v>
      </c>
      <c r="K16" s="400"/>
      <c r="L16" s="400"/>
      <c r="M16" s="400"/>
      <c r="N16" s="401" t="s">
        <v>627</v>
      </c>
      <c r="O16" s="401"/>
      <c r="P16" s="401"/>
      <c r="Q16" s="401"/>
      <c r="R16" s="401"/>
      <c r="S16" s="401"/>
      <c r="T16" s="401"/>
      <c r="U16" s="401"/>
      <c r="V16" s="401"/>
    </row>
    <row r="17" spans="1:22">
      <c r="J17" s="400" t="s">
        <v>506</v>
      </c>
      <c r="K17" s="400"/>
      <c r="L17" s="400"/>
      <c r="M17" s="400"/>
      <c r="N17" s="401" t="s">
        <v>628</v>
      </c>
      <c r="O17" s="401"/>
      <c r="P17" s="401"/>
      <c r="Q17" s="401"/>
      <c r="R17" s="401"/>
      <c r="S17" s="401"/>
      <c r="T17" s="401"/>
      <c r="U17" s="401"/>
      <c r="V17" s="401"/>
    </row>
    <row r="21" spans="1:22">
      <c r="A21" s="402" t="s">
        <v>507</v>
      </c>
      <c r="B21" s="402"/>
      <c r="C21" s="402"/>
      <c r="D21" s="402"/>
      <c r="E21" s="402"/>
      <c r="F21" s="402"/>
      <c r="G21" s="402"/>
      <c r="H21" s="402"/>
      <c r="I21" s="402"/>
      <c r="J21" s="402"/>
      <c r="K21" s="402"/>
      <c r="L21" s="402"/>
      <c r="M21" s="402"/>
      <c r="N21" s="402"/>
      <c r="O21" s="402"/>
      <c r="P21" s="402"/>
      <c r="Q21" s="402"/>
      <c r="R21" s="402"/>
      <c r="S21" s="402"/>
      <c r="T21" s="402"/>
      <c r="U21" s="402"/>
      <c r="V21" s="402"/>
    </row>
    <row r="23" spans="1:22">
      <c r="A23" s="400" t="s">
        <v>508</v>
      </c>
      <c r="B23" s="400"/>
      <c r="C23" s="400"/>
      <c r="D23" s="400"/>
      <c r="E23" s="400"/>
      <c r="F23" s="400"/>
      <c r="G23" s="400"/>
      <c r="H23" s="400"/>
      <c r="I23" s="400"/>
      <c r="J23" s="400"/>
      <c r="K23" s="400"/>
      <c r="L23" s="400"/>
      <c r="M23" s="400"/>
      <c r="N23" s="400"/>
      <c r="O23" s="400"/>
      <c r="P23" s="400"/>
      <c r="Q23" s="400"/>
      <c r="R23" s="400"/>
      <c r="S23" s="400"/>
      <c r="T23" s="400"/>
      <c r="U23" s="400"/>
      <c r="V23" s="400"/>
    </row>
    <row r="24" spans="1:22">
      <c r="A24" s="400" t="s">
        <v>509</v>
      </c>
      <c r="B24" s="400"/>
      <c r="C24" s="400"/>
      <c r="D24" s="400"/>
      <c r="E24" s="400"/>
      <c r="F24" s="400"/>
      <c r="G24" s="400"/>
      <c r="H24" s="400"/>
      <c r="I24" s="400"/>
      <c r="J24" s="400"/>
      <c r="K24" s="400"/>
      <c r="L24" s="400"/>
      <c r="M24" s="400"/>
      <c r="N24" s="400"/>
      <c r="O24" s="400"/>
      <c r="P24" s="400"/>
      <c r="Q24" s="400"/>
      <c r="R24" s="400"/>
      <c r="S24" s="400"/>
      <c r="T24" s="400"/>
      <c r="U24" s="400"/>
      <c r="V24" s="400"/>
    </row>
    <row r="27" spans="1:22">
      <c r="A27" s="400" t="s">
        <v>510</v>
      </c>
      <c r="B27" s="400"/>
      <c r="C27" s="400"/>
      <c r="D27" s="400"/>
      <c r="E27" s="400"/>
      <c r="F27" s="400"/>
      <c r="G27" s="400"/>
      <c r="H27" s="400"/>
      <c r="I27" s="400"/>
      <c r="J27" s="400"/>
      <c r="K27" s="400"/>
      <c r="L27" s="400"/>
      <c r="M27" s="400"/>
      <c r="N27" s="400"/>
      <c r="O27" s="400"/>
      <c r="P27" s="400"/>
      <c r="Q27" s="400"/>
      <c r="R27" s="400"/>
      <c r="S27" s="400"/>
      <c r="T27" s="400"/>
      <c r="U27" s="400"/>
      <c r="V27" s="400"/>
    </row>
    <row r="28" spans="1:22">
      <c r="A28" s="398" t="s">
        <v>624</v>
      </c>
      <c r="B28" s="398"/>
      <c r="C28" s="398"/>
      <c r="D28" s="398"/>
      <c r="E28" s="398"/>
      <c r="F28" s="398"/>
      <c r="G28" s="398"/>
      <c r="H28" s="398"/>
      <c r="I28" s="398"/>
      <c r="J28" s="398"/>
      <c r="K28" s="398"/>
      <c r="L28" s="398"/>
      <c r="M28" s="398"/>
      <c r="N28" s="398"/>
      <c r="O28" s="398"/>
      <c r="P28" s="398"/>
      <c r="Q28" s="398"/>
      <c r="R28" s="398"/>
      <c r="S28" s="398"/>
      <c r="T28" s="398"/>
      <c r="U28" s="398"/>
      <c r="V28" s="398"/>
    </row>
    <row r="29" spans="1:22">
      <c r="A29" s="398"/>
      <c r="B29" s="398"/>
      <c r="C29" s="398"/>
      <c r="D29" s="398"/>
      <c r="E29" s="398"/>
      <c r="F29" s="398"/>
      <c r="G29" s="398"/>
      <c r="H29" s="398"/>
      <c r="I29" s="398"/>
      <c r="J29" s="398"/>
      <c r="K29" s="398"/>
      <c r="L29" s="398"/>
      <c r="M29" s="398"/>
      <c r="N29" s="398"/>
      <c r="O29" s="398"/>
      <c r="P29" s="398"/>
      <c r="Q29" s="398"/>
      <c r="R29" s="398"/>
      <c r="S29" s="398"/>
      <c r="T29" s="398"/>
      <c r="U29" s="398"/>
      <c r="V29" s="398"/>
    </row>
    <row r="30" spans="1:22">
      <c r="A30" s="398"/>
      <c r="B30" s="398"/>
      <c r="C30" s="398"/>
      <c r="D30" s="398"/>
      <c r="E30" s="398"/>
      <c r="F30" s="398"/>
      <c r="G30" s="398"/>
      <c r="H30" s="398"/>
      <c r="I30" s="398"/>
      <c r="J30" s="398"/>
      <c r="K30" s="398"/>
      <c r="L30" s="398"/>
      <c r="M30" s="398"/>
      <c r="N30" s="398"/>
      <c r="O30" s="398"/>
      <c r="P30" s="398"/>
      <c r="Q30" s="398"/>
      <c r="R30" s="398"/>
      <c r="S30" s="398"/>
      <c r="T30" s="398"/>
      <c r="U30" s="398"/>
      <c r="V30" s="398"/>
    </row>
  </sheetData>
  <mergeCells count="20">
    <mergeCell ref="A1:V1"/>
    <mergeCell ref="A4:V4"/>
    <mergeCell ref="A5:V5"/>
    <mergeCell ref="T8:U8"/>
    <mergeCell ref="A11:I11"/>
    <mergeCell ref="A28:V30"/>
    <mergeCell ref="A9:I10"/>
    <mergeCell ref="J17:M17"/>
    <mergeCell ref="N17:V17"/>
    <mergeCell ref="A21:V21"/>
    <mergeCell ref="A23:V23"/>
    <mergeCell ref="A24:V24"/>
    <mergeCell ref="A27:V27"/>
    <mergeCell ref="A12:I12"/>
    <mergeCell ref="J14:M14"/>
    <mergeCell ref="O14:V14"/>
    <mergeCell ref="J15:M15"/>
    <mergeCell ref="N15:V15"/>
    <mergeCell ref="J16:M16"/>
    <mergeCell ref="N16:V16"/>
  </mergeCells>
  <phoneticPr fontId="14"/>
  <conditionalFormatting sqref="T8:U8 Q9 S9 U9 O14:V14 N15:V17 A28:V30">
    <cfRule type="containsBlanks" dxfId="23" priority="1">
      <formula>LEN(TRIM(A8))=0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DB4E2"/>
  </sheetPr>
  <dimension ref="A1:AC121"/>
  <sheetViews>
    <sheetView workbookViewId="0">
      <selection activeCell="B1" sqref="B1"/>
    </sheetView>
  </sheetViews>
  <sheetFormatPr defaultRowHeight="12"/>
  <cols>
    <col min="1" max="1" width="1.25" style="22" customWidth="1"/>
    <col min="2" max="16" width="4.375" style="22" customWidth="1"/>
    <col min="17" max="19" width="4.375" style="24" customWidth="1"/>
    <col min="20" max="20" width="4.375" style="22" customWidth="1"/>
    <col min="21" max="21" width="1.25" style="22" customWidth="1"/>
    <col min="22" max="22" width="10.5" style="22" customWidth="1"/>
    <col min="23" max="35" width="8.125" style="22" customWidth="1"/>
    <col min="36" max="16384" width="9" style="22"/>
  </cols>
  <sheetData>
    <row r="1" spans="1:20" ht="22.5" customHeight="1">
      <c r="B1" s="23" t="s">
        <v>559</v>
      </c>
    </row>
    <row r="2" spans="1:20" ht="18.75" customHeight="1"/>
    <row r="3" spans="1:20" ht="22.5" customHeight="1">
      <c r="A3" s="430" t="s">
        <v>55</v>
      </c>
      <c r="B3" s="430"/>
      <c r="C3" s="430"/>
      <c r="D3" s="430"/>
      <c r="E3" s="430"/>
      <c r="F3" s="430"/>
      <c r="G3" s="430"/>
      <c r="H3" s="430"/>
      <c r="I3" s="430"/>
      <c r="J3" s="430"/>
      <c r="K3" s="430"/>
      <c r="L3" s="430"/>
      <c r="M3" s="430"/>
      <c r="N3" s="430"/>
      <c r="O3" s="430"/>
      <c r="P3" s="430"/>
      <c r="Q3" s="430"/>
      <c r="R3" s="430"/>
      <c r="S3" s="430"/>
      <c r="T3" s="430"/>
    </row>
    <row r="4" spans="1:20" ht="18.75" customHeight="1"/>
    <row r="5" spans="1:20" ht="18.75" customHeight="1">
      <c r="A5" s="51" t="s">
        <v>558</v>
      </c>
      <c r="B5" s="265"/>
    </row>
    <row r="6" spans="1:20" ht="6.75" customHeight="1">
      <c r="A6" s="51"/>
      <c r="B6" s="265"/>
    </row>
    <row r="7" spans="1:20" s="265" customFormat="1" ht="18.75" customHeight="1">
      <c r="A7" s="226" t="s">
        <v>556</v>
      </c>
      <c r="Q7" s="266"/>
      <c r="R7" s="266"/>
      <c r="S7" s="266"/>
    </row>
    <row r="8" spans="1:20" ht="7.5" customHeight="1"/>
    <row r="9" spans="1:20" ht="18.75" customHeight="1">
      <c r="A9" s="25" t="s">
        <v>56</v>
      </c>
      <c r="B9" s="25"/>
      <c r="C9" s="25"/>
    </row>
    <row r="10" spans="1:20" ht="18.75" customHeight="1">
      <c r="A10" s="26"/>
      <c r="B10" s="431" t="s">
        <v>88</v>
      </c>
      <c r="C10" s="431"/>
      <c r="D10" s="431"/>
      <c r="E10" s="431"/>
      <c r="F10" s="431"/>
      <c r="G10" s="431"/>
      <c r="H10" s="431"/>
      <c r="I10" s="431"/>
      <c r="J10" s="431"/>
      <c r="K10" s="431"/>
      <c r="L10" s="431"/>
      <c r="M10" s="431"/>
      <c r="N10" s="431"/>
      <c r="O10" s="431"/>
      <c r="P10" s="431"/>
      <c r="Q10" s="431"/>
      <c r="R10" s="431"/>
      <c r="S10" s="431"/>
      <c r="T10" s="431"/>
    </row>
    <row r="11" spans="1:20" ht="11.25" customHeight="1"/>
    <row r="12" spans="1:20" ht="18.75" customHeight="1">
      <c r="A12" s="22" t="s">
        <v>110</v>
      </c>
    </row>
    <row r="13" spans="1:20" ht="24.75" customHeight="1">
      <c r="B13" s="427" t="s">
        <v>89</v>
      </c>
      <c r="C13" s="428"/>
      <c r="D13" s="428"/>
      <c r="E13" s="429"/>
      <c r="F13" s="438" t="s">
        <v>90</v>
      </c>
      <c r="G13" s="439"/>
      <c r="H13" s="442">
        <v>4</v>
      </c>
      <c r="I13" s="442"/>
      <c r="J13" s="440" t="s">
        <v>100</v>
      </c>
      <c r="K13" s="440"/>
      <c r="L13" s="440"/>
      <c r="M13" s="440"/>
      <c r="N13" s="440"/>
      <c r="O13" s="440"/>
      <c r="P13" s="440"/>
      <c r="Q13" s="440"/>
      <c r="R13" s="440"/>
      <c r="S13" s="440"/>
      <c r="T13" s="441"/>
    </row>
    <row r="14" spans="1:20" ht="24.75" customHeight="1">
      <c r="B14" s="427" t="s">
        <v>99</v>
      </c>
      <c r="C14" s="428"/>
      <c r="D14" s="428"/>
      <c r="E14" s="429"/>
      <c r="F14" s="443" t="s">
        <v>628</v>
      </c>
      <c r="G14" s="442"/>
      <c r="H14" s="442"/>
      <c r="I14" s="442"/>
      <c r="J14" s="442"/>
      <c r="K14" s="442"/>
      <c r="L14" s="442"/>
      <c r="M14" s="442"/>
      <c r="N14" s="442"/>
      <c r="O14" s="442"/>
      <c r="P14" s="442"/>
      <c r="Q14" s="442"/>
      <c r="R14" s="442"/>
      <c r="S14" s="442"/>
      <c r="T14" s="444"/>
    </row>
    <row r="15" spans="1:20" ht="24.75" customHeight="1">
      <c r="B15" s="432" t="s">
        <v>91</v>
      </c>
      <c r="C15" s="433"/>
      <c r="D15" s="433"/>
      <c r="E15" s="434"/>
      <c r="F15" s="432" t="s">
        <v>92</v>
      </c>
      <c r="G15" s="433"/>
      <c r="H15" s="433"/>
      <c r="I15" s="434"/>
      <c r="J15" s="445" t="s">
        <v>93</v>
      </c>
      <c r="K15" s="432" t="s">
        <v>94</v>
      </c>
      <c r="L15" s="433"/>
      <c r="M15" s="433"/>
      <c r="N15" s="433"/>
      <c r="O15" s="434"/>
      <c r="P15" s="432" t="s">
        <v>95</v>
      </c>
      <c r="Q15" s="434"/>
      <c r="R15" s="447" t="s">
        <v>96</v>
      </c>
      <c r="S15" s="449" t="s">
        <v>97</v>
      </c>
      <c r="T15" s="447" t="s">
        <v>98</v>
      </c>
    </row>
    <row r="16" spans="1:20" ht="24.75" customHeight="1">
      <c r="B16" s="435"/>
      <c r="C16" s="436"/>
      <c r="D16" s="436"/>
      <c r="E16" s="437"/>
      <c r="F16" s="435"/>
      <c r="G16" s="436"/>
      <c r="H16" s="436"/>
      <c r="I16" s="437"/>
      <c r="J16" s="446"/>
      <c r="K16" s="435"/>
      <c r="L16" s="436"/>
      <c r="M16" s="436"/>
      <c r="N16" s="436"/>
      <c r="O16" s="437"/>
      <c r="P16" s="435"/>
      <c r="Q16" s="437"/>
      <c r="R16" s="448"/>
      <c r="S16" s="450"/>
      <c r="T16" s="448"/>
    </row>
    <row r="17" spans="2:20" ht="24.75" customHeight="1">
      <c r="B17" s="424" t="s">
        <v>629</v>
      </c>
      <c r="C17" s="425"/>
      <c r="D17" s="425"/>
      <c r="E17" s="426"/>
      <c r="F17" s="424" t="s">
        <v>632</v>
      </c>
      <c r="G17" s="425"/>
      <c r="H17" s="425"/>
      <c r="I17" s="426"/>
      <c r="J17" s="302" t="s">
        <v>630</v>
      </c>
      <c r="K17" s="424" t="s">
        <v>631</v>
      </c>
      <c r="L17" s="425"/>
      <c r="M17" s="425"/>
      <c r="N17" s="425"/>
      <c r="O17" s="426"/>
      <c r="P17" s="424" t="s">
        <v>633</v>
      </c>
      <c r="Q17" s="426"/>
      <c r="R17" s="302" t="s">
        <v>638</v>
      </c>
      <c r="S17" s="302">
        <v>10</v>
      </c>
      <c r="T17" s="302" t="s">
        <v>109</v>
      </c>
    </row>
    <row r="18" spans="2:20" ht="24.75" customHeight="1">
      <c r="B18" s="407" t="s">
        <v>634</v>
      </c>
      <c r="C18" s="408"/>
      <c r="D18" s="408"/>
      <c r="E18" s="409"/>
      <c r="F18" s="407" t="s">
        <v>640</v>
      </c>
      <c r="G18" s="408"/>
      <c r="H18" s="408"/>
      <c r="I18" s="409"/>
      <c r="J18" s="303" t="s">
        <v>635</v>
      </c>
      <c r="K18" s="407" t="s">
        <v>636</v>
      </c>
      <c r="L18" s="408"/>
      <c r="M18" s="408"/>
      <c r="N18" s="408"/>
      <c r="O18" s="409"/>
      <c r="P18" s="407" t="s">
        <v>637</v>
      </c>
      <c r="Q18" s="409"/>
      <c r="R18" s="303" t="s">
        <v>638</v>
      </c>
      <c r="S18" s="303">
        <v>8</v>
      </c>
      <c r="T18" s="303" t="s">
        <v>109</v>
      </c>
    </row>
    <row r="19" spans="2:20" ht="24.75" customHeight="1">
      <c r="B19" s="407" t="s">
        <v>639</v>
      </c>
      <c r="C19" s="408"/>
      <c r="D19" s="408"/>
      <c r="E19" s="409"/>
      <c r="F19" s="407" t="s">
        <v>641</v>
      </c>
      <c r="G19" s="408"/>
      <c r="H19" s="408"/>
      <c r="I19" s="409"/>
      <c r="J19" s="303" t="s">
        <v>642</v>
      </c>
      <c r="K19" s="407" t="s">
        <v>631</v>
      </c>
      <c r="L19" s="408"/>
      <c r="M19" s="408"/>
      <c r="N19" s="408"/>
      <c r="O19" s="409"/>
      <c r="P19" s="407" t="s">
        <v>643</v>
      </c>
      <c r="Q19" s="409"/>
      <c r="R19" s="303" t="s">
        <v>638</v>
      </c>
      <c r="S19" s="303">
        <v>10</v>
      </c>
      <c r="T19" s="303" t="s">
        <v>109</v>
      </c>
    </row>
    <row r="20" spans="2:20" ht="24.75" customHeight="1">
      <c r="B20" s="410"/>
      <c r="C20" s="417"/>
      <c r="D20" s="417"/>
      <c r="E20" s="411"/>
      <c r="F20" s="410"/>
      <c r="G20" s="417"/>
      <c r="H20" s="417"/>
      <c r="I20" s="411"/>
      <c r="J20" s="50"/>
      <c r="K20" s="410"/>
      <c r="L20" s="417"/>
      <c r="M20" s="417"/>
      <c r="N20" s="417"/>
      <c r="O20" s="411"/>
      <c r="P20" s="410"/>
      <c r="Q20" s="411"/>
      <c r="R20" s="50"/>
      <c r="S20" s="50"/>
      <c r="T20" s="50"/>
    </row>
    <row r="21" spans="2:20" ht="6.75" customHeight="1">
      <c r="B21" s="418"/>
      <c r="C21" s="418"/>
      <c r="D21" s="418"/>
      <c r="E21" s="418"/>
      <c r="F21" s="418"/>
      <c r="G21" s="418"/>
      <c r="H21" s="418"/>
      <c r="I21" s="418"/>
      <c r="J21" s="418"/>
      <c r="K21" s="418"/>
      <c r="L21" s="418"/>
      <c r="M21" s="418"/>
      <c r="N21" s="418"/>
      <c r="O21" s="418"/>
      <c r="P21" s="418"/>
      <c r="Q21" s="418"/>
      <c r="R21" s="418"/>
      <c r="S21" s="418"/>
      <c r="T21" s="418"/>
    </row>
    <row r="22" spans="2:20">
      <c r="B22" s="418" t="s">
        <v>106</v>
      </c>
      <c r="C22" s="418"/>
      <c r="D22" s="418"/>
      <c r="E22" s="418"/>
      <c r="F22" s="418"/>
      <c r="G22" s="418"/>
      <c r="H22" s="418"/>
      <c r="I22" s="418"/>
      <c r="J22" s="418"/>
      <c r="K22" s="418"/>
      <c r="L22" s="418"/>
      <c r="M22" s="418"/>
      <c r="N22" s="418"/>
      <c r="O22" s="418"/>
      <c r="P22" s="418"/>
      <c r="Q22" s="418"/>
      <c r="R22" s="418"/>
      <c r="S22" s="418"/>
      <c r="T22" s="418"/>
    </row>
    <row r="23" spans="2:20">
      <c r="B23" s="418"/>
      <c r="C23" s="418"/>
      <c r="D23" s="418"/>
      <c r="E23" s="418"/>
      <c r="F23" s="418"/>
      <c r="G23" s="418"/>
      <c r="H23" s="418"/>
      <c r="I23" s="418"/>
      <c r="J23" s="418"/>
      <c r="K23" s="418"/>
      <c r="L23" s="418"/>
      <c r="M23" s="418"/>
      <c r="N23" s="418"/>
      <c r="O23" s="418"/>
      <c r="P23" s="418"/>
      <c r="Q23" s="418"/>
      <c r="R23" s="418"/>
      <c r="S23" s="418"/>
      <c r="T23" s="418"/>
    </row>
    <row r="24" spans="2:20">
      <c r="B24" s="418"/>
      <c r="C24" s="418"/>
      <c r="D24" s="418"/>
      <c r="E24" s="418"/>
      <c r="F24" s="418"/>
      <c r="G24" s="418"/>
      <c r="H24" s="418"/>
      <c r="I24" s="418"/>
      <c r="J24" s="418"/>
      <c r="K24" s="418"/>
      <c r="L24" s="418"/>
      <c r="M24" s="418"/>
      <c r="N24" s="418"/>
      <c r="O24" s="418"/>
      <c r="P24" s="418"/>
      <c r="Q24" s="418"/>
      <c r="R24" s="418"/>
      <c r="S24" s="418"/>
      <c r="T24" s="418"/>
    </row>
    <row r="25" spans="2:20">
      <c r="B25" s="418" t="s">
        <v>107</v>
      </c>
      <c r="C25" s="418"/>
      <c r="D25" s="418"/>
      <c r="E25" s="418"/>
      <c r="F25" s="418"/>
      <c r="G25" s="418"/>
      <c r="H25" s="418"/>
      <c r="I25" s="418"/>
      <c r="J25" s="418"/>
      <c r="K25" s="418"/>
      <c r="L25" s="418"/>
      <c r="M25" s="418"/>
      <c r="N25" s="418"/>
      <c r="O25" s="418"/>
      <c r="P25" s="418"/>
      <c r="Q25" s="418"/>
      <c r="R25" s="418"/>
      <c r="S25" s="418"/>
      <c r="T25" s="418"/>
    </row>
    <row r="26" spans="2:20">
      <c r="B26" s="418" t="s">
        <v>108</v>
      </c>
      <c r="C26" s="418"/>
      <c r="D26" s="418"/>
      <c r="E26" s="418"/>
      <c r="F26" s="418"/>
      <c r="G26" s="418"/>
      <c r="H26" s="418"/>
      <c r="I26" s="418"/>
      <c r="J26" s="418"/>
      <c r="K26" s="418"/>
      <c r="L26" s="418"/>
      <c r="M26" s="418"/>
      <c r="N26" s="418"/>
      <c r="O26" s="418"/>
      <c r="P26" s="418"/>
      <c r="Q26" s="418"/>
      <c r="R26" s="418"/>
      <c r="S26" s="418"/>
      <c r="T26" s="418"/>
    </row>
    <row r="27" spans="2:20">
      <c r="B27" s="418" t="s">
        <v>101</v>
      </c>
      <c r="C27" s="418"/>
      <c r="D27" s="418"/>
      <c r="E27" s="418"/>
      <c r="F27" s="418"/>
      <c r="G27" s="418"/>
      <c r="H27" s="418"/>
      <c r="I27" s="418"/>
      <c r="J27" s="418"/>
      <c r="K27" s="418"/>
      <c r="L27" s="418"/>
      <c r="M27" s="418"/>
      <c r="N27" s="418"/>
      <c r="O27" s="418"/>
      <c r="P27" s="418"/>
      <c r="Q27" s="418"/>
      <c r="R27" s="418"/>
      <c r="S27" s="418"/>
      <c r="T27" s="418"/>
    </row>
    <row r="28" spans="2:20">
      <c r="B28" s="418" t="s">
        <v>102</v>
      </c>
      <c r="C28" s="418"/>
      <c r="D28" s="418"/>
      <c r="E28" s="418"/>
      <c r="F28" s="418"/>
      <c r="G28" s="418"/>
      <c r="H28" s="418"/>
      <c r="I28" s="418"/>
      <c r="J28" s="418"/>
      <c r="K28" s="418"/>
      <c r="L28" s="418"/>
      <c r="M28" s="418"/>
      <c r="N28" s="418"/>
      <c r="O28" s="418"/>
      <c r="P28" s="418"/>
      <c r="Q28" s="418"/>
      <c r="R28" s="418"/>
      <c r="S28" s="418"/>
      <c r="T28" s="418"/>
    </row>
    <row r="29" spans="2:20" ht="25.5" customHeight="1">
      <c r="B29" s="418" t="s">
        <v>103</v>
      </c>
      <c r="C29" s="418"/>
      <c r="D29" s="418"/>
      <c r="E29" s="418"/>
      <c r="F29" s="418"/>
      <c r="G29" s="418"/>
      <c r="H29" s="418"/>
      <c r="I29" s="418"/>
      <c r="J29" s="418"/>
      <c r="K29" s="418"/>
      <c r="L29" s="418"/>
      <c r="M29" s="418"/>
      <c r="N29" s="418"/>
      <c r="O29" s="418"/>
      <c r="P29" s="418"/>
      <c r="Q29" s="418"/>
      <c r="R29" s="418"/>
      <c r="S29" s="418"/>
      <c r="T29" s="418"/>
    </row>
    <row r="30" spans="2:20">
      <c r="B30" s="418" t="s">
        <v>104</v>
      </c>
      <c r="C30" s="418"/>
      <c r="D30" s="418"/>
      <c r="E30" s="418"/>
      <c r="F30" s="418"/>
      <c r="G30" s="418"/>
      <c r="H30" s="418"/>
      <c r="I30" s="418"/>
      <c r="J30" s="418"/>
      <c r="K30" s="418"/>
      <c r="L30" s="418"/>
      <c r="M30" s="418"/>
      <c r="N30" s="418"/>
      <c r="O30" s="418"/>
      <c r="P30" s="418"/>
      <c r="Q30" s="418"/>
      <c r="R30" s="418"/>
      <c r="S30" s="418"/>
      <c r="T30" s="418"/>
    </row>
    <row r="31" spans="2:20">
      <c r="B31" s="418" t="s">
        <v>105</v>
      </c>
      <c r="C31" s="418"/>
      <c r="D31" s="418"/>
      <c r="E31" s="418"/>
      <c r="F31" s="418"/>
      <c r="G31" s="418"/>
      <c r="H31" s="418"/>
      <c r="I31" s="418"/>
      <c r="J31" s="418"/>
      <c r="K31" s="418"/>
      <c r="L31" s="418"/>
      <c r="M31" s="418"/>
      <c r="N31" s="418"/>
      <c r="O31" s="418"/>
      <c r="P31" s="418"/>
      <c r="Q31" s="418"/>
      <c r="R31" s="418"/>
      <c r="S31" s="418"/>
      <c r="T31" s="418"/>
    </row>
    <row r="32" spans="2:20" ht="18.75" customHeight="1">
      <c r="B32" s="418"/>
      <c r="C32" s="418"/>
      <c r="D32" s="418"/>
      <c r="E32" s="418"/>
      <c r="F32" s="418"/>
      <c r="G32" s="418"/>
      <c r="H32" s="418"/>
      <c r="I32" s="418"/>
      <c r="J32" s="418"/>
      <c r="K32" s="418"/>
      <c r="L32" s="418"/>
      <c r="M32" s="418"/>
      <c r="N32" s="418"/>
      <c r="O32" s="418"/>
      <c r="P32" s="418"/>
      <c r="Q32" s="418"/>
      <c r="R32" s="418"/>
      <c r="S32" s="418"/>
      <c r="T32" s="418"/>
    </row>
    <row r="33" spans="1:29" ht="18.75" customHeight="1">
      <c r="A33" s="22" t="s">
        <v>111</v>
      </c>
      <c r="Q33" s="22"/>
      <c r="T33" s="24"/>
    </row>
    <row r="34" spans="1:29" ht="18.75" customHeight="1">
      <c r="B34" s="27"/>
      <c r="C34" s="27" t="s">
        <v>62</v>
      </c>
      <c r="D34" s="27"/>
      <c r="E34" s="28" t="s">
        <v>57</v>
      </c>
      <c r="F34" s="304">
        <v>5</v>
      </c>
      <c r="G34" s="28" t="s">
        <v>58</v>
      </c>
      <c r="H34" s="304">
        <v>4</v>
      </c>
      <c r="I34" s="28" t="s">
        <v>59</v>
      </c>
      <c r="J34" s="304">
        <v>25</v>
      </c>
      <c r="K34" s="28" t="s">
        <v>60</v>
      </c>
      <c r="L34" s="28" t="s">
        <v>61</v>
      </c>
      <c r="M34" s="28" t="s">
        <v>57</v>
      </c>
      <c r="N34" s="304">
        <v>6</v>
      </c>
      <c r="O34" s="28" t="s">
        <v>58</v>
      </c>
      <c r="P34" s="304">
        <v>3</v>
      </c>
      <c r="Q34" s="29" t="s">
        <v>59</v>
      </c>
      <c r="R34" s="305">
        <v>31</v>
      </c>
      <c r="S34" s="29" t="s">
        <v>60</v>
      </c>
      <c r="T34" s="34"/>
    </row>
    <row r="35" spans="1:29" ht="6" customHeight="1" thickBot="1">
      <c r="B35" s="27"/>
      <c r="C35" s="27"/>
      <c r="D35" s="27"/>
      <c r="E35" s="27"/>
      <c r="F35" s="27"/>
      <c r="G35" s="27"/>
      <c r="H35" s="27"/>
      <c r="I35" s="27"/>
      <c r="J35" s="27"/>
      <c r="K35" s="27"/>
      <c r="L35" s="27"/>
      <c r="M35" s="27"/>
      <c r="N35" s="34"/>
      <c r="O35" s="34"/>
      <c r="P35" s="27"/>
      <c r="Q35" s="27"/>
      <c r="R35" s="34"/>
      <c r="S35" s="34"/>
      <c r="T35" s="34"/>
    </row>
    <row r="36" spans="1:29" ht="30" customHeight="1">
      <c r="B36" s="421" t="s">
        <v>67</v>
      </c>
      <c r="C36" s="422"/>
      <c r="D36" s="422"/>
      <c r="E36" s="422"/>
      <c r="F36" s="422"/>
      <c r="G36" s="422"/>
      <c r="H36" s="423"/>
      <c r="I36" s="35" t="s">
        <v>68</v>
      </c>
      <c r="J36" s="35" t="s">
        <v>69</v>
      </c>
      <c r="K36" s="35" t="s">
        <v>70</v>
      </c>
      <c r="L36" s="35" t="s">
        <v>71</v>
      </c>
      <c r="M36" s="35" t="s">
        <v>72</v>
      </c>
      <c r="N36" s="35" t="s">
        <v>73</v>
      </c>
      <c r="O36" s="35" t="s">
        <v>74</v>
      </c>
      <c r="P36" s="35" t="s">
        <v>75</v>
      </c>
      <c r="Q36" s="35" t="s">
        <v>76</v>
      </c>
      <c r="R36" s="36" t="s">
        <v>77</v>
      </c>
      <c r="S36" s="36" t="s">
        <v>78</v>
      </c>
      <c r="T36" s="36" t="s">
        <v>79</v>
      </c>
      <c r="W36" s="37" t="s">
        <v>80</v>
      </c>
      <c r="X36" s="38"/>
      <c r="Y36" s="38"/>
      <c r="Z36" s="38"/>
      <c r="AA36" s="38"/>
      <c r="AB36" s="38"/>
      <c r="AC36" s="39"/>
    </row>
    <row r="37" spans="1:29" ht="30" customHeight="1">
      <c r="B37" s="419" t="s">
        <v>81</v>
      </c>
      <c r="C37" s="419"/>
      <c r="D37" s="419"/>
      <c r="E37" s="419"/>
      <c r="F37" s="419"/>
      <c r="G37" s="419"/>
      <c r="H37" s="419"/>
      <c r="I37" s="40"/>
      <c r="J37" s="40"/>
      <c r="K37" s="41"/>
      <c r="L37" s="41"/>
      <c r="M37" s="41"/>
      <c r="N37" s="41"/>
      <c r="O37" s="41"/>
      <c r="P37" s="41"/>
      <c r="Q37" s="41"/>
      <c r="R37" s="42"/>
      <c r="S37" s="42"/>
      <c r="T37" s="42"/>
      <c r="W37" s="43"/>
      <c r="AC37" s="44"/>
    </row>
    <row r="38" spans="1:29" ht="30" customHeight="1">
      <c r="B38" s="465" t="s">
        <v>82</v>
      </c>
      <c r="C38" s="466"/>
      <c r="D38" s="466"/>
      <c r="E38" s="466"/>
      <c r="F38" s="466"/>
      <c r="G38" s="466"/>
      <c r="H38" s="467"/>
      <c r="I38" s="40"/>
      <c r="J38" s="40"/>
      <c r="K38" s="41"/>
      <c r="L38" s="41"/>
      <c r="M38" s="41"/>
      <c r="N38" s="41"/>
      <c r="O38" s="41"/>
      <c r="P38" s="41"/>
      <c r="Q38" s="41"/>
      <c r="R38" s="42"/>
      <c r="S38" s="42"/>
      <c r="T38" s="42"/>
      <c r="W38" s="43"/>
      <c r="X38" s="45"/>
      <c r="Y38" s="45"/>
      <c r="Z38" s="45"/>
      <c r="AA38" s="45"/>
      <c r="AB38" s="45"/>
      <c r="AC38" s="44"/>
    </row>
    <row r="39" spans="1:29" ht="30" customHeight="1">
      <c r="B39" s="419" t="s">
        <v>83</v>
      </c>
      <c r="C39" s="419"/>
      <c r="D39" s="419"/>
      <c r="E39" s="419"/>
      <c r="F39" s="419"/>
      <c r="G39" s="419"/>
      <c r="H39" s="419"/>
      <c r="I39" s="40"/>
      <c r="J39" s="40"/>
      <c r="K39" s="41"/>
      <c r="L39" s="41"/>
      <c r="M39" s="41"/>
      <c r="N39" s="41"/>
      <c r="O39" s="41"/>
      <c r="P39" s="41"/>
      <c r="Q39" s="41"/>
      <c r="R39" s="42"/>
      <c r="S39" s="42"/>
      <c r="T39" s="42"/>
      <c r="W39" s="43"/>
      <c r="X39" s="45"/>
      <c r="Y39" s="45"/>
      <c r="Z39" s="45"/>
      <c r="AA39" s="45"/>
      <c r="AB39" s="45"/>
      <c r="AC39" s="44"/>
    </row>
    <row r="40" spans="1:29" ht="30" customHeight="1">
      <c r="B40" s="419" t="s">
        <v>84</v>
      </c>
      <c r="C40" s="419"/>
      <c r="D40" s="419"/>
      <c r="E40" s="419"/>
      <c r="F40" s="419"/>
      <c r="G40" s="419"/>
      <c r="H40" s="419"/>
      <c r="I40" s="40"/>
      <c r="J40" s="40"/>
      <c r="K40" s="41"/>
      <c r="L40" s="41"/>
      <c r="M40" s="41"/>
      <c r="N40" s="41"/>
      <c r="O40" s="41"/>
      <c r="P40" s="41"/>
      <c r="Q40" s="41"/>
      <c r="R40" s="42"/>
      <c r="S40" s="42"/>
      <c r="T40" s="42"/>
      <c r="W40" s="43"/>
      <c r="X40" s="45"/>
      <c r="Y40" s="45"/>
      <c r="Z40" s="45"/>
      <c r="AA40" s="45"/>
      <c r="AB40" s="45"/>
      <c r="AC40" s="44"/>
    </row>
    <row r="41" spans="1:29" ht="30" customHeight="1">
      <c r="B41" s="419" t="s">
        <v>85</v>
      </c>
      <c r="C41" s="419"/>
      <c r="D41" s="419"/>
      <c r="E41" s="419"/>
      <c r="F41" s="419"/>
      <c r="G41" s="419"/>
      <c r="H41" s="419"/>
      <c r="I41" s="40"/>
      <c r="J41" s="40"/>
      <c r="K41" s="41"/>
      <c r="L41" s="41"/>
      <c r="M41" s="41"/>
      <c r="N41" s="41"/>
      <c r="O41" s="41"/>
      <c r="P41" s="41"/>
      <c r="Q41" s="41"/>
      <c r="R41" s="42"/>
      <c r="S41" s="42"/>
      <c r="T41" s="42"/>
      <c r="W41" s="43"/>
      <c r="X41" s="45"/>
      <c r="Y41" s="45"/>
      <c r="Z41" s="45"/>
      <c r="AA41" s="45"/>
      <c r="AB41" s="45"/>
      <c r="AC41" s="44"/>
    </row>
    <row r="42" spans="1:29" ht="30" customHeight="1">
      <c r="B42" s="419" t="s">
        <v>86</v>
      </c>
      <c r="C42" s="419"/>
      <c r="D42" s="419"/>
      <c r="E42" s="419"/>
      <c r="F42" s="419"/>
      <c r="G42" s="419"/>
      <c r="H42" s="419"/>
      <c r="I42" s="40"/>
      <c r="J42" s="40"/>
      <c r="K42" s="41"/>
      <c r="L42" s="41"/>
      <c r="M42" s="41"/>
      <c r="N42" s="41"/>
      <c r="O42" s="41"/>
      <c r="P42" s="41"/>
      <c r="Q42" s="41"/>
      <c r="R42" s="42"/>
      <c r="S42" s="42"/>
      <c r="T42" s="42"/>
      <c r="W42" s="43"/>
      <c r="X42" s="45"/>
      <c r="Y42" s="45"/>
      <c r="Z42" s="45"/>
      <c r="AA42" s="45"/>
      <c r="AB42" s="45"/>
      <c r="AC42" s="44"/>
    </row>
    <row r="43" spans="1:29" ht="30" customHeight="1">
      <c r="B43" s="419" t="s">
        <v>87</v>
      </c>
      <c r="C43" s="419"/>
      <c r="D43" s="419"/>
      <c r="E43" s="419"/>
      <c r="F43" s="419"/>
      <c r="G43" s="419"/>
      <c r="H43" s="419"/>
      <c r="I43" s="40"/>
      <c r="J43" s="40"/>
      <c r="K43" s="41"/>
      <c r="L43" s="41"/>
      <c r="M43" s="41"/>
      <c r="N43" s="41"/>
      <c r="O43" s="41"/>
      <c r="P43" s="41"/>
      <c r="Q43" s="41"/>
      <c r="R43" s="42"/>
      <c r="S43" s="42"/>
      <c r="T43" s="42"/>
      <c r="W43" s="43"/>
      <c r="X43" s="45"/>
      <c r="Y43" s="45"/>
      <c r="Z43" s="45"/>
      <c r="AA43" s="45"/>
      <c r="AB43" s="45"/>
      <c r="AC43" s="44"/>
    </row>
    <row r="44" spans="1:29" ht="30" customHeight="1">
      <c r="B44" s="420"/>
      <c r="C44" s="420"/>
      <c r="D44" s="420"/>
      <c r="E44" s="420"/>
      <c r="F44" s="420"/>
      <c r="G44" s="420"/>
      <c r="H44" s="420"/>
      <c r="I44" s="40"/>
      <c r="J44" s="40"/>
      <c r="K44" s="41"/>
      <c r="L44" s="41"/>
      <c r="M44" s="41"/>
      <c r="N44" s="41"/>
      <c r="O44" s="41"/>
      <c r="P44" s="41"/>
      <c r="Q44" s="41"/>
      <c r="R44" s="42"/>
      <c r="S44" s="42"/>
      <c r="T44" s="42"/>
      <c r="W44" s="43"/>
      <c r="X44" s="45"/>
      <c r="Y44" s="45"/>
      <c r="Z44" s="45"/>
      <c r="AA44" s="45"/>
      <c r="AB44" s="45"/>
      <c r="AC44" s="44"/>
    </row>
    <row r="45" spans="1:29" ht="30" customHeight="1">
      <c r="B45" s="457"/>
      <c r="C45" s="457"/>
      <c r="D45" s="457"/>
      <c r="E45" s="457"/>
      <c r="F45" s="457"/>
      <c r="G45" s="457"/>
      <c r="H45" s="457"/>
      <c r="I45" s="40"/>
      <c r="J45" s="40"/>
      <c r="K45" s="41"/>
      <c r="L45" s="41"/>
      <c r="M45" s="41"/>
      <c r="N45" s="41"/>
      <c r="O45" s="41"/>
      <c r="P45" s="41"/>
      <c r="Q45" s="41"/>
      <c r="R45" s="42"/>
      <c r="S45" s="42"/>
      <c r="T45" s="42"/>
      <c r="W45" s="43"/>
      <c r="X45" s="45"/>
      <c r="Y45" s="45"/>
      <c r="Z45" s="45"/>
      <c r="AA45" s="45"/>
      <c r="AB45" s="45"/>
      <c r="AC45" s="44"/>
    </row>
    <row r="46" spans="1:29" ht="30" customHeight="1" thickBot="1">
      <c r="B46" s="458"/>
      <c r="C46" s="458"/>
      <c r="D46" s="458"/>
      <c r="E46" s="458"/>
      <c r="F46" s="458"/>
      <c r="G46" s="458"/>
      <c r="H46" s="458"/>
      <c r="I46" s="40"/>
      <c r="J46" s="40"/>
      <c r="K46" s="46"/>
      <c r="L46" s="41"/>
      <c r="M46" s="46"/>
      <c r="N46" s="41"/>
      <c r="O46" s="46"/>
      <c r="P46" s="41"/>
      <c r="Q46" s="41"/>
      <c r="R46" s="46"/>
      <c r="S46" s="42"/>
      <c r="T46" s="42"/>
      <c r="W46" s="47"/>
      <c r="X46" s="48"/>
      <c r="Y46" s="48"/>
      <c r="Z46" s="48"/>
      <c r="AA46" s="48"/>
      <c r="AB46" s="48"/>
      <c r="AC46" s="49"/>
    </row>
    <row r="47" spans="1:29" ht="18.75" customHeight="1">
      <c r="T47" s="45"/>
    </row>
    <row r="48" spans="1:29" ht="18.75" customHeight="1">
      <c r="A48" s="22" t="s">
        <v>112</v>
      </c>
    </row>
    <row r="49" spans="1:20" ht="42" customHeight="1">
      <c r="B49" s="454" t="s">
        <v>644</v>
      </c>
      <c r="C49" s="455"/>
      <c r="D49" s="455"/>
      <c r="E49" s="455"/>
      <c r="F49" s="455"/>
      <c r="G49" s="455"/>
      <c r="H49" s="455"/>
      <c r="I49" s="455"/>
      <c r="J49" s="455"/>
      <c r="K49" s="455"/>
      <c r="L49" s="455"/>
      <c r="M49" s="455"/>
      <c r="N49" s="455"/>
      <c r="O49" s="455"/>
      <c r="P49" s="455"/>
      <c r="Q49" s="455"/>
      <c r="R49" s="455"/>
      <c r="S49" s="455"/>
      <c r="T49" s="456"/>
    </row>
    <row r="50" spans="1:20" ht="11.25" customHeight="1"/>
    <row r="51" spans="1:20" ht="17.25" customHeight="1"/>
    <row r="52" spans="1:20" ht="18.75" customHeight="1">
      <c r="A52" s="226" t="s">
        <v>557</v>
      </c>
    </row>
    <row r="53" spans="1:20" ht="18.75" customHeight="1">
      <c r="A53" s="22" t="s">
        <v>123</v>
      </c>
    </row>
    <row r="54" spans="1:20" ht="17.25" customHeight="1">
      <c r="B54" s="27" t="s">
        <v>113</v>
      </c>
    </row>
    <row r="55" spans="1:20" ht="17.25" customHeight="1">
      <c r="B55" s="459" t="s">
        <v>114</v>
      </c>
      <c r="C55" s="460"/>
      <c r="D55" s="460"/>
      <c r="E55" s="460"/>
      <c r="F55" s="460"/>
      <c r="G55" s="460"/>
      <c r="H55" s="460"/>
      <c r="I55" s="460"/>
      <c r="J55" s="460"/>
      <c r="K55" s="460"/>
      <c r="L55" s="460"/>
      <c r="M55" s="460"/>
      <c r="N55" s="460"/>
      <c r="O55" s="460"/>
      <c r="P55" s="460"/>
      <c r="Q55" s="460"/>
      <c r="R55" s="460"/>
      <c r="S55" s="460"/>
      <c r="T55" s="461"/>
    </row>
    <row r="56" spans="1:20" ht="17.25" customHeight="1">
      <c r="B56" s="451" t="s">
        <v>115</v>
      </c>
      <c r="C56" s="453"/>
      <c r="D56" s="451" t="s">
        <v>116</v>
      </c>
      <c r="E56" s="452"/>
      <c r="F56" s="452"/>
      <c r="G56" s="452"/>
      <c r="H56" s="452"/>
      <c r="I56" s="452"/>
      <c r="J56" s="452"/>
      <c r="K56" s="452"/>
      <c r="L56" s="452"/>
      <c r="M56" s="452"/>
      <c r="N56" s="452"/>
      <c r="O56" s="452"/>
      <c r="P56" s="452"/>
      <c r="Q56" s="452"/>
      <c r="R56" s="452"/>
      <c r="S56" s="452"/>
      <c r="T56" s="453"/>
    </row>
    <row r="57" spans="1:20" ht="17.25" customHeight="1">
      <c r="B57" s="412" t="s">
        <v>117</v>
      </c>
      <c r="C57" s="413"/>
      <c r="D57" s="462" t="s">
        <v>703</v>
      </c>
      <c r="E57" s="463"/>
      <c r="F57" s="463"/>
      <c r="G57" s="463"/>
      <c r="H57" s="463"/>
      <c r="I57" s="463"/>
      <c r="J57" s="463"/>
      <c r="K57" s="463"/>
      <c r="L57" s="463"/>
      <c r="M57" s="463"/>
      <c r="N57" s="463"/>
      <c r="O57" s="463"/>
      <c r="P57" s="463"/>
      <c r="Q57" s="463"/>
      <c r="R57" s="463"/>
      <c r="S57" s="463"/>
      <c r="T57" s="464"/>
    </row>
    <row r="58" spans="1:20" ht="17.25" customHeight="1">
      <c r="B58" s="412" t="s">
        <v>118</v>
      </c>
      <c r="C58" s="413"/>
      <c r="D58" s="414"/>
      <c r="E58" s="415"/>
      <c r="F58" s="415"/>
      <c r="G58" s="415"/>
      <c r="H58" s="415"/>
      <c r="I58" s="415"/>
      <c r="J58" s="415"/>
      <c r="K58" s="415"/>
      <c r="L58" s="415"/>
      <c r="M58" s="415"/>
      <c r="N58" s="415"/>
      <c r="O58" s="415"/>
      <c r="P58" s="415"/>
      <c r="Q58" s="415"/>
      <c r="R58" s="415"/>
      <c r="S58" s="415"/>
      <c r="T58" s="416"/>
    </row>
    <row r="59" spans="1:20" ht="17.25" customHeight="1">
      <c r="B59" s="412" t="s">
        <v>119</v>
      </c>
      <c r="C59" s="413"/>
      <c r="D59" s="414"/>
      <c r="E59" s="415"/>
      <c r="F59" s="415"/>
      <c r="G59" s="415"/>
      <c r="H59" s="415"/>
      <c r="I59" s="415"/>
      <c r="J59" s="415"/>
      <c r="K59" s="415"/>
      <c r="L59" s="415"/>
      <c r="M59" s="415"/>
      <c r="N59" s="415"/>
      <c r="O59" s="415"/>
      <c r="P59" s="415"/>
      <c r="Q59" s="415"/>
      <c r="R59" s="415"/>
      <c r="S59" s="415"/>
      <c r="T59" s="416"/>
    </row>
    <row r="60" spans="1:20" ht="17.25" customHeight="1">
      <c r="B60" s="412" t="s">
        <v>120</v>
      </c>
      <c r="C60" s="413"/>
      <c r="D60" s="414"/>
      <c r="E60" s="415"/>
      <c r="F60" s="415"/>
      <c r="G60" s="415"/>
      <c r="H60" s="415"/>
      <c r="I60" s="415"/>
      <c r="J60" s="415"/>
      <c r="K60" s="415"/>
      <c r="L60" s="415"/>
      <c r="M60" s="415"/>
      <c r="N60" s="415"/>
      <c r="O60" s="415"/>
      <c r="P60" s="415"/>
      <c r="Q60" s="415"/>
      <c r="R60" s="415"/>
      <c r="S60" s="415"/>
      <c r="T60" s="416"/>
    </row>
    <row r="61" spans="1:20" ht="17.25" customHeight="1">
      <c r="B61" s="412" t="s">
        <v>121</v>
      </c>
      <c r="C61" s="413"/>
      <c r="D61" s="414"/>
      <c r="E61" s="415"/>
      <c r="F61" s="415"/>
      <c r="G61" s="415"/>
      <c r="H61" s="415"/>
      <c r="I61" s="415"/>
      <c r="J61" s="415"/>
      <c r="K61" s="415"/>
      <c r="L61" s="415"/>
      <c r="M61" s="415"/>
      <c r="N61" s="415"/>
      <c r="O61" s="415"/>
      <c r="P61" s="415"/>
      <c r="Q61" s="415"/>
      <c r="R61" s="415"/>
      <c r="S61" s="415"/>
      <c r="T61" s="416"/>
    </row>
    <row r="62" spans="1:20" ht="17.25" customHeight="1">
      <c r="B62" s="459" t="s">
        <v>122</v>
      </c>
      <c r="C62" s="460"/>
      <c r="D62" s="460"/>
      <c r="E62" s="460"/>
      <c r="F62" s="460"/>
      <c r="G62" s="460"/>
      <c r="H62" s="460"/>
      <c r="I62" s="460"/>
      <c r="J62" s="460"/>
      <c r="K62" s="460"/>
      <c r="L62" s="460"/>
      <c r="M62" s="460"/>
      <c r="N62" s="460"/>
      <c r="O62" s="460"/>
      <c r="P62" s="460"/>
      <c r="Q62" s="460"/>
      <c r="R62" s="460"/>
      <c r="S62" s="460"/>
      <c r="T62" s="461"/>
    </row>
    <row r="63" spans="1:20" ht="17.25" customHeight="1">
      <c r="B63" s="412" t="s">
        <v>117</v>
      </c>
      <c r="C63" s="413"/>
      <c r="D63" s="462" t="s">
        <v>645</v>
      </c>
      <c r="E63" s="463"/>
      <c r="F63" s="463"/>
      <c r="G63" s="463"/>
      <c r="H63" s="463"/>
      <c r="I63" s="463"/>
      <c r="J63" s="463"/>
      <c r="K63" s="463"/>
      <c r="L63" s="463"/>
      <c r="M63" s="463"/>
      <c r="N63" s="463"/>
      <c r="O63" s="463"/>
      <c r="P63" s="463"/>
      <c r="Q63" s="463"/>
      <c r="R63" s="463"/>
      <c r="S63" s="463"/>
      <c r="T63" s="464"/>
    </row>
    <row r="64" spans="1:20" ht="17.25" customHeight="1">
      <c r="B64" s="412" t="s">
        <v>118</v>
      </c>
      <c r="C64" s="413"/>
      <c r="D64" s="414"/>
      <c r="E64" s="415"/>
      <c r="F64" s="415"/>
      <c r="G64" s="415"/>
      <c r="H64" s="415"/>
      <c r="I64" s="415"/>
      <c r="J64" s="415"/>
      <c r="K64" s="415"/>
      <c r="L64" s="415"/>
      <c r="M64" s="415"/>
      <c r="N64" s="415"/>
      <c r="O64" s="415"/>
      <c r="P64" s="415"/>
      <c r="Q64" s="415"/>
      <c r="R64" s="415"/>
      <c r="S64" s="415"/>
      <c r="T64" s="416"/>
    </row>
    <row r="65" spans="1:20" ht="17.25" customHeight="1">
      <c r="B65" s="412" t="s">
        <v>119</v>
      </c>
      <c r="C65" s="413"/>
      <c r="D65" s="414"/>
      <c r="E65" s="415"/>
      <c r="F65" s="415"/>
      <c r="G65" s="415"/>
      <c r="H65" s="415"/>
      <c r="I65" s="415"/>
      <c r="J65" s="415"/>
      <c r="K65" s="415"/>
      <c r="L65" s="415"/>
      <c r="M65" s="415"/>
      <c r="N65" s="415"/>
      <c r="O65" s="415"/>
      <c r="P65" s="415"/>
      <c r="Q65" s="415"/>
      <c r="R65" s="415"/>
      <c r="S65" s="415"/>
      <c r="T65" s="416"/>
    </row>
    <row r="66" spans="1:20" ht="17.25" customHeight="1">
      <c r="B66" s="412" t="s">
        <v>120</v>
      </c>
      <c r="C66" s="413"/>
      <c r="D66" s="414"/>
      <c r="E66" s="415"/>
      <c r="F66" s="415"/>
      <c r="G66" s="415"/>
      <c r="H66" s="415"/>
      <c r="I66" s="415"/>
      <c r="J66" s="415"/>
      <c r="K66" s="415"/>
      <c r="L66" s="415"/>
      <c r="M66" s="415"/>
      <c r="N66" s="415"/>
      <c r="O66" s="415"/>
      <c r="P66" s="415"/>
      <c r="Q66" s="415"/>
      <c r="R66" s="415"/>
      <c r="S66" s="415"/>
      <c r="T66" s="416"/>
    </row>
    <row r="67" spans="1:20" ht="17.25" customHeight="1">
      <c r="B67" s="412" t="s">
        <v>121</v>
      </c>
      <c r="C67" s="413"/>
      <c r="D67" s="414"/>
      <c r="E67" s="415"/>
      <c r="F67" s="415"/>
      <c r="G67" s="415"/>
      <c r="H67" s="415"/>
      <c r="I67" s="415"/>
      <c r="J67" s="415"/>
      <c r="K67" s="415"/>
      <c r="L67" s="415"/>
      <c r="M67" s="415"/>
      <c r="N67" s="415"/>
      <c r="O67" s="415"/>
      <c r="P67" s="415"/>
      <c r="Q67" s="415"/>
      <c r="R67" s="415"/>
      <c r="S67" s="415"/>
      <c r="T67" s="416"/>
    </row>
    <row r="68" spans="1:20" ht="12.75" customHeight="1"/>
    <row r="69" spans="1:20" ht="17.25" customHeight="1">
      <c r="A69" s="22" t="s">
        <v>124</v>
      </c>
    </row>
    <row r="70" spans="1:20" ht="22.5" customHeight="1">
      <c r="B70" s="454" t="s">
        <v>704</v>
      </c>
      <c r="C70" s="455"/>
      <c r="D70" s="455"/>
      <c r="E70" s="455"/>
      <c r="F70" s="455"/>
      <c r="G70" s="455"/>
      <c r="H70" s="455"/>
      <c r="I70" s="455"/>
      <c r="J70" s="455"/>
      <c r="K70" s="455"/>
      <c r="L70" s="455"/>
      <c r="M70" s="455"/>
      <c r="N70" s="455"/>
      <c r="O70" s="455"/>
      <c r="P70" s="455"/>
      <c r="Q70" s="455"/>
      <c r="R70" s="455"/>
      <c r="S70" s="455"/>
      <c r="T70" s="456"/>
    </row>
    <row r="71" spans="1:20" ht="12.75" customHeight="1"/>
    <row r="72" spans="1:20" ht="17.25" customHeight="1">
      <c r="A72" s="22" t="s">
        <v>125</v>
      </c>
    </row>
    <row r="73" spans="1:20" ht="72.75" customHeight="1">
      <c r="B73" s="454" t="s">
        <v>704</v>
      </c>
      <c r="C73" s="455"/>
      <c r="D73" s="455"/>
      <c r="E73" s="455"/>
      <c r="F73" s="455"/>
      <c r="G73" s="455"/>
      <c r="H73" s="455"/>
      <c r="I73" s="455"/>
      <c r="J73" s="455"/>
      <c r="K73" s="455"/>
      <c r="L73" s="455"/>
      <c r="M73" s="455"/>
      <c r="N73" s="455"/>
      <c r="O73" s="455"/>
      <c r="P73" s="455"/>
      <c r="Q73" s="455"/>
      <c r="R73" s="455"/>
      <c r="S73" s="455"/>
      <c r="T73" s="456"/>
    </row>
    <row r="74" spans="1:20" ht="17.25" customHeight="1"/>
    <row r="75" spans="1:20" ht="17.25" customHeight="1">
      <c r="A75" s="22" t="s">
        <v>126</v>
      </c>
    </row>
    <row r="76" spans="1:20" ht="72.75" customHeight="1">
      <c r="B76" s="454" t="s">
        <v>704</v>
      </c>
      <c r="C76" s="455"/>
      <c r="D76" s="455"/>
      <c r="E76" s="455"/>
      <c r="F76" s="455"/>
      <c r="G76" s="455"/>
      <c r="H76" s="455"/>
      <c r="I76" s="455"/>
      <c r="J76" s="455"/>
      <c r="K76" s="455"/>
      <c r="L76" s="455"/>
      <c r="M76" s="455"/>
      <c r="N76" s="455"/>
      <c r="O76" s="455"/>
      <c r="P76" s="455"/>
      <c r="Q76" s="455"/>
      <c r="R76" s="455"/>
      <c r="S76" s="455"/>
      <c r="T76" s="456"/>
    </row>
    <row r="77" spans="1:20" ht="12.75" customHeight="1"/>
    <row r="78" spans="1:20" ht="17.25" customHeight="1">
      <c r="A78" s="22" t="s">
        <v>127</v>
      </c>
    </row>
    <row r="79" spans="1:20" ht="72.75" customHeight="1">
      <c r="B79" s="454" t="s">
        <v>704</v>
      </c>
      <c r="C79" s="455"/>
      <c r="D79" s="455"/>
      <c r="E79" s="455"/>
      <c r="F79" s="455"/>
      <c r="G79" s="455"/>
      <c r="H79" s="455"/>
      <c r="I79" s="455"/>
      <c r="J79" s="455"/>
      <c r="K79" s="455"/>
      <c r="L79" s="455"/>
      <c r="M79" s="455"/>
      <c r="N79" s="455"/>
      <c r="O79" s="455"/>
      <c r="P79" s="455"/>
      <c r="Q79" s="455"/>
      <c r="R79" s="455"/>
      <c r="S79" s="455"/>
      <c r="T79" s="456"/>
    </row>
    <row r="80" spans="1:20" ht="12.75" customHeight="1"/>
    <row r="81" spans="1:20" ht="17.25" customHeight="1">
      <c r="A81" s="22" t="s">
        <v>128</v>
      </c>
    </row>
    <row r="82" spans="1:20" ht="72.75" customHeight="1">
      <c r="B82" s="454" t="s">
        <v>704</v>
      </c>
      <c r="C82" s="455"/>
      <c r="D82" s="455"/>
      <c r="E82" s="455"/>
      <c r="F82" s="455"/>
      <c r="G82" s="455"/>
      <c r="H82" s="455"/>
      <c r="I82" s="455"/>
      <c r="J82" s="455"/>
      <c r="K82" s="455"/>
      <c r="L82" s="455"/>
      <c r="M82" s="455"/>
      <c r="N82" s="455"/>
      <c r="O82" s="455"/>
      <c r="P82" s="455"/>
      <c r="Q82" s="455"/>
      <c r="R82" s="455"/>
      <c r="S82" s="455"/>
      <c r="T82" s="456"/>
    </row>
    <row r="83" spans="1:20" ht="15" customHeight="1"/>
    <row r="84" spans="1:20" ht="15" customHeight="1"/>
    <row r="85" spans="1:20" ht="15" customHeight="1"/>
    <row r="86" spans="1:20" ht="15" customHeight="1"/>
    <row r="87" spans="1:20" ht="15" customHeight="1"/>
    <row r="88" spans="1:20" ht="15" customHeight="1"/>
    <row r="89" spans="1:20" ht="15" customHeight="1"/>
    <row r="90" spans="1:20" ht="15" customHeight="1"/>
    <row r="91" spans="1:20" ht="18" customHeight="1"/>
    <row r="92" spans="1:20" ht="22.5" customHeight="1"/>
    <row r="93" spans="1:20" ht="18" customHeight="1"/>
    <row r="94" spans="1:20" ht="22.5" customHeight="1"/>
    <row r="95" spans="1:20" ht="15" customHeight="1"/>
    <row r="96" spans="1:20"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83">
    <mergeCell ref="D66:T66"/>
    <mergeCell ref="B79:T79"/>
    <mergeCell ref="B57:C57"/>
    <mergeCell ref="B67:C67"/>
    <mergeCell ref="D67:T67"/>
    <mergeCell ref="B70:T70"/>
    <mergeCell ref="B62:T62"/>
    <mergeCell ref="B63:C63"/>
    <mergeCell ref="D63:T63"/>
    <mergeCell ref="B73:T73"/>
    <mergeCell ref="B82:T82"/>
    <mergeCell ref="B31:T31"/>
    <mergeCell ref="B32:T32"/>
    <mergeCell ref="B61:C61"/>
    <mergeCell ref="D61:T61"/>
    <mergeCell ref="B39:H39"/>
    <mergeCell ref="B40:H40"/>
    <mergeCell ref="B41:H41"/>
    <mergeCell ref="B64:C64"/>
    <mergeCell ref="D64:T64"/>
    <mergeCell ref="B65:C65"/>
    <mergeCell ref="D65:T65"/>
    <mergeCell ref="B66:C66"/>
    <mergeCell ref="B38:H38"/>
    <mergeCell ref="B76:T76"/>
    <mergeCell ref="B56:C56"/>
    <mergeCell ref="D56:T56"/>
    <mergeCell ref="D60:T60"/>
    <mergeCell ref="B49:T49"/>
    <mergeCell ref="B45:H45"/>
    <mergeCell ref="B46:H46"/>
    <mergeCell ref="B55:T55"/>
    <mergeCell ref="B58:C58"/>
    <mergeCell ref="D57:T57"/>
    <mergeCell ref="D58:T58"/>
    <mergeCell ref="F20:I20"/>
    <mergeCell ref="K20:O20"/>
    <mergeCell ref="B29:T29"/>
    <mergeCell ref="B30:T30"/>
    <mergeCell ref="B37:H37"/>
    <mergeCell ref="S15:S16"/>
    <mergeCell ref="T15:T16"/>
    <mergeCell ref="P18:Q18"/>
    <mergeCell ref="P19:Q19"/>
    <mergeCell ref="K17:O17"/>
    <mergeCell ref="P17:Q17"/>
    <mergeCell ref="B13:E13"/>
    <mergeCell ref="B14:E14"/>
    <mergeCell ref="B17:E17"/>
    <mergeCell ref="B18:E18"/>
    <mergeCell ref="A3:T3"/>
    <mergeCell ref="B10:T10"/>
    <mergeCell ref="B15:E16"/>
    <mergeCell ref="F13:G13"/>
    <mergeCell ref="J13:T13"/>
    <mergeCell ref="H13:I13"/>
    <mergeCell ref="F14:T14"/>
    <mergeCell ref="F15:I16"/>
    <mergeCell ref="J15:J16"/>
    <mergeCell ref="K15:O16"/>
    <mergeCell ref="P15:Q16"/>
    <mergeCell ref="R15:R16"/>
    <mergeCell ref="F18:I18"/>
    <mergeCell ref="F19:I19"/>
    <mergeCell ref="K18:O18"/>
    <mergeCell ref="K19:O19"/>
    <mergeCell ref="F17:I17"/>
    <mergeCell ref="B19:E19"/>
    <mergeCell ref="P20:Q20"/>
    <mergeCell ref="B59:C59"/>
    <mergeCell ref="B60:C60"/>
    <mergeCell ref="D59:T59"/>
    <mergeCell ref="B20:E20"/>
    <mergeCell ref="B21:T21"/>
    <mergeCell ref="B42:H42"/>
    <mergeCell ref="B43:H43"/>
    <mergeCell ref="B44:H44"/>
    <mergeCell ref="B36:H36"/>
    <mergeCell ref="B22:T24"/>
    <mergeCell ref="B25:T25"/>
    <mergeCell ref="B26:T26"/>
    <mergeCell ref="B27:T27"/>
    <mergeCell ref="B28:T28"/>
  </mergeCells>
  <phoneticPr fontId="14"/>
  <conditionalFormatting sqref="D57:T61 D63:T67 B49 B44:H46 B13:B15 H13 J13 F13:F15 J15:K15 B17:B20 F17:F20 J17:K20 P15 R15:T15 P17:P20 R17:T20">
    <cfRule type="containsBlanks" dxfId="22" priority="8">
      <formula>LEN(TRIM(B13))=0</formula>
    </cfRule>
  </conditionalFormatting>
  <conditionalFormatting sqref="F34 H34 J34 N34 P34 R34">
    <cfRule type="containsBlanks" dxfId="21" priority="6">
      <formula>LEN(TRIM(F34))=0</formula>
    </cfRule>
  </conditionalFormatting>
  <conditionalFormatting sqref="B70">
    <cfRule type="containsBlanks" dxfId="20" priority="5">
      <formula>LEN(TRIM(B70))=0</formula>
    </cfRule>
  </conditionalFormatting>
  <conditionalFormatting sqref="B73">
    <cfRule type="containsBlanks" dxfId="19" priority="4">
      <formula>LEN(TRIM(B73))=0</formula>
    </cfRule>
  </conditionalFormatting>
  <conditionalFormatting sqref="B76">
    <cfRule type="containsBlanks" dxfId="18" priority="3">
      <formula>LEN(TRIM(B76))=0</formula>
    </cfRule>
  </conditionalFormatting>
  <conditionalFormatting sqref="B79">
    <cfRule type="containsBlanks" dxfId="17" priority="2">
      <formula>LEN(TRIM(B79))=0</formula>
    </cfRule>
  </conditionalFormatting>
  <conditionalFormatting sqref="B82">
    <cfRule type="containsBlanks" dxfId="16" priority="1">
      <formula>LEN(TRIM(B82))=0</formula>
    </cfRule>
  </conditionalFormatting>
  <dataValidations count="7">
    <dataValidation allowBlank="1" showInputMessage="1" showErrorMessage="1" prompt="※再委託がない場合は　「なし」と記載" sqref="B49:T49"/>
    <dataValidation type="list" allowBlank="1" showInputMessage="1" showErrorMessage="1" sqref="T17:T20">
      <formula1>"○"</formula1>
    </dataValidation>
    <dataValidation allowBlank="1" showInputMessage="1" showErrorMessage="1" prompt="＊事業を行う予定の地域の教育委員会等との連携・協力の方法（役割分担を含む）について記入する。" sqref="B70:T70"/>
    <dataValidation allowBlank="1" showInputMessage="1" showErrorMessage="1" prompt="＊実施予定校数を確保するための募集及び選定の工夫等について記入する。" sqref="B73:T73"/>
    <dataValidation allowBlank="1" showInputMessage="1" showErrorMessage="1" prompt="＊実施校の教員（主に事業担当教員や学級・学年担任教員）との連携・協力の方法（役割分担を含む）について記入する。" sqref="B76:T76"/>
    <dataValidation allowBlank="1" showInputMessage="1" showErrorMessage="1" prompt="＊講師、補助者を依頼する芸術家について、適正な選定の方法、連携・協力の方法について記入する。" sqref="B79:T79"/>
    <dataValidation allowBlank="1" showInputMessage="1" showErrorMessage="1" prompt="＊事業の成果と課題を把握・検証する方法等について記入する。" sqref="B82:T82"/>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8DB4E2"/>
  </sheetPr>
  <dimension ref="A1:S69"/>
  <sheetViews>
    <sheetView topLeftCell="A7" zoomScale="85" zoomScaleNormal="85" zoomScaleSheetLayoutView="85" workbookViewId="0">
      <selection activeCell="K11" sqref="K11"/>
    </sheetView>
  </sheetViews>
  <sheetFormatPr defaultRowHeight="33.75" customHeight="1"/>
  <cols>
    <col min="1" max="2" width="7.25" style="9" customWidth="1"/>
    <col min="3" max="3" width="11" style="9" customWidth="1"/>
    <col min="4" max="6" width="7.25" style="9" customWidth="1"/>
    <col min="7" max="16" width="6.5" style="9" customWidth="1"/>
    <col min="17" max="17" width="9" style="9" customWidth="1"/>
    <col min="18" max="16384" width="9" style="9"/>
  </cols>
  <sheetData>
    <row r="1" spans="1:19" s="22" customFormat="1" ht="22.5" customHeight="1">
      <c r="A1" s="556" t="s">
        <v>623</v>
      </c>
      <c r="B1" s="556"/>
      <c r="C1" s="556"/>
      <c r="D1" s="556"/>
      <c r="E1" s="556"/>
      <c r="F1" s="556"/>
      <c r="G1" s="556"/>
      <c r="H1" s="556"/>
      <c r="I1" s="556"/>
      <c r="J1" s="556"/>
      <c r="K1" s="556"/>
      <c r="L1" s="556"/>
      <c r="M1" s="556"/>
      <c r="N1" s="556"/>
      <c r="O1" s="556"/>
      <c r="P1" s="556"/>
      <c r="Q1" s="24"/>
      <c r="R1" s="24"/>
      <c r="S1" s="24"/>
    </row>
    <row r="2" spans="1:19" s="22" customFormat="1" ht="18.75" customHeight="1">
      <c r="A2" s="358"/>
      <c r="B2" s="358"/>
      <c r="C2" s="358"/>
      <c r="D2" s="358"/>
      <c r="E2" s="358"/>
      <c r="F2" s="358"/>
      <c r="G2" s="358"/>
      <c r="H2" s="358"/>
      <c r="I2" s="358"/>
      <c r="J2" s="358"/>
      <c r="K2" s="358"/>
      <c r="L2" s="358"/>
      <c r="M2" s="358"/>
      <c r="N2" s="358"/>
      <c r="O2" s="358"/>
      <c r="P2" s="358"/>
      <c r="Q2" s="24"/>
      <c r="R2" s="24"/>
      <c r="S2" s="24"/>
    </row>
    <row r="3" spans="1:19" ht="33.75" customHeight="1">
      <c r="A3" s="557" t="s">
        <v>620</v>
      </c>
      <c r="B3" s="557"/>
      <c r="C3" s="557"/>
      <c r="D3" s="557"/>
      <c r="E3" s="557"/>
      <c r="F3" s="557"/>
      <c r="G3" s="557"/>
      <c r="H3" s="557"/>
      <c r="I3" s="557"/>
      <c r="J3" s="557"/>
      <c r="K3" s="557"/>
      <c r="L3" s="557"/>
      <c r="M3" s="557"/>
      <c r="N3" s="557"/>
      <c r="O3" s="557"/>
      <c r="P3" s="557"/>
    </row>
    <row r="4" spans="1:19" ht="22.5" customHeight="1">
      <c r="A4" s="558"/>
      <c r="B4" s="558"/>
      <c r="C4" s="558"/>
      <c r="D4" s="558"/>
      <c r="E4" s="558"/>
      <c r="F4" s="558"/>
      <c r="G4" s="558"/>
      <c r="H4" s="558"/>
      <c r="I4" s="558"/>
      <c r="J4" s="558"/>
      <c r="K4" s="558"/>
      <c r="L4" s="558"/>
      <c r="M4" s="558"/>
      <c r="N4" s="558"/>
      <c r="O4" s="558"/>
      <c r="P4" s="558"/>
    </row>
    <row r="5" spans="1:19" ht="22.5" customHeight="1">
      <c r="A5" s="592" t="s">
        <v>53</v>
      </c>
      <c r="B5" s="592"/>
      <c r="C5" s="592"/>
      <c r="D5" s="592"/>
      <c r="E5" s="592"/>
      <c r="F5" s="592"/>
      <c r="G5" s="592"/>
      <c r="H5" s="592"/>
      <c r="I5" s="592"/>
      <c r="J5" s="592"/>
      <c r="K5" s="592"/>
      <c r="L5" s="592"/>
      <c r="M5" s="592"/>
      <c r="N5" s="574" t="s">
        <v>50</v>
      </c>
      <c r="O5" s="574"/>
      <c r="P5" s="574"/>
    </row>
    <row r="6" spans="1:19" ht="22.5" customHeight="1">
      <c r="A6" s="559" t="s">
        <v>0</v>
      </c>
      <c r="B6" s="560"/>
      <c r="C6" s="561"/>
      <c r="D6" s="559" t="s">
        <v>1</v>
      </c>
      <c r="E6" s="560"/>
      <c r="F6" s="560"/>
      <c r="G6" s="560"/>
      <c r="H6" s="560"/>
      <c r="I6" s="560"/>
      <c r="J6" s="560"/>
      <c r="K6" s="560"/>
      <c r="L6" s="560"/>
      <c r="M6" s="560"/>
      <c r="N6" s="560"/>
      <c r="O6" s="559" t="s">
        <v>2</v>
      </c>
      <c r="P6" s="561"/>
    </row>
    <row r="7" spans="1:19" ht="27" customHeight="1">
      <c r="A7" s="562" t="s">
        <v>22</v>
      </c>
      <c r="B7" s="563"/>
      <c r="C7" s="564"/>
      <c r="D7" s="565" t="s">
        <v>48</v>
      </c>
      <c r="E7" s="566"/>
      <c r="F7" s="566"/>
      <c r="G7" s="566"/>
      <c r="H7" s="567"/>
      <c r="I7" s="587" t="s">
        <v>45</v>
      </c>
      <c r="J7" s="588"/>
      <c r="K7" s="2" t="s">
        <v>46</v>
      </c>
      <c r="L7" s="1" t="s">
        <v>47</v>
      </c>
      <c r="M7" s="3" t="s">
        <v>46</v>
      </c>
      <c r="N7" s="6" t="s">
        <v>47</v>
      </c>
      <c r="O7" s="584"/>
      <c r="P7" s="585"/>
    </row>
    <row r="8" spans="1:19" ht="27" customHeight="1">
      <c r="A8" s="4"/>
      <c r="B8" s="568" t="s">
        <v>21</v>
      </c>
      <c r="C8" s="569"/>
      <c r="D8" s="575" t="s">
        <v>717</v>
      </c>
      <c r="E8" s="576"/>
      <c r="F8" s="576"/>
      <c r="G8" s="576"/>
      <c r="H8" s="577"/>
      <c r="I8" s="523">
        <f>1500*8</f>
        <v>12000</v>
      </c>
      <c r="J8" s="524"/>
      <c r="K8" s="306">
        <v>15</v>
      </c>
      <c r="L8" s="307" t="s">
        <v>664</v>
      </c>
      <c r="M8" s="308">
        <v>3</v>
      </c>
      <c r="N8" s="309" t="s">
        <v>720</v>
      </c>
      <c r="O8" s="507">
        <f>I8*K8*M8</f>
        <v>540000</v>
      </c>
      <c r="P8" s="508"/>
    </row>
    <row r="9" spans="1:19" ht="27" customHeight="1">
      <c r="A9" s="4"/>
      <c r="B9" s="554"/>
      <c r="C9" s="555"/>
      <c r="D9" s="578" t="s">
        <v>718</v>
      </c>
      <c r="E9" s="579"/>
      <c r="F9" s="579"/>
      <c r="G9" s="579"/>
      <c r="H9" s="580"/>
      <c r="I9" s="511">
        <f>1500*5</f>
        <v>7500</v>
      </c>
      <c r="J9" s="512"/>
      <c r="K9" s="310">
        <v>10</v>
      </c>
      <c r="L9" s="311" t="s">
        <v>719</v>
      </c>
      <c r="M9" s="312">
        <v>5</v>
      </c>
      <c r="N9" s="313" t="s">
        <v>721</v>
      </c>
      <c r="O9" s="509">
        <f>I9*K9*M9</f>
        <v>375000</v>
      </c>
      <c r="P9" s="510"/>
    </row>
    <row r="10" spans="1:19" ht="27" customHeight="1">
      <c r="A10" s="4"/>
      <c r="B10" s="554"/>
      <c r="C10" s="555"/>
      <c r="D10" s="581"/>
      <c r="E10" s="582"/>
      <c r="F10" s="582"/>
      <c r="G10" s="582"/>
      <c r="H10" s="583"/>
      <c r="I10" s="513"/>
      <c r="J10" s="514"/>
      <c r="K10" s="268"/>
      <c r="L10" s="12"/>
      <c r="M10" s="271"/>
      <c r="N10" s="13"/>
      <c r="O10" s="525">
        <f>I10*K10*M10</f>
        <v>0</v>
      </c>
      <c r="P10" s="526"/>
    </row>
    <row r="11" spans="1:19" ht="27" customHeight="1">
      <c r="A11" s="4"/>
      <c r="B11" s="554"/>
      <c r="C11" s="555"/>
      <c r="D11" s="581"/>
      <c r="E11" s="582"/>
      <c r="F11" s="582"/>
      <c r="G11" s="582"/>
      <c r="H11" s="583"/>
      <c r="I11" s="513"/>
      <c r="J11" s="514"/>
      <c r="K11" s="268"/>
      <c r="L11" s="12"/>
      <c r="M11" s="271"/>
      <c r="N11" s="13"/>
      <c r="O11" s="525">
        <f>I11*K11*M11</f>
        <v>0</v>
      </c>
      <c r="P11" s="526"/>
    </row>
    <row r="12" spans="1:19" ht="27" customHeight="1">
      <c r="A12" s="4"/>
      <c r="B12" s="570"/>
      <c r="C12" s="571"/>
      <c r="D12" s="593"/>
      <c r="E12" s="594"/>
      <c r="F12" s="594"/>
      <c r="G12" s="594"/>
      <c r="H12" s="595"/>
      <c r="I12" s="515"/>
      <c r="J12" s="516"/>
      <c r="K12" s="269"/>
      <c r="L12" s="14"/>
      <c r="M12" s="272"/>
      <c r="N12" s="15"/>
      <c r="O12" s="527">
        <f>I12*K12*M12</f>
        <v>0</v>
      </c>
      <c r="P12" s="528"/>
    </row>
    <row r="13" spans="1:19" ht="27" customHeight="1">
      <c r="A13" s="4"/>
      <c r="B13" s="531" t="s">
        <v>3</v>
      </c>
      <c r="C13" s="532"/>
      <c r="D13" s="544"/>
      <c r="E13" s="545"/>
      <c r="F13" s="545"/>
      <c r="G13" s="545"/>
      <c r="H13" s="546"/>
      <c r="I13" s="586"/>
      <c r="J13" s="546"/>
      <c r="K13" s="16"/>
      <c r="L13" s="16"/>
      <c r="M13" s="17"/>
      <c r="N13" s="18"/>
      <c r="O13" s="505">
        <f>SUM(O8:O12)</f>
        <v>915000</v>
      </c>
      <c r="P13" s="506"/>
    </row>
    <row r="14" spans="1:19" ht="27" customHeight="1">
      <c r="A14" s="562" t="s">
        <v>5</v>
      </c>
      <c r="B14" s="563"/>
      <c r="C14" s="564"/>
      <c r="D14" s="565" t="s">
        <v>51</v>
      </c>
      <c r="E14" s="566"/>
      <c r="F14" s="566"/>
      <c r="G14" s="566"/>
      <c r="H14" s="567"/>
      <c r="I14" s="587" t="s">
        <v>45</v>
      </c>
      <c r="J14" s="588"/>
      <c r="K14" s="2" t="s">
        <v>46</v>
      </c>
      <c r="L14" s="1" t="s">
        <v>47</v>
      </c>
      <c r="M14" s="3" t="s">
        <v>46</v>
      </c>
      <c r="N14" s="6" t="s">
        <v>47</v>
      </c>
      <c r="O14" s="572"/>
      <c r="P14" s="573"/>
    </row>
    <row r="15" spans="1:19" ht="27" customHeight="1">
      <c r="A15" s="4"/>
      <c r="B15" s="568" t="s">
        <v>23</v>
      </c>
      <c r="C15" s="569"/>
      <c r="D15" s="589" t="s">
        <v>705</v>
      </c>
      <c r="E15" s="590"/>
      <c r="F15" s="590"/>
      <c r="G15" s="590"/>
      <c r="H15" s="591"/>
      <c r="I15" s="519"/>
      <c r="J15" s="520"/>
      <c r="K15" s="267"/>
      <c r="L15" s="10"/>
      <c r="M15" s="270"/>
      <c r="N15" s="11"/>
      <c r="O15" s="529">
        <f t="shared" ref="O15:O22" si="0">I15*K15*M15</f>
        <v>0</v>
      </c>
      <c r="P15" s="530"/>
    </row>
    <row r="16" spans="1:19" ht="27" customHeight="1">
      <c r="A16" s="4"/>
      <c r="B16" s="554"/>
      <c r="C16" s="555"/>
      <c r="D16" s="578" t="s">
        <v>707</v>
      </c>
      <c r="E16" s="579"/>
      <c r="F16" s="579"/>
      <c r="G16" s="579"/>
      <c r="H16" s="580"/>
      <c r="I16" s="511">
        <v>35650</v>
      </c>
      <c r="J16" s="512"/>
      <c r="K16" s="310">
        <v>5</v>
      </c>
      <c r="L16" s="311" t="s">
        <v>708</v>
      </c>
      <c r="M16" s="312">
        <v>5</v>
      </c>
      <c r="N16" s="313" t="s">
        <v>666</v>
      </c>
      <c r="O16" s="509">
        <f t="shared" si="0"/>
        <v>891250</v>
      </c>
      <c r="P16" s="510"/>
    </row>
    <row r="17" spans="1:16" ht="27" customHeight="1">
      <c r="A17" s="4"/>
      <c r="B17" s="554"/>
      <c r="C17" s="555"/>
      <c r="D17" s="578" t="s">
        <v>740</v>
      </c>
      <c r="E17" s="579"/>
      <c r="F17" s="579"/>
      <c r="G17" s="579"/>
      <c r="H17" s="580"/>
      <c r="I17" s="511">
        <f>5200*2</f>
        <v>10400</v>
      </c>
      <c r="J17" s="512"/>
      <c r="K17" s="310">
        <v>5</v>
      </c>
      <c r="L17" s="311" t="s">
        <v>708</v>
      </c>
      <c r="M17" s="312">
        <v>5</v>
      </c>
      <c r="N17" s="313" t="s">
        <v>666</v>
      </c>
      <c r="O17" s="509">
        <f t="shared" si="0"/>
        <v>260000</v>
      </c>
      <c r="P17" s="510"/>
    </row>
    <row r="18" spans="1:16" ht="27" customHeight="1">
      <c r="A18" s="4"/>
      <c r="B18" s="554"/>
      <c r="C18" s="555"/>
      <c r="D18" s="578" t="s">
        <v>739</v>
      </c>
      <c r="E18" s="579"/>
      <c r="F18" s="579"/>
      <c r="G18" s="579"/>
      <c r="H18" s="580"/>
      <c r="I18" s="511">
        <f>1070*2</f>
        <v>2140</v>
      </c>
      <c r="J18" s="512"/>
      <c r="K18" s="310">
        <v>5</v>
      </c>
      <c r="L18" s="311" t="s">
        <v>708</v>
      </c>
      <c r="M18" s="312">
        <v>5</v>
      </c>
      <c r="N18" s="313" t="s">
        <v>666</v>
      </c>
      <c r="O18" s="509">
        <f t="shared" si="0"/>
        <v>53500</v>
      </c>
      <c r="P18" s="510"/>
    </row>
    <row r="19" spans="1:16" ht="27" customHeight="1">
      <c r="A19" s="4"/>
      <c r="B19" s="554"/>
      <c r="C19" s="555"/>
      <c r="D19" s="581" t="s">
        <v>706</v>
      </c>
      <c r="E19" s="582"/>
      <c r="F19" s="582"/>
      <c r="G19" s="582"/>
      <c r="H19" s="583"/>
      <c r="I19" s="513"/>
      <c r="J19" s="514"/>
      <c r="K19" s="295"/>
      <c r="L19" s="12"/>
      <c r="M19" s="271"/>
      <c r="N19" s="13"/>
      <c r="O19" s="525">
        <f t="shared" si="0"/>
        <v>0</v>
      </c>
      <c r="P19" s="526"/>
    </row>
    <row r="20" spans="1:16" ht="27" customHeight="1">
      <c r="A20" s="4"/>
      <c r="B20" s="554"/>
      <c r="C20" s="555"/>
      <c r="D20" s="578" t="s">
        <v>709</v>
      </c>
      <c r="E20" s="579"/>
      <c r="F20" s="579"/>
      <c r="G20" s="579"/>
      <c r="H20" s="580"/>
      <c r="I20" s="511">
        <v>5200</v>
      </c>
      <c r="J20" s="512"/>
      <c r="K20" s="310">
        <v>15</v>
      </c>
      <c r="L20" s="311" t="s">
        <v>665</v>
      </c>
      <c r="M20" s="312">
        <v>5</v>
      </c>
      <c r="N20" s="313" t="s">
        <v>666</v>
      </c>
      <c r="O20" s="509">
        <f t="shared" ref="O20" si="1">I20*K20*M20</f>
        <v>390000</v>
      </c>
      <c r="P20" s="510"/>
    </row>
    <row r="21" spans="1:16" ht="27" customHeight="1">
      <c r="A21" s="4"/>
      <c r="B21" s="554"/>
      <c r="C21" s="555"/>
      <c r="D21" s="581"/>
      <c r="E21" s="582"/>
      <c r="F21" s="582"/>
      <c r="G21" s="582"/>
      <c r="H21" s="583"/>
      <c r="I21" s="513"/>
      <c r="J21" s="514"/>
      <c r="K21" s="268"/>
      <c r="L21" s="12"/>
      <c r="M21" s="271"/>
      <c r="N21" s="13"/>
      <c r="O21" s="525">
        <f t="shared" si="0"/>
        <v>0</v>
      </c>
      <c r="P21" s="526"/>
    </row>
    <row r="22" spans="1:16" ht="27" customHeight="1">
      <c r="A22" s="4"/>
      <c r="B22" s="570"/>
      <c r="C22" s="571"/>
      <c r="D22" s="593"/>
      <c r="E22" s="594"/>
      <c r="F22" s="594"/>
      <c r="G22" s="594"/>
      <c r="H22" s="595"/>
      <c r="I22" s="515"/>
      <c r="J22" s="516"/>
      <c r="K22" s="269"/>
      <c r="L22" s="14"/>
      <c r="M22" s="272"/>
      <c r="N22" s="15"/>
      <c r="O22" s="527">
        <f t="shared" si="0"/>
        <v>0</v>
      </c>
      <c r="P22" s="528"/>
    </row>
    <row r="23" spans="1:16" ht="27" customHeight="1">
      <c r="A23" s="4"/>
      <c r="B23" s="531" t="s">
        <v>3</v>
      </c>
      <c r="C23" s="532"/>
      <c r="D23" s="544"/>
      <c r="E23" s="545"/>
      <c r="F23" s="545"/>
      <c r="G23" s="545"/>
      <c r="H23" s="546"/>
      <c r="I23" s="517"/>
      <c r="J23" s="518"/>
      <c r="K23" s="19"/>
      <c r="L23" s="19"/>
      <c r="M23" s="20"/>
      <c r="N23" s="21"/>
      <c r="O23" s="505">
        <f>SUM(O15:O22)</f>
        <v>1594750</v>
      </c>
      <c r="P23" s="506"/>
    </row>
    <row r="24" spans="1:16" ht="27" customHeight="1">
      <c r="A24" s="4"/>
      <c r="B24" s="568" t="s">
        <v>24</v>
      </c>
      <c r="C24" s="569"/>
      <c r="D24" s="589" t="s">
        <v>710</v>
      </c>
      <c r="E24" s="590"/>
      <c r="F24" s="590"/>
      <c r="G24" s="590"/>
      <c r="H24" s="591"/>
      <c r="I24" s="519"/>
      <c r="J24" s="520"/>
      <c r="K24" s="267"/>
      <c r="L24" s="10"/>
      <c r="M24" s="270"/>
      <c r="N24" s="11"/>
      <c r="O24" s="529">
        <f>I24*K24*M24</f>
        <v>0</v>
      </c>
      <c r="P24" s="530"/>
    </row>
    <row r="25" spans="1:16" ht="27" customHeight="1">
      <c r="A25" s="4"/>
      <c r="B25" s="554"/>
      <c r="C25" s="555"/>
      <c r="D25" s="578" t="s">
        <v>713</v>
      </c>
      <c r="E25" s="579"/>
      <c r="F25" s="579"/>
      <c r="G25" s="579"/>
      <c r="H25" s="580"/>
      <c r="I25" s="511">
        <v>2052</v>
      </c>
      <c r="J25" s="512"/>
      <c r="K25" s="310">
        <v>5</v>
      </c>
      <c r="L25" s="311" t="s">
        <v>665</v>
      </c>
      <c r="M25" s="312">
        <v>5</v>
      </c>
      <c r="N25" s="313" t="s">
        <v>666</v>
      </c>
      <c r="O25" s="509">
        <f t="shared" ref="O25:O34" si="2">I25*K25*M25</f>
        <v>51300</v>
      </c>
      <c r="P25" s="510"/>
    </row>
    <row r="26" spans="1:16" ht="27" customHeight="1">
      <c r="A26" s="4"/>
      <c r="B26" s="554"/>
      <c r="C26" s="555"/>
      <c r="D26" s="578" t="s">
        <v>731</v>
      </c>
      <c r="E26" s="579"/>
      <c r="F26" s="579"/>
      <c r="G26" s="579"/>
      <c r="H26" s="580"/>
      <c r="I26" s="511">
        <v>7850</v>
      </c>
      <c r="J26" s="512"/>
      <c r="K26" s="310">
        <v>5</v>
      </c>
      <c r="L26" s="311" t="s">
        <v>665</v>
      </c>
      <c r="M26" s="312">
        <v>5</v>
      </c>
      <c r="N26" s="313" t="s">
        <v>666</v>
      </c>
      <c r="O26" s="509">
        <f t="shared" si="2"/>
        <v>196250</v>
      </c>
      <c r="P26" s="510"/>
    </row>
    <row r="27" spans="1:16" ht="27" customHeight="1">
      <c r="A27" s="4"/>
      <c r="B27" s="554"/>
      <c r="C27" s="555"/>
      <c r="D27" s="578" t="s">
        <v>732</v>
      </c>
      <c r="E27" s="579"/>
      <c r="F27" s="579"/>
      <c r="G27" s="579"/>
      <c r="H27" s="580"/>
      <c r="I27" s="513"/>
      <c r="J27" s="514"/>
      <c r="K27" s="268"/>
      <c r="L27" s="12"/>
      <c r="M27" s="271"/>
      <c r="N27" s="13"/>
      <c r="O27" s="525">
        <f t="shared" si="2"/>
        <v>0</v>
      </c>
      <c r="P27" s="526"/>
    </row>
    <row r="28" spans="1:16" ht="27" customHeight="1">
      <c r="A28" s="4"/>
      <c r="B28" s="554"/>
      <c r="C28" s="555"/>
      <c r="D28" s="581" t="s">
        <v>711</v>
      </c>
      <c r="E28" s="582"/>
      <c r="F28" s="582"/>
      <c r="G28" s="582"/>
      <c r="H28" s="583"/>
      <c r="I28" s="513"/>
      <c r="J28" s="514"/>
      <c r="K28" s="268"/>
      <c r="L28" s="12"/>
      <c r="M28" s="271"/>
      <c r="N28" s="13"/>
      <c r="O28" s="525">
        <f t="shared" si="2"/>
        <v>0</v>
      </c>
      <c r="P28" s="526"/>
    </row>
    <row r="29" spans="1:16" ht="27" customHeight="1">
      <c r="A29" s="4"/>
      <c r="B29" s="554"/>
      <c r="C29" s="555"/>
      <c r="D29" s="578" t="s">
        <v>714</v>
      </c>
      <c r="E29" s="579"/>
      <c r="F29" s="579"/>
      <c r="G29" s="579"/>
      <c r="H29" s="580"/>
      <c r="I29" s="511">
        <v>2052</v>
      </c>
      <c r="J29" s="512"/>
      <c r="K29" s="310">
        <v>15</v>
      </c>
      <c r="L29" s="311" t="s">
        <v>665</v>
      </c>
      <c r="M29" s="312">
        <v>5</v>
      </c>
      <c r="N29" s="313" t="s">
        <v>666</v>
      </c>
      <c r="O29" s="509">
        <f t="shared" si="2"/>
        <v>153900</v>
      </c>
      <c r="P29" s="510"/>
    </row>
    <row r="30" spans="1:16" ht="27" customHeight="1">
      <c r="A30" s="4"/>
      <c r="B30" s="554"/>
      <c r="C30" s="555"/>
      <c r="D30" s="581"/>
      <c r="E30" s="582"/>
      <c r="F30" s="582"/>
      <c r="G30" s="582"/>
      <c r="H30" s="583"/>
      <c r="I30" s="513"/>
      <c r="J30" s="514"/>
      <c r="K30" s="295"/>
      <c r="L30" s="12"/>
      <c r="M30" s="271"/>
      <c r="N30" s="13"/>
      <c r="O30" s="525">
        <f t="shared" ref="O30" si="3">I30*K30*M30</f>
        <v>0</v>
      </c>
      <c r="P30" s="526"/>
    </row>
    <row r="31" spans="1:16" ht="27" customHeight="1">
      <c r="A31" s="4"/>
      <c r="B31" s="554"/>
      <c r="C31" s="555"/>
      <c r="D31" s="581"/>
      <c r="E31" s="582"/>
      <c r="F31" s="582"/>
      <c r="G31" s="582"/>
      <c r="H31" s="583"/>
      <c r="I31" s="513"/>
      <c r="J31" s="514"/>
      <c r="K31" s="295"/>
      <c r="L31" s="12"/>
      <c r="M31" s="271"/>
      <c r="N31" s="13"/>
      <c r="O31" s="525">
        <f t="shared" si="2"/>
        <v>0</v>
      </c>
      <c r="P31" s="526"/>
    </row>
    <row r="32" spans="1:16" ht="27" customHeight="1">
      <c r="A32" s="4"/>
      <c r="B32" s="554"/>
      <c r="C32" s="555"/>
      <c r="D32" s="581" t="s">
        <v>712</v>
      </c>
      <c r="E32" s="582"/>
      <c r="F32" s="582"/>
      <c r="G32" s="582"/>
      <c r="H32" s="583"/>
      <c r="I32" s="513"/>
      <c r="J32" s="514"/>
      <c r="K32" s="295"/>
      <c r="L32" s="12"/>
      <c r="M32" s="271"/>
      <c r="N32" s="13"/>
      <c r="O32" s="525">
        <f t="shared" ref="O32" si="4">I32*K32*M32</f>
        <v>0</v>
      </c>
      <c r="P32" s="526"/>
    </row>
    <row r="33" spans="1:16" ht="27" customHeight="1">
      <c r="A33" s="4"/>
      <c r="B33" s="554"/>
      <c r="C33" s="555"/>
      <c r="D33" s="578" t="s">
        <v>715</v>
      </c>
      <c r="E33" s="579"/>
      <c r="F33" s="579"/>
      <c r="G33" s="579"/>
      <c r="H33" s="580"/>
      <c r="I33" s="511">
        <v>1500</v>
      </c>
      <c r="J33" s="512"/>
      <c r="K33" s="310">
        <v>5</v>
      </c>
      <c r="L33" s="311" t="s">
        <v>697</v>
      </c>
      <c r="M33" s="312">
        <v>3</v>
      </c>
      <c r="N33" s="313" t="s">
        <v>698</v>
      </c>
      <c r="O33" s="509">
        <f t="shared" si="2"/>
        <v>22500</v>
      </c>
      <c r="P33" s="510"/>
    </row>
    <row r="34" spans="1:16" ht="27" customHeight="1">
      <c r="A34" s="4"/>
      <c r="B34" s="570"/>
      <c r="C34" s="571"/>
      <c r="D34" s="596" t="s">
        <v>716</v>
      </c>
      <c r="E34" s="597"/>
      <c r="F34" s="597"/>
      <c r="G34" s="597"/>
      <c r="H34" s="598"/>
      <c r="I34" s="521">
        <v>710</v>
      </c>
      <c r="J34" s="522"/>
      <c r="K34" s="314">
        <v>5</v>
      </c>
      <c r="L34" s="315" t="s">
        <v>665</v>
      </c>
      <c r="M34" s="316">
        <v>2</v>
      </c>
      <c r="N34" s="317" t="s">
        <v>666</v>
      </c>
      <c r="O34" s="503">
        <f t="shared" si="2"/>
        <v>7100</v>
      </c>
      <c r="P34" s="504"/>
    </row>
    <row r="35" spans="1:16" ht="27" customHeight="1">
      <c r="A35" s="4"/>
      <c r="B35" s="531" t="s">
        <v>3</v>
      </c>
      <c r="C35" s="532"/>
      <c r="D35" s="544"/>
      <c r="E35" s="545"/>
      <c r="F35" s="545"/>
      <c r="G35" s="545"/>
      <c r="H35" s="546"/>
      <c r="I35" s="517"/>
      <c r="J35" s="518"/>
      <c r="K35" s="19"/>
      <c r="L35" s="19"/>
      <c r="M35" s="20"/>
      <c r="N35" s="21"/>
      <c r="O35" s="505">
        <f>SUM(O24:O34)</f>
        <v>431050</v>
      </c>
      <c r="P35" s="506"/>
    </row>
    <row r="36" spans="1:16" ht="27" customHeight="1">
      <c r="A36" s="4"/>
      <c r="B36" s="536" t="s">
        <v>617</v>
      </c>
      <c r="C36" s="537"/>
      <c r="D36" s="575" t="s">
        <v>667</v>
      </c>
      <c r="E36" s="576"/>
      <c r="F36" s="576"/>
      <c r="G36" s="576"/>
      <c r="H36" s="577"/>
      <c r="I36" s="523">
        <v>99</v>
      </c>
      <c r="J36" s="524"/>
      <c r="K36" s="306">
        <v>50</v>
      </c>
      <c r="L36" s="307" t="s">
        <v>668</v>
      </c>
      <c r="M36" s="308">
        <v>3</v>
      </c>
      <c r="N36" s="309" t="s">
        <v>665</v>
      </c>
      <c r="O36" s="507">
        <f>I36*K36*M36</f>
        <v>14850</v>
      </c>
      <c r="P36" s="508"/>
    </row>
    <row r="37" spans="1:16" ht="27" customHeight="1">
      <c r="A37" s="4"/>
      <c r="B37" s="538"/>
      <c r="C37" s="539"/>
      <c r="D37" s="578" t="s">
        <v>669</v>
      </c>
      <c r="E37" s="579"/>
      <c r="F37" s="579"/>
      <c r="G37" s="579"/>
      <c r="H37" s="580"/>
      <c r="I37" s="511">
        <v>500</v>
      </c>
      <c r="J37" s="512"/>
      <c r="K37" s="310">
        <v>120</v>
      </c>
      <c r="L37" s="311" t="s">
        <v>670</v>
      </c>
      <c r="M37" s="312">
        <v>2</v>
      </c>
      <c r="N37" s="313" t="s">
        <v>665</v>
      </c>
      <c r="O37" s="509">
        <f>I37*K37*M37</f>
        <v>120000</v>
      </c>
      <c r="P37" s="510"/>
    </row>
    <row r="38" spans="1:16" ht="27" customHeight="1">
      <c r="A38" s="4"/>
      <c r="B38" s="540" t="s">
        <v>54</v>
      </c>
      <c r="C38" s="541"/>
      <c r="D38" s="578" t="s">
        <v>671</v>
      </c>
      <c r="E38" s="579"/>
      <c r="F38" s="579"/>
      <c r="G38" s="579"/>
      <c r="H38" s="580"/>
      <c r="I38" s="511">
        <v>1980</v>
      </c>
      <c r="J38" s="512"/>
      <c r="K38" s="310">
        <v>7</v>
      </c>
      <c r="L38" s="311" t="s">
        <v>672</v>
      </c>
      <c r="M38" s="312">
        <v>4</v>
      </c>
      <c r="N38" s="313" t="s">
        <v>665</v>
      </c>
      <c r="O38" s="509">
        <f>I38*K38*M38</f>
        <v>55440</v>
      </c>
      <c r="P38" s="510"/>
    </row>
    <row r="39" spans="1:16" ht="27" customHeight="1">
      <c r="A39" s="4"/>
      <c r="B39" s="542"/>
      <c r="C39" s="543"/>
      <c r="D39" s="593"/>
      <c r="E39" s="594"/>
      <c r="F39" s="594"/>
      <c r="G39" s="594"/>
      <c r="H39" s="595"/>
      <c r="I39" s="515"/>
      <c r="J39" s="516"/>
      <c r="K39" s="269"/>
      <c r="L39" s="14"/>
      <c r="M39" s="272"/>
      <c r="N39" s="15"/>
      <c r="O39" s="527">
        <f>I39*K39*M39</f>
        <v>0</v>
      </c>
      <c r="P39" s="528"/>
    </row>
    <row r="40" spans="1:16" ht="27" customHeight="1">
      <c r="A40" s="4"/>
      <c r="B40" s="531" t="s">
        <v>3</v>
      </c>
      <c r="C40" s="532"/>
      <c r="D40" s="544"/>
      <c r="E40" s="545"/>
      <c r="F40" s="545"/>
      <c r="G40" s="545"/>
      <c r="H40" s="546"/>
      <c r="I40" s="517"/>
      <c r="J40" s="518"/>
      <c r="K40" s="19"/>
      <c r="L40" s="19"/>
      <c r="M40" s="20"/>
      <c r="N40" s="21"/>
      <c r="O40" s="505">
        <f>SUM(O36:O39)</f>
        <v>190290</v>
      </c>
      <c r="P40" s="506"/>
    </row>
    <row r="41" spans="1:16" ht="27" customHeight="1">
      <c r="A41" s="4"/>
      <c r="B41" s="533" t="s">
        <v>49</v>
      </c>
      <c r="C41" s="534"/>
      <c r="D41" s="547" t="s">
        <v>129</v>
      </c>
      <c r="E41" s="548"/>
      <c r="F41" s="548"/>
      <c r="G41" s="548"/>
      <c r="H41" s="548"/>
      <c r="I41" s="549">
        <f>O13</f>
        <v>915000</v>
      </c>
      <c r="J41" s="550"/>
      <c r="K41" s="273"/>
      <c r="L41" s="274">
        <v>0.1</v>
      </c>
      <c r="M41" s="275"/>
      <c r="N41" s="276"/>
      <c r="O41" s="552">
        <f>ROUNDDOWN(I41*L41,0)</f>
        <v>91500</v>
      </c>
      <c r="P41" s="553"/>
    </row>
    <row r="42" spans="1:16" ht="27" customHeight="1">
      <c r="A42" s="281"/>
      <c r="B42" s="531" t="s">
        <v>3</v>
      </c>
      <c r="C42" s="535"/>
      <c r="D42" s="545"/>
      <c r="E42" s="545"/>
      <c r="F42" s="545"/>
      <c r="G42" s="545"/>
      <c r="H42" s="545"/>
      <c r="I42" s="551"/>
      <c r="J42" s="518"/>
      <c r="K42" s="19"/>
      <c r="L42" s="19"/>
      <c r="M42" s="20"/>
      <c r="N42" s="21"/>
      <c r="O42" s="505">
        <f>SUM(O41)</f>
        <v>91500</v>
      </c>
      <c r="P42" s="506"/>
    </row>
    <row r="43" spans="1:16" ht="27" customHeight="1">
      <c r="A43" s="614" t="s">
        <v>616</v>
      </c>
      <c r="B43" s="615"/>
      <c r="C43" s="615"/>
      <c r="D43" s="615"/>
      <c r="E43" s="615"/>
      <c r="F43" s="615"/>
      <c r="G43" s="615"/>
      <c r="H43" s="615"/>
      <c r="I43" s="615"/>
      <c r="J43" s="615"/>
      <c r="K43" s="615"/>
      <c r="L43" s="615"/>
      <c r="M43" s="615"/>
      <c r="N43" s="616"/>
      <c r="O43" s="612">
        <f>O23+O35+O40+O42</f>
        <v>2307590</v>
      </c>
      <c r="P43" s="613"/>
    </row>
    <row r="44" spans="1:16" ht="27" customHeight="1">
      <c r="A44" s="610" t="s">
        <v>28</v>
      </c>
      <c r="B44" s="611"/>
      <c r="C44" s="611"/>
      <c r="D44" s="599" t="s">
        <v>6</v>
      </c>
      <c r="E44" s="599"/>
      <c r="F44" s="599"/>
      <c r="G44" s="599"/>
      <c r="H44" s="599"/>
      <c r="I44" s="599"/>
      <c r="J44" s="599"/>
      <c r="K44" s="8"/>
      <c r="L44" s="8"/>
      <c r="M44" s="8"/>
      <c r="N44" s="8"/>
      <c r="O44" s="604"/>
      <c r="P44" s="605"/>
    </row>
    <row r="45" spans="1:16" ht="27" customHeight="1" thickBot="1">
      <c r="A45" s="5"/>
      <c r="B45" s="629"/>
      <c r="C45" s="630"/>
      <c r="D45" s="628">
        <v>0.1</v>
      </c>
      <c r="E45" s="628"/>
      <c r="F45" s="628"/>
      <c r="G45" s="628"/>
      <c r="H45" s="628"/>
      <c r="I45" s="630"/>
      <c r="J45" s="631"/>
      <c r="K45" s="277"/>
      <c r="L45" s="278"/>
      <c r="M45" s="278"/>
      <c r="N45" s="279"/>
      <c r="O45" s="606">
        <f>ROUNDDOWN(SUM(O13,O43)*0.1,0)</f>
        <v>322259</v>
      </c>
      <c r="P45" s="607"/>
    </row>
    <row r="46" spans="1:16" ht="27" customHeight="1" thickTop="1">
      <c r="A46" s="632" t="s">
        <v>4</v>
      </c>
      <c r="B46" s="633"/>
      <c r="C46" s="633"/>
      <c r="D46" s="633"/>
      <c r="E46" s="633"/>
      <c r="F46" s="633"/>
      <c r="G46" s="633"/>
      <c r="H46" s="633"/>
      <c r="I46" s="633"/>
      <c r="J46" s="633"/>
      <c r="K46" s="633"/>
      <c r="L46" s="633"/>
      <c r="M46" s="633"/>
      <c r="N46" s="634"/>
      <c r="O46" s="608">
        <f>SUM(O13,O23,O35,O40,O42,O45)</f>
        <v>3544849</v>
      </c>
      <c r="P46" s="609"/>
    </row>
    <row r="47" spans="1:16" ht="6" customHeight="1"/>
    <row r="48" spans="1:16" ht="34.5" customHeight="1">
      <c r="A48" s="52" t="s">
        <v>20</v>
      </c>
      <c r="B48" s="600" t="s">
        <v>40</v>
      </c>
      <c r="C48" s="600"/>
      <c r="D48" s="600"/>
      <c r="E48" s="600"/>
      <c r="F48" s="600"/>
      <c r="G48" s="600"/>
      <c r="H48" s="600"/>
      <c r="I48" s="600"/>
      <c r="J48" s="600"/>
      <c r="K48" s="600"/>
      <c r="L48" s="600"/>
      <c r="M48" s="600"/>
      <c r="N48" s="600"/>
      <c r="O48" s="600"/>
      <c r="P48" s="600"/>
    </row>
    <row r="49" spans="1:16" ht="22.5" customHeight="1">
      <c r="A49" s="52" t="s">
        <v>25</v>
      </c>
      <c r="B49" s="600" t="s">
        <v>41</v>
      </c>
      <c r="C49" s="600"/>
      <c r="D49" s="600"/>
      <c r="E49" s="600"/>
      <c r="F49" s="600"/>
      <c r="G49" s="600"/>
      <c r="H49" s="600"/>
      <c r="I49" s="600"/>
      <c r="J49" s="600"/>
      <c r="K49" s="600"/>
      <c r="L49" s="600"/>
      <c r="M49" s="600"/>
      <c r="N49" s="600"/>
      <c r="O49" s="600"/>
      <c r="P49" s="600"/>
    </row>
    <row r="50" spans="1:16" ht="20.25" customHeight="1">
      <c r="A50" s="52" t="s">
        <v>26</v>
      </c>
      <c r="B50" s="600" t="s">
        <v>42</v>
      </c>
      <c r="C50" s="600"/>
      <c r="D50" s="600"/>
      <c r="E50" s="600"/>
      <c r="F50" s="600"/>
      <c r="G50" s="600"/>
      <c r="H50" s="600"/>
      <c r="I50" s="600"/>
      <c r="J50" s="600"/>
      <c r="K50" s="600"/>
      <c r="L50" s="600"/>
      <c r="M50" s="600"/>
      <c r="N50" s="600"/>
      <c r="O50" s="600"/>
      <c r="P50" s="600"/>
    </row>
    <row r="51" spans="1:16" ht="21.75" customHeight="1">
      <c r="A51" s="296" t="s">
        <v>27</v>
      </c>
      <c r="B51" s="601" t="s">
        <v>29</v>
      </c>
      <c r="C51" s="601"/>
      <c r="D51" s="601"/>
      <c r="E51" s="601"/>
      <c r="F51" s="601"/>
      <c r="G51" s="601"/>
      <c r="H51" s="601"/>
      <c r="I51" s="601"/>
      <c r="J51" s="601"/>
      <c r="K51" s="601"/>
      <c r="L51" s="601"/>
      <c r="M51" s="601"/>
      <c r="N51" s="601"/>
      <c r="O51" s="601"/>
      <c r="P51" s="601"/>
    </row>
    <row r="52" spans="1:16" ht="33.75" customHeight="1">
      <c r="A52" s="52" t="s">
        <v>30</v>
      </c>
      <c r="B52" s="602" t="s">
        <v>44</v>
      </c>
      <c r="C52" s="602"/>
      <c r="D52" s="602"/>
      <c r="E52" s="602"/>
      <c r="F52" s="602"/>
      <c r="G52" s="602"/>
      <c r="H52" s="602"/>
      <c r="I52" s="602"/>
      <c r="J52" s="602"/>
      <c r="K52" s="602"/>
      <c r="L52" s="602"/>
      <c r="M52" s="602"/>
      <c r="N52" s="602"/>
      <c r="O52" s="602"/>
      <c r="P52" s="602"/>
    </row>
    <row r="53" spans="1:16" ht="33.75" customHeight="1">
      <c r="A53" s="603" t="s">
        <v>7</v>
      </c>
      <c r="B53" s="603"/>
      <c r="C53" s="603"/>
      <c r="D53" s="603"/>
      <c r="E53" s="603"/>
      <c r="F53" s="603"/>
      <c r="G53" s="603"/>
      <c r="H53" s="603"/>
      <c r="I53" s="603"/>
      <c r="J53" s="603"/>
      <c r="K53" s="603"/>
      <c r="L53" s="603"/>
      <c r="M53" s="603"/>
      <c r="N53" s="603"/>
      <c r="O53" s="603"/>
      <c r="P53" s="603"/>
    </row>
    <row r="54" spans="1:16" ht="33.75" customHeight="1">
      <c r="A54" s="635" t="s">
        <v>43</v>
      </c>
      <c r="B54" s="635"/>
      <c r="C54" s="635"/>
      <c r="D54" s="635"/>
      <c r="E54" s="635"/>
      <c r="F54" s="635"/>
      <c r="G54" s="635"/>
      <c r="H54" s="635"/>
      <c r="I54" s="635"/>
      <c r="J54" s="635"/>
      <c r="K54" s="635"/>
      <c r="L54" s="635"/>
      <c r="M54" s="635"/>
      <c r="N54" s="635"/>
      <c r="O54" s="635"/>
      <c r="P54" s="635"/>
    </row>
    <row r="55" spans="1:16" ht="21.75" customHeight="1">
      <c r="A55" s="636" t="s">
        <v>19</v>
      </c>
      <c r="B55" s="636"/>
      <c r="C55" s="636"/>
      <c r="D55" s="636"/>
      <c r="E55" s="636"/>
      <c r="F55" s="636"/>
      <c r="G55" s="636"/>
      <c r="H55" s="636"/>
      <c r="I55" s="636"/>
      <c r="J55" s="636"/>
      <c r="K55" s="636"/>
      <c r="L55" s="636"/>
      <c r="M55" s="636"/>
      <c r="N55" s="636"/>
      <c r="O55" s="636"/>
      <c r="P55" s="636"/>
    </row>
    <row r="56" spans="1:16" ht="33.75" customHeight="1">
      <c r="A56" s="640" t="s">
        <v>8</v>
      </c>
      <c r="B56" s="641"/>
      <c r="C56" s="641"/>
      <c r="D56" s="641"/>
      <c r="E56" s="642"/>
      <c r="F56" s="637" t="s">
        <v>52</v>
      </c>
      <c r="G56" s="638"/>
      <c r="H56" s="638"/>
      <c r="I56" s="638"/>
      <c r="J56" s="638"/>
      <c r="K56" s="638"/>
      <c r="L56" s="638"/>
      <c r="M56" s="638"/>
      <c r="N56" s="638"/>
      <c r="O56" s="638"/>
      <c r="P56" s="639"/>
    </row>
    <row r="57" spans="1:16" ht="33.75" customHeight="1">
      <c r="A57" s="470" t="s">
        <v>9</v>
      </c>
      <c r="B57" s="478"/>
      <c r="C57" s="478"/>
      <c r="D57" s="478"/>
      <c r="E57" s="471"/>
      <c r="F57" s="637"/>
      <c r="G57" s="638"/>
      <c r="H57" s="638"/>
      <c r="I57" s="638"/>
      <c r="J57" s="638"/>
      <c r="K57" s="638"/>
      <c r="L57" s="638"/>
      <c r="M57" s="638"/>
      <c r="N57" s="638"/>
      <c r="O57" s="638"/>
      <c r="P57" s="639"/>
    </row>
    <row r="58" spans="1:16" ht="33.75" customHeight="1">
      <c r="A58" s="488" t="s">
        <v>31</v>
      </c>
      <c r="B58" s="489"/>
      <c r="C58" s="489"/>
      <c r="D58" s="489"/>
      <c r="E58" s="490"/>
      <c r="F58" s="637"/>
      <c r="G58" s="638"/>
      <c r="H58" s="638"/>
      <c r="I58" s="638"/>
      <c r="J58" s="638"/>
      <c r="K58" s="638"/>
      <c r="L58" s="638"/>
      <c r="M58" s="638"/>
      <c r="N58" s="638"/>
      <c r="O58" s="638"/>
      <c r="P58" s="639"/>
    </row>
    <row r="59" spans="1:16" ht="33.75" customHeight="1">
      <c r="A59" s="488" t="s">
        <v>32</v>
      </c>
      <c r="B59" s="489"/>
      <c r="C59" s="489"/>
      <c r="D59" s="489"/>
      <c r="E59" s="490"/>
      <c r="F59" s="637"/>
      <c r="G59" s="638"/>
      <c r="H59" s="638"/>
      <c r="I59" s="638"/>
      <c r="J59" s="638"/>
      <c r="K59" s="638"/>
      <c r="L59" s="638"/>
      <c r="M59" s="638"/>
      <c r="N59" s="638"/>
      <c r="O59" s="638"/>
      <c r="P59" s="639"/>
    </row>
    <row r="60" spans="1:16" ht="33.75" customHeight="1">
      <c r="A60" s="9" t="s">
        <v>38</v>
      </c>
      <c r="I60" s="621" t="s">
        <v>39</v>
      </c>
      <c r="J60" s="621"/>
      <c r="K60" s="621"/>
      <c r="L60" s="621"/>
      <c r="M60" s="621"/>
      <c r="N60" s="621"/>
      <c r="O60" s="621"/>
      <c r="P60" s="7"/>
    </row>
    <row r="61" spans="1:16" ht="33.75" customHeight="1">
      <c r="A61" s="622" t="s">
        <v>37</v>
      </c>
      <c r="B61" s="623"/>
      <c r="C61" s="624"/>
      <c r="D61" s="500" t="s">
        <v>36</v>
      </c>
      <c r="E61" s="501"/>
      <c r="F61" s="501"/>
      <c r="G61" s="501"/>
      <c r="H61" s="501"/>
      <c r="I61" s="501"/>
      <c r="J61" s="501"/>
      <c r="K61" s="501"/>
      <c r="L61" s="501"/>
      <c r="M61" s="501"/>
      <c r="N61" s="502"/>
      <c r="O61" s="491" t="s">
        <v>35</v>
      </c>
      <c r="P61" s="492"/>
    </row>
    <row r="62" spans="1:16" ht="33.75" customHeight="1">
      <c r="A62" s="625"/>
      <c r="B62" s="626"/>
      <c r="C62" s="627"/>
      <c r="D62" s="472" t="s">
        <v>48</v>
      </c>
      <c r="E62" s="473"/>
      <c r="F62" s="473"/>
      <c r="G62" s="473"/>
      <c r="H62" s="474"/>
      <c r="I62" s="483" t="s">
        <v>45</v>
      </c>
      <c r="J62" s="484"/>
      <c r="K62" s="53" t="s">
        <v>46</v>
      </c>
      <c r="L62" s="53" t="s">
        <v>47</v>
      </c>
      <c r="M62" s="54" t="s">
        <v>46</v>
      </c>
      <c r="N62" s="55" t="s">
        <v>47</v>
      </c>
      <c r="O62" s="493"/>
      <c r="P62" s="494"/>
    </row>
    <row r="63" spans="1:16" ht="33.75" customHeight="1">
      <c r="A63" s="56" t="s">
        <v>10</v>
      </c>
      <c r="B63" s="470" t="s">
        <v>11</v>
      </c>
      <c r="C63" s="471"/>
      <c r="D63" s="475"/>
      <c r="E63" s="476"/>
      <c r="F63" s="476"/>
      <c r="G63" s="476"/>
      <c r="H63" s="477"/>
      <c r="I63" s="485"/>
      <c r="J63" s="477"/>
      <c r="K63" s="57"/>
      <c r="L63" s="57"/>
      <c r="M63" s="57"/>
      <c r="N63" s="298"/>
      <c r="O63" s="496">
        <f t="shared" ref="O63:O68" si="5">I63*K63*M63</f>
        <v>0</v>
      </c>
      <c r="P63" s="497"/>
    </row>
    <row r="64" spans="1:16" ht="33.75" customHeight="1">
      <c r="A64" s="617" t="s">
        <v>33</v>
      </c>
      <c r="B64" s="470" t="s">
        <v>12</v>
      </c>
      <c r="C64" s="471"/>
      <c r="D64" s="475"/>
      <c r="E64" s="476"/>
      <c r="F64" s="476"/>
      <c r="G64" s="476"/>
      <c r="H64" s="477"/>
      <c r="I64" s="485"/>
      <c r="J64" s="477"/>
      <c r="K64" s="57"/>
      <c r="L64" s="57"/>
      <c r="M64" s="57"/>
      <c r="N64" s="298"/>
      <c r="O64" s="496">
        <f t="shared" si="5"/>
        <v>0</v>
      </c>
      <c r="P64" s="497"/>
    </row>
    <row r="65" spans="1:16" ht="33.75" customHeight="1">
      <c r="A65" s="618"/>
      <c r="B65" s="470" t="s">
        <v>13</v>
      </c>
      <c r="C65" s="471"/>
      <c r="D65" s="475"/>
      <c r="E65" s="476"/>
      <c r="F65" s="476"/>
      <c r="G65" s="476"/>
      <c r="H65" s="477"/>
      <c r="I65" s="485"/>
      <c r="J65" s="477"/>
      <c r="K65" s="57"/>
      <c r="L65" s="57"/>
      <c r="M65" s="57"/>
      <c r="N65" s="298"/>
      <c r="O65" s="496">
        <f t="shared" si="5"/>
        <v>0</v>
      </c>
      <c r="P65" s="497"/>
    </row>
    <row r="66" spans="1:16" ht="33.75" customHeight="1">
      <c r="A66" s="618"/>
      <c r="B66" s="470" t="s">
        <v>14</v>
      </c>
      <c r="C66" s="471"/>
      <c r="D66" s="475"/>
      <c r="E66" s="476"/>
      <c r="F66" s="476"/>
      <c r="G66" s="476"/>
      <c r="H66" s="477"/>
      <c r="I66" s="485"/>
      <c r="J66" s="477"/>
      <c r="K66" s="57"/>
      <c r="L66" s="57"/>
      <c r="M66" s="57"/>
      <c r="N66" s="298"/>
      <c r="O66" s="496">
        <f t="shared" si="5"/>
        <v>0</v>
      </c>
      <c r="P66" s="497"/>
    </row>
    <row r="67" spans="1:16" ht="33.75" customHeight="1">
      <c r="A67" s="619"/>
      <c r="B67" s="56" t="s">
        <v>15</v>
      </c>
      <c r="C67" s="292"/>
      <c r="D67" s="470" t="s">
        <v>34</v>
      </c>
      <c r="E67" s="478"/>
      <c r="F67" s="478"/>
      <c r="G67" s="478"/>
      <c r="H67" s="479"/>
      <c r="I67" s="486"/>
      <c r="J67" s="479"/>
      <c r="K67" s="58"/>
      <c r="L67" s="58"/>
      <c r="M67" s="58"/>
      <c r="N67" s="293"/>
      <c r="O67" s="496">
        <f t="shared" si="5"/>
        <v>0</v>
      </c>
      <c r="P67" s="497"/>
    </row>
    <row r="68" spans="1:16" ht="33.75" customHeight="1" thickBot="1">
      <c r="A68" s="480" t="s">
        <v>16</v>
      </c>
      <c r="B68" s="481"/>
      <c r="C68" s="495"/>
      <c r="D68" s="480" t="s">
        <v>17</v>
      </c>
      <c r="E68" s="481"/>
      <c r="F68" s="481"/>
      <c r="G68" s="481"/>
      <c r="H68" s="482"/>
      <c r="I68" s="487"/>
      <c r="J68" s="482"/>
      <c r="K68" s="59"/>
      <c r="L68" s="59"/>
      <c r="M68" s="59"/>
      <c r="N68" s="297"/>
      <c r="O68" s="498">
        <f t="shared" si="5"/>
        <v>0</v>
      </c>
      <c r="P68" s="499"/>
    </row>
    <row r="69" spans="1:16" ht="33.75" customHeight="1" thickTop="1">
      <c r="A69" s="493" t="s">
        <v>18</v>
      </c>
      <c r="B69" s="620"/>
      <c r="C69" s="620"/>
      <c r="D69" s="620"/>
      <c r="E69" s="620"/>
      <c r="F69" s="620"/>
      <c r="G69" s="620"/>
      <c r="H69" s="620"/>
      <c r="I69" s="620"/>
      <c r="J69" s="620"/>
      <c r="K69" s="620"/>
      <c r="L69" s="620"/>
      <c r="M69" s="620"/>
      <c r="N69" s="494"/>
      <c r="O69" s="468">
        <f>SUM(O63:O68)</f>
        <v>0</v>
      </c>
      <c r="P69" s="469"/>
    </row>
  </sheetData>
  <mergeCells count="210">
    <mergeCell ref="O20:P20"/>
    <mergeCell ref="B19:C19"/>
    <mergeCell ref="D19:H19"/>
    <mergeCell ref="I19:J19"/>
    <mergeCell ref="O19:P19"/>
    <mergeCell ref="B32:C32"/>
    <mergeCell ref="D32:H32"/>
    <mergeCell ref="I32:J32"/>
    <mergeCell ref="O32:P32"/>
    <mergeCell ref="B31:C31"/>
    <mergeCell ref="D31:H31"/>
    <mergeCell ref="I31:J31"/>
    <mergeCell ref="O31:P31"/>
    <mergeCell ref="B30:C30"/>
    <mergeCell ref="D30:H30"/>
    <mergeCell ref="I30:J30"/>
    <mergeCell ref="O30:P30"/>
    <mergeCell ref="B29:C29"/>
    <mergeCell ref="D29:H29"/>
    <mergeCell ref="I29:J29"/>
    <mergeCell ref="O29:P29"/>
    <mergeCell ref="D25:H25"/>
    <mergeCell ref="D26:H26"/>
    <mergeCell ref="D27:H27"/>
    <mergeCell ref="O43:P43"/>
    <mergeCell ref="A43:N43"/>
    <mergeCell ref="A64:A67"/>
    <mergeCell ref="A69:N69"/>
    <mergeCell ref="I60:O60"/>
    <mergeCell ref="A61:C62"/>
    <mergeCell ref="B63:C63"/>
    <mergeCell ref="B64:C64"/>
    <mergeCell ref="B65:C65"/>
    <mergeCell ref="D44:H44"/>
    <mergeCell ref="D45:H45"/>
    <mergeCell ref="B45:C45"/>
    <mergeCell ref="I45:J45"/>
    <mergeCell ref="A46:N46"/>
    <mergeCell ref="B48:P48"/>
    <mergeCell ref="A54:P54"/>
    <mergeCell ref="A55:P55"/>
    <mergeCell ref="F56:P56"/>
    <mergeCell ref="F57:P57"/>
    <mergeCell ref="F58:P58"/>
    <mergeCell ref="F59:P59"/>
    <mergeCell ref="A56:E56"/>
    <mergeCell ref="A57:E57"/>
    <mergeCell ref="A58:E58"/>
    <mergeCell ref="I44:J44"/>
    <mergeCell ref="B49:P49"/>
    <mergeCell ref="B50:P50"/>
    <mergeCell ref="B51:P51"/>
    <mergeCell ref="B52:P52"/>
    <mergeCell ref="A53:P53"/>
    <mergeCell ref="O44:P44"/>
    <mergeCell ref="O45:P45"/>
    <mergeCell ref="O46:P46"/>
    <mergeCell ref="A44:C44"/>
    <mergeCell ref="D28:H28"/>
    <mergeCell ref="D33:H33"/>
    <mergeCell ref="D34:H34"/>
    <mergeCell ref="D35:H35"/>
    <mergeCell ref="D36:H36"/>
    <mergeCell ref="D39:H39"/>
    <mergeCell ref="B21:C21"/>
    <mergeCell ref="B22:C22"/>
    <mergeCell ref="B23:C23"/>
    <mergeCell ref="B24:C24"/>
    <mergeCell ref="B26:C26"/>
    <mergeCell ref="B27:C27"/>
    <mergeCell ref="B28:C28"/>
    <mergeCell ref="B33:C33"/>
    <mergeCell ref="B34:C34"/>
    <mergeCell ref="B35:C35"/>
    <mergeCell ref="D37:H37"/>
    <mergeCell ref="D38:H38"/>
    <mergeCell ref="D24:H24"/>
    <mergeCell ref="I7:J7"/>
    <mergeCell ref="D15:H15"/>
    <mergeCell ref="D16:H16"/>
    <mergeCell ref="D17:H17"/>
    <mergeCell ref="D18:H18"/>
    <mergeCell ref="A5:M5"/>
    <mergeCell ref="D21:H21"/>
    <mergeCell ref="D22:H22"/>
    <mergeCell ref="D23:H23"/>
    <mergeCell ref="B15:C15"/>
    <mergeCell ref="B16:C16"/>
    <mergeCell ref="B17:C17"/>
    <mergeCell ref="B18:C18"/>
    <mergeCell ref="I14:J14"/>
    <mergeCell ref="I15:J15"/>
    <mergeCell ref="D12:H12"/>
    <mergeCell ref="B20:C20"/>
    <mergeCell ref="D20:H20"/>
    <mergeCell ref="I20:J20"/>
    <mergeCell ref="O15:P15"/>
    <mergeCell ref="O16:P16"/>
    <mergeCell ref="O17:P17"/>
    <mergeCell ref="O18:P18"/>
    <mergeCell ref="I8:J8"/>
    <mergeCell ref="I9:J9"/>
    <mergeCell ref="I10:J10"/>
    <mergeCell ref="I11:J11"/>
    <mergeCell ref="I12:J12"/>
    <mergeCell ref="I13:J13"/>
    <mergeCell ref="O12:P12"/>
    <mergeCell ref="O13:P13"/>
    <mergeCell ref="O8:P8"/>
    <mergeCell ref="O9:P9"/>
    <mergeCell ref="O10:P10"/>
    <mergeCell ref="O11:P11"/>
    <mergeCell ref="A1:P1"/>
    <mergeCell ref="A3:P3"/>
    <mergeCell ref="A4:P4"/>
    <mergeCell ref="A6:C6"/>
    <mergeCell ref="D6:N6"/>
    <mergeCell ref="A7:C7"/>
    <mergeCell ref="D7:H7"/>
    <mergeCell ref="D13:H13"/>
    <mergeCell ref="A14:C14"/>
    <mergeCell ref="B8:C8"/>
    <mergeCell ref="B9:C9"/>
    <mergeCell ref="B10:C10"/>
    <mergeCell ref="B11:C11"/>
    <mergeCell ref="B12:C12"/>
    <mergeCell ref="B13:C13"/>
    <mergeCell ref="D14:H14"/>
    <mergeCell ref="O14:P14"/>
    <mergeCell ref="N5:P5"/>
    <mergeCell ref="D8:H8"/>
    <mergeCell ref="D9:H9"/>
    <mergeCell ref="D10:H10"/>
    <mergeCell ref="D11:H11"/>
    <mergeCell ref="O7:P7"/>
    <mergeCell ref="O6:P6"/>
    <mergeCell ref="O25:P25"/>
    <mergeCell ref="O26:P26"/>
    <mergeCell ref="O27:P27"/>
    <mergeCell ref="O28:P28"/>
    <mergeCell ref="O33:P33"/>
    <mergeCell ref="B40:C40"/>
    <mergeCell ref="B41:C41"/>
    <mergeCell ref="B42:C42"/>
    <mergeCell ref="B36:C37"/>
    <mergeCell ref="B38:C39"/>
    <mergeCell ref="D40:H40"/>
    <mergeCell ref="D41:H41"/>
    <mergeCell ref="D42:H42"/>
    <mergeCell ref="O38:P38"/>
    <mergeCell ref="O39:P39"/>
    <mergeCell ref="I38:J38"/>
    <mergeCell ref="I39:J39"/>
    <mergeCell ref="I40:J40"/>
    <mergeCell ref="I41:J41"/>
    <mergeCell ref="I42:J42"/>
    <mergeCell ref="O40:P40"/>
    <mergeCell ref="O41:P41"/>
    <mergeCell ref="O42:P42"/>
    <mergeCell ref="B25:C25"/>
    <mergeCell ref="O34:P34"/>
    <mergeCell ref="O35:P35"/>
    <mergeCell ref="O36:P36"/>
    <mergeCell ref="O37:P37"/>
    <mergeCell ref="I16:J16"/>
    <mergeCell ref="I17:J17"/>
    <mergeCell ref="I18:J18"/>
    <mergeCell ref="I21:J21"/>
    <mergeCell ref="I22:J22"/>
    <mergeCell ref="I23:J23"/>
    <mergeCell ref="I24:J24"/>
    <mergeCell ref="I25:J25"/>
    <mergeCell ref="I26:J26"/>
    <mergeCell ref="I27:J27"/>
    <mergeCell ref="I28:J28"/>
    <mergeCell ref="I33:J33"/>
    <mergeCell ref="I34:J34"/>
    <mergeCell ref="I35:J35"/>
    <mergeCell ref="I36:J36"/>
    <mergeCell ref="I37:J37"/>
    <mergeCell ref="O21:P21"/>
    <mergeCell ref="O22:P22"/>
    <mergeCell ref="O23:P23"/>
    <mergeCell ref="O24:P24"/>
    <mergeCell ref="A59:E59"/>
    <mergeCell ref="O61:P62"/>
    <mergeCell ref="A68:C68"/>
    <mergeCell ref="O63:P63"/>
    <mergeCell ref="O64:P64"/>
    <mergeCell ref="O65:P65"/>
    <mergeCell ref="O66:P66"/>
    <mergeCell ref="O67:P67"/>
    <mergeCell ref="O68:P68"/>
    <mergeCell ref="D61:N61"/>
    <mergeCell ref="O69:P69"/>
    <mergeCell ref="B66:C66"/>
    <mergeCell ref="D62:H62"/>
    <mergeCell ref="D63:H63"/>
    <mergeCell ref="D64:H64"/>
    <mergeCell ref="D65:H65"/>
    <mergeCell ref="D66:H66"/>
    <mergeCell ref="D67:H67"/>
    <mergeCell ref="D68:H68"/>
    <mergeCell ref="I62:J62"/>
    <mergeCell ref="I63:J63"/>
    <mergeCell ref="I64:J64"/>
    <mergeCell ref="I65:J65"/>
    <mergeCell ref="I66:J66"/>
    <mergeCell ref="I67:J67"/>
    <mergeCell ref="I68:J68"/>
  </mergeCells>
  <phoneticPr fontId="4"/>
  <printOptions horizontalCentered="1"/>
  <pageMargins left="0.25" right="0.25" top="0.75" bottom="0.75" header="0.3" footer="0.3"/>
  <pageSetup paperSize="9" scale="57" orientation="portrait" horizontalDpi="300" verticalDpi="300" r:id="rId1"/>
  <headerFooter scaleWithDoc="0" alignWithMargins="0"/>
  <rowBreaks count="1" manualBreakCount="1">
    <brk id="52"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AB40"/>
  <sheetViews>
    <sheetView zoomScale="55" zoomScaleNormal="55" workbookViewId="0">
      <selection sqref="A1:AA33"/>
    </sheetView>
  </sheetViews>
  <sheetFormatPr defaultColWidth="3" defaultRowHeight="11.25" outlineLevelCol="1"/>
  <cols>
    <col min="1" max="1" width="4.375" style="65" customWidth="1"/>
    <col min="2" max="2" width="24.75" style="65" customWidth="1"/>
    <col min="3" max="3" width="4.25" style="66" customWidth="1"/>
    <col min="4" max="4" width="12.5" style="65" customWidth="1"/>
    <col min="5" max="5" width="3.875" style="65" customWidth="1"/>
    <col min="6" max="6" width="9.125" style="65" customWidth="1"/>
    <col min="7" max="7" width="3.75" style="65" customWidth="1"/>
    <col min="8" max="8" width="10.125" style="65" customWidth="1"/>
    <col min="9" max="9" width="8.5" style="65" customWidth="1"/>
    <col min="10" max="10" width="5.125" style="65" customWidth="1"/>
    <col min="11" max="13" width="6.5" style="65" customWidth="1"/>
    <col min="14" max="22" width="6.5" style="65" hidden="1" customWidth="1" outlineLevel="1"/>
    <col min="23" max="23" width="10.25" style="65" customWidth="1" collapsed="1"/>
    <col min="24" max="26" width="10.25" style="65" customWidth="1"/>
    <col min="27" max="27" width="22" style="65" customWidth="1"/>
    <col min="28" max="16384" width="3" style="65"/>
  </cols>
  <sheetData>
    <row r="1" spans="1:28" s="61" customFormat="1" ht="22.5" customHeight="1">
      <c r="A1" s="60" t="s">
        <v>734</v>
      </c>
      <c r="C1" s="62"/>
      <c r="D1" s="63"/>
    </row>
    <row r="2" spans="1:28" s="64" customFormat="1" ht="35.25" customHeight="1">
      <c r="A2" s="656" t="s">
        <v>750</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row>
    <row r="3" spans="1:28" ht="15" customHeight="1" thickBot="1"/>
    <row r="4" spans="1:28" s="70" customFormat="1" ht="27" customHeight="1" thickBot="1">
      <c r="A4" s="67" t="s">
        <v>130</v>
      </c>
      <c r="B4" s="344">
        <v>10</v>
      </c>
      <c r="C4" s="68" t="s">
        <v>131</v>
      </c>
      <c r="D4" s="69"/>
      <c r="W4" s="658" t="s">
        <v>132</v>
      </c>
      <c r="X4" s="659"/>
      <c r="Y4" s="660" t="str">
        <f>IF(様式1!N16="","",様式1!N16)</f>
        <v>一般社団法人　〇○芸術会</v>
      </c>
      <c r="Z4" s="660"/>
      <c r="AA4" s="661"/>
      <c r="AB4" s="71"/>
    </row>
    <row r="5" spans="1:28" s="70" customFormat="1" ht="21.75" customHeight="1">
      <c r="A5" s="72"/>
      <c r="B5" s="73"/>
      <c r="C5" s="69"/>
      <c r="W5" s="74"/>
      <c r="X5" s="74"/>
      <c r="Y5" s="662" t="s">
        <v>133</v>
      </c>
      <c r="Z5" s="662"/>
      <c r="AA5" s="342" t="s">
        <v>649</v>
      </c>
      <c r="AB5" s="71"/>
    </row>
    <row r="6" spans="1:28" s="70" customFormat="1" ht="21.75" customHeight="1">
      <c r="A6" s="72"/>
      <c r="B6" s="73"/>
      <c r="C6" s="69"/>
      <c r="W6" s="75"/>
      <c r="X6" s="75"/>
      <c r="Y6" s="663" t="s">
        <v>134</v>
      </c>
      <c r="Z6" s="663"/>
      <c r="AA6" s="343" t="s">
        <v>650</v>
      </c>
      <c r="AB6" s="71"/>
    </row>
    <row r="7" spans="1:28" ht="15" customHeight="1">
      <c r="X7" s="76"/>
      <c r="Y7" s="76"/>
      <c r="Z7" s="76"/>
    </row>
    <row r="8" spans="1:28" s="66" customFormat="1" ht="24" customHeight="1">
      <c r="A8" s="643" t="s">
        <v>135</v>
      </c>
      <c r="B8" s="645" t="s">
        <v>136</v>
      </c>
      <c r="C8" s="676" t="s">
        <v>137</v>
      </c>
      <c r="D8" s="652" t="s">
        <v>339</v>
      </c>
      <c r="E8" s="678" t="s">
        <v>138</v>
      </c>
      <c r="F8" s="650"/>
      <c r="G8" s="650"/>
      <c r="H8" s="679"/>
      <c r="I8" s="77" t="s">
        <v>139</v>
      </c>
      <c r="J8" s="650" t="s">
        <v>140</v>
      </c>
      <c r="K8" s="653" t="s">
        <v>141</v>
      </c>
      <c r="L8" s="654"/>
      <c r="M8" s="654"/>
      <c r="N8" s="654"/>
      <c r="O8" s="654"/>
      <c r="P8" s="654"/>
      <c r="Q8" s="654"/>
      <c r="R8" s="654"/>
      <c r="S8" s="654"/>
      <c r="T8" s="654"/>
      <c r="U8" s="654"/>
      <c r="V8" s="655"/>
      <c r="W8" s="645" t="s">
        <v>142</v>
      </c>
      <c r="X8" s="645" t="s">
        <v>143</v>
      </c>
      <c r="Y8" s="652" t="s">
        <v>144</v>
      </c>
      <c r="Z8" s="645" t="s">
        <v>145</v>
      </c>
      <c r="AA8" s="645" t="s">
        <v>146</v>
      </c>
    </row>
    <row r="9" spans="1:28" s="66" customFormat="1" ht="24" customHeight="1">
      <c r="A9" s="644"/>
      <c r="B9" s="645"/>
      <c r="C9" s="677"/>
      <c r="D9" s="645"/>
      <c r="E9" s="646" t="s">
        <v>147</v>
      </c>
      <c r="F9" s="647"/>
      <c r="G9" s="648" t="s">
        <v>148</v>
      </c>
      <c r="H9" s="649"/>
      <c r="I9" s="78" t="s">
        <v>149</v>
      </c>
      <c r="J9" s="651"/>
      <c r="K9" s="140" t="s">
        <v>150</v>
      </c>
      <c r="L9" s="141" t="s">
        <v>151</v>
      </c>
      <c r="M9" s="141" t="s">
        <v>152</v>
      </c>
      <c r="N9" s="141" t="s">
        <v>330</v>
      </c>
      <c r="O9" s="141" t="s">
        <v>331</v>
      </c>
      <c r="P9" s="141" t="s">
        <v>332</v>
      </c>
      <c r="Q9" s="141" t="s">
        <v>333</v>
      </c>
      <c r="R9" s="141" t="s">
        <v>334</v>
      </c>
      <c r="S9" s="141" t="s">
        <v>335</v>
      </c>
      <c r="T9" s="141" t="s">
        <v>336</v>
      </c>
      <c r="U9" s="141" t="s">
        <v>337</v>
      </c>
      <c r="V9" s="142" t="s">
        <v>338</v>
      </c>
      <c r="W9" s="645"/>
      <c r="X9" s="645"/>
      <c r="Y9" s="645"/>
      <c r="Z9" s="645"/>
      <c r="AA9" s="645"/>
    </row>
    <row r="10" spans="1:28" ht="24" customHeight="1">
      <c r="A10" s="80">
        <v>1</v>
      </c>
      <c r="B10" s="318" t="s">
        <v>646</v>
      </c>
      <c r="C10" s="319" t="s">
        <v>647</v>
      </c>
      <c r="D10" s="320" t="s">
        <v>648</v>
      </c>
      <c r="E10" s="667" t="s">
        <v>249</v>
      </c>
      <c r="F10" s="668"/>
      <c r="G10" s="321" t="s">
        <v>264</v>
      </c>
      <c r="H10" s="322" t="str">
        <f>IFERROR(VLOOKUP(E10&amp;G10,選択肢!$L:$M,2,FALSE),"")</f>
        <v>華道</v>
      </c>
      <c r="I10" s="323">
        <v>5</v>
      </c>
      <c r="J10" s="324">
        <f>COUNTA(K10:V10)</f>
        <v>3</v>
      </c>
      <c r="K10" s="325">
        <v>45204</v>
      </c>
      <c r="L10" s="326">
        <v>45207</v>
      </c>
      <c r="M10" s="326">
        <v>45210</v>
      </c>
      <c r="N10" s="326"/>
      <c r="O10" s="326"/>
      <c r="P10" s="326"/>
      <c r="Q10" s="326"/>
      <c r="R10" s="326"/>
      <c r="S10" s="326"/>
      <c r="T10" s="326"/>
      <c r="U10" s="326"/>
      <c r="V10" s="327"/>
      <c r="W10" s="328">
        <v>61230</v>
      </c>
      <c r="X10" s="328">
        <v>13132</v>
      </c>
      <c r="Y10" s="328">
        <v>4950</v>
      </c>
      <c r="Z10" s="329">
        <f t="shared" ref="Z10:Z29" si="0">SUM(W10:Y10)</f>
        <v>79312</v>
      </c>
      <c r="AA10" s="81"/>
    </row>
    <row r="11" spans="1:28" ht="24" customHeight="1">
      <c r="A11" s="82">
        <v>2</v>
      </c>
      <c r="B11" s="330" t="s">
        <v>651</v>
      </c>
      <c r="C11" s="331" t="s">
        <v>652</v>
      </c>
      <c r="D11" s="332" t="s">
        <v>653</v>
      </c>
      <c r="E11" s="669" t="s">
        <v>204</v>
      </c>
      <c r="F11" s="670"/>
      <c r="G11" s="333" t="s">
        <v>264</v>
      </c>
      <c r="H11" s="334" t="str">
        <f>IFERROR(VLOOKUP(E11&amp;G11,選択肢!$L:$M,2,FALSE),"")</f>
        <v>漫才</v>
      </c>
      <c r="I11" s="335">
        <v>3</v>
      </c>
      <c r="J11" s="336">
        <f t="shared" ref="J11:J29" si="1">COUNTA(K11:V11)</f>
        <v>3</v>
      </c>
      <c r="K11" s="337">
        <v>45260</v>
      </c>
      <c r="L11" s="338">
        <v>45261</v>
      </c>
      <c r="M11" s="338">
        <v>45263</v>
      </c>
      <c r="N11" s="338"/>
      <c r="O11" s="338"/>
      <c r="P11" s="338"/>
      <c r="Q11" s="338"/>
      <c r="R11" s="338"/>
      <c r="S11" s="338"/>
      <c r="T11" s="338"/>
      <c r="U11" s="338"/>
      <c r="V11" s="339"/>
      <c r="W11" s="340">
        <v>59090</v>
      </c>
      <c r="X11" s="340">
        <v>48750</v>
      </c>
      <c r="Y11" s="340">
        <v>28780</v>
      </c>
      <c r="Z11" s="341">
        <f t="shared" si="0"/>
        <v>136620</v>
      </c>
      <c r="AA11" s="92"/>
    </row>
    <row r="12" spans="1:28" ht="24" customHeight="1">
      <c r="A12" s="82">
        <v>3</v>
      </c>
      <c r="B12" s="83"/>
      <c r="C12" s="84"/>
      <c r="D12" s="85"/>
      <c r="E12" s="671"/>
      <c r="F12" s="672"/>
      <c r="G12" s="86"/>
      <c r="H12" s="87" t="str">
        <f>IFERROR(VLOOKUP(E12&amp;G12,選択肢!$L:$M,2,FALSE),"")</f>
        <v/>
      </c>
      <c r="I12" s="88"/>
      <c r="J12" s="89">
        <f t="shared" si="1"/>
        <v>0</v>
      </c>
      <c r="K12" s="143"/>
      <c r="L12" s="144"/>
      <c r="M12" s="144"/>
      <c r="N12" s="144"/>
      <c r="O12" s="144"/>
      <c r="P12" s="144"/>
      <c r="Q12" s="144"/>
      <c r="R12" s="144"/>
      <c r="S12" s="144"/>
      <c r="T12" s="144"/>
      <c r="U12" s="144"/>
      <c r="V12" s="145"/>
      <c r="W12" s="90"/>
      <c r="X12" s="90"/>
      <c r="Y12" s="90"/>
      <c r="Z12" s="91">
        <f t="shared" si="0"/>
        <v>0</v>
      </c>
      <c r="AA12" s="92"/>
    </row>
    <row r="13" spans="1:28" ht="24" customHeight="1">
      <c r="A13" s="82">
        <v>4</v>
      </c>
      <c r="B13" s="83"/>
      <c r="C13" s="84"/>
      <c r="D13" s="85"/>
      <c r="E13" s="671"/>
      <c r="F13" s="672"/>
      <c r="G13" s="86"/>
      <c r="H13" s="87" t="str">
        <f>IFERROR(VLOOKUP(E13&amp;G13,選択肢!$L:$M,2,FALSE),"")</f>
        <v/>
      </c>
      <c r="I13" s="88"/>
      <c r="J13" s="89">
        <f t="shared" si="1"/>
        <v>0</v>
      </c>
      <c r="K13" s="143"/>
      <c r="L13" s="144"/>
      <c r="M13" s="144"/>
      <c r="N13" s="144"/>
      <c r="O13" s="144"/>
      <c r="P13" s="144"/>
      <c r="Q13" s="144"/>
      <c r="R13" s="144"/>
      <c r="S13" s="144"/>
      <c r="T13" s="144"/>
      <c r="U13" s="144"/>
      <c r="V13" s="145"/>
      <c r="W13" s="90"/>
      <c r="X13" s="90"/>
      <c r="Y13" s="90"/>
      <c r="Z13" s="91">
        <f t="shared" si="0"/>
        <v>0</v>
      </c>
      <c r="AA13" s="92"/>
    </row>
    <row r="14" spans="1:28" ht="24" customHeight="1">
      <c r="A14" s="82">
        <v>5</v>
      </c>
      <c r="B14" s="83"/>
      <c r="C14" s="84"/>
      <c r="D14" s="85"/>
      <c r="E14" s="671"/>
      <c r="F14" s="672"/>
      <c r="G14" s="86"/>
      <c r="H14" s="87" t="str">
        <f>IFERROR(VLOOKUP(E14&amp;G14,選択肢!$L:$M,2,FALSE),"")</f>
        <v/>
      </c>
      <c r="I14" s="88"/>
      <c r="J14" s="89">
        <f t="shared" si="1"/>
        <v>0</v>
      </c>
      <c r="K14" s="143"/>
      <c r="L14" s="144"/>
      <c r="M14" s="144"/>
      <c r="N14" s="144"/>
      <c r="O14" s="144"/>
      <c r="P14" s="144"/>
      <c r="Q14" s="144"/>
      <c r="R14" s="144"/>
      <c r="S14" s="144"/>
      <c r="T14" s="144"/>
      <c r="U14" s="144"/>
      <c r="V14" s="145"/>
      <c r="W14" s="90"/>
      <c r="X14" s="90"/>
      <c r="Y14" s="90"/>
      <c r="Z14" s="91">
        <f t="shared" si="0"/>
        <v>0</v>
      </c>
      <c r="AA14" s="92"/>
    </row>
    <row r="15" spans="1:28" ht="24" customHeight="1">
      <c r="A15" s="82">
        <v>6</v>
      </c>
      <c r="B15" s="83"/>
      <c r="C15" s="84"/>
      <c r="D15" s="85"/>
      <c r="E15" s="671"/>
      <c r="F15" s="672"/>
      <c r="G15" s="86"/>
      <c r="H15" s="87" t="str">
        <f>IFERROR(VLOOKUP(E15&amp;G15,選択肢!$L:$M,2,FALSE),"")</f>
        <v/>
      </c>
      <c r="I15" s="88"/>
      <c r="J15" s="89">
        <f t="shared" si="1"/>
        <v>0</v>
      </c>
      <c r="K15" s="143"/>
      <c r="L15" s="144"/>
      <c r="M15" s="144"/>
      <c r="N15" s="144"/>
      <c r="O15" s="144"/>
      <c r="P15" s="144"/>
      <c r="Q15" s="144"/>
      <c r="R15" s="144"/>
      <c r="S15" s="144"/>
      <c r="T15" s="144"/>
      <c r="U15" s="144"/>
      <c r="V15" s="145"/>
      <c r="W15" s="90"/>
      <c r="X15" s="90"/>
      <c r="Y15" s="90"/>
      <c r="Z15" s="91">
        <f t="shared" si="0"/>
        <v>0</v>
      </c>
      <c r="AA15" s="92"/>
    </row>
    <row r="16" spans="1:28" ht="24" customHeight="1">
      <c r="A16" s="82">
        <v>7</v>
      </c>
      <c r="B16" s="83"/>
      <c r="C16" s="84"/>
      <c r="D16" s="85"/>
      <c r="E16" s="671"/>
      <c r="F16" s="672"/>
      <c r="G16" s="86"/>
      <c r="H16" s="87" t="str">
        <f>IFERROR(VLOOKUP(E16&amp;G16,選択肢!$L:$M,2,FALSE),"")</f>
        <v/>
      </c>
      <c r="I16" s="88"/>
      <c r="J16" s="89">
        <f t="shared" si="1"/>
        <v>0</v>
      </c>
      <c r="K16" s="143"/>
      <c r="L16" s="144"/>
      <c r="M16" s="144"/>
      <c r="N16" s="144"/>
      <c r="O16" s="144"/>
      <c r="P16" s="144"/>
      <c r="Q16" s="144"/>
      <c r="R16" s="144"/>
      <c r="S16" s="144"/>
      <c r="T16" s="144"/>
      <c r="U16" s="144"/>
      <c r="V16" s="145"/>
      <c r="W16" s="90"/>
      <c r="X16" s="90"/>
      <c r="Y16" s="90"/>
      <c r="Z16" s="91">
        <f t="shared" si="0"/>
        <v>0</v>
      </c>
      <c r="AA16" s="92"/>
    </row>
    <row r="17" spans="1:27" ht="24" customHeight="1">
      <c r="A17" s="82">
        <v>8</v>
      </c>
      <c r="B17" s="83"/>
      <c r="C17" s="84"/>
      <c r="D17" s="85"/>
      <c r="E17" s="671"/>
      <c r="F17" s="672"/>
      <c r="G17" s="86"/>
      <c r="H17" s="87" t="str">
        <f>IFERROR(VLOOKUP(E17&amp;G17,選択肢!$L:$M,2,FALSE),"")</f>
        <v/>
      </c>
      <c r="I17" s="88"/>
      <c r="J17" s="89">
        <f t="shared" si="1"/>
        <v>0</v>
      </c>
      <c r="K17" s="143"/>
      <c r="L17" s="144"/>
      <c r="M17" s="144"/>
      <c r="N17" s="144"/>
      <c r="O17" s="144"/>
      <c r="P17" s="144"/>
      <c r="Q17" s="144"/>
      <c r="R17" s="144"/>
      <c r="S17" s="144"/>
      <c r="T17" s="144"/>
      <c r="U17" s="144"/>
      <c r="V17" s="145"/>
      <c r="W17" s="90"/>
      <c r="X17" s="90"/>
      <c r="Y17" s="90"/>
      <c r="Z17" s="91">
        <f t="shared" si="0"/>
        <v>0</v>
      </c>
      <c r="AA17" s="92"/>
    </row>
    <row r="18" spans="1:27" ht="24" customHeight="1">
      <c r="A18" s="82">
        <v>9</v>
      </c>
      <c r="B18" s="83"/>
      <c r="C18" s="84"/>
      <c r="D18" s="85"/>
      <c r="E18" s="671"/>
      <c r="F18" s="672"/>
      <c r="G18" s="86"/>
      <c r="H18" s="87" t="str">
        <f>IFERROR(VLOOKUP(E18&amp;G18,選択肢!$L:$M,2,FALSE),"")</f>
        <v/>
      </c>
      <c r="I18" s="88"/>
      <c r="J18" s="89">
        <f t="shared" si="1"/>
        <v>0</v>
      </c>
      <c r="K18" s="143"/>
      <c r="L18" s="144"/>
      <c r="M18" s="144"/>
      <c r="N18" s="144"/>
      <c r="O18" s="144"/>
      <c r="P18" s="144"/>
      <c r="Q18" s="144"/>
      <c r="R18" s="144"/>
      <c r="S18" s="144"/>
      <c r="T18" s="144"/>
      <c r="U18" s="144"/>
      <c r="V18" s="145"/>
      <c r="W18" s="90"/>
      <c r="X18" s="90"/>
      <c r="Y18" s="90"/>
      <c r="Z18" s="91">
        <f t="shared" si="0"/>
        <v>0</v>
      </c>
      <c r="AA18" s="92"/>
    </row>
    <row r="19" spans="1:27" ht="24" customHeight="1">
      <c r="A19" s="82">
        <v>10</v>
      </c>
      <c r="B19" s="83"/>
      <c r="C19" s="84"/>
      <c r="D19" s="85"/>
      <c r="E19" s="671"/>
      <c r="F19" s="672"/>
      <c r="G19" s="86"/>
      <c r="H19" s="87" t="str">
        <f>IFERROR(VLOOKUP(E19&amp;G19,選択肢!$L:$M,2,FALSE),"")</f>
        <v/>
      </c>
      <c r="I19" s="88"/>
      <c r="J19" s="89">
        <f t="shared" si="1"/>
        <v>0</v>
      </c>
      <c r="K19" s="143"/>
      <c r="L19" s="144"/>
      <c r="M19" s="144"/>
      <c r="N19" s="144"/>
      <c r="O19" s="144"/>
      <c r="P19" s="144"/>
      <c r="Q19" s="144"/>
      <c r="R19" s="144"/>
      <c r="S19" s="144"/>
      <c r="T19" s="144"/>
      <c r="U19" s="144"/>
      <c r="V19" s="145"/>
      <c r="W19" s="90"/>
      <c r="X19" s="90"/>
      <c r="Y19" s="90"/>
      <c r="Z19" s="91">
        <f t="shared" si="0"/>
        <v>0</v>
      </c>
      <c r="AA19" s="92"/>
    </row>
    <row r="20" spans="1:27" ht="24" customHeight="1">
      <c r="A20" s="82">
        <v>11</v>
      </c>
      <c r="B20" s="83"/>
      <c r="C20" s="84"/>
      <c r="D20" s="85"/>
      <c r="E20" s="671"/>
      <c r="F20" s="672"/>
      <c r="G20" s="86"/>
      <c r="H20" s="87" t="str">
        <f>IFERROR(VLOOKUP(E20&amp;G20,選択肢!$L:$M,2,FALSE),"")</f>
        <v/>
      </c>
      <c r="I20" s="88"/>
      <c r="J20" s="89">
        <f t="shared" si="1"/>
        <v>0</v>
      </c>
      <c r="K20" s="143"/>
      <c r="L20" s="144"/>
      <c r="M20" s="144"/>
      <c r="N20" s="144"/>
      <c r="O20" s="144"/>
      <c r="P20" s="144"/>
      <c r="Q20" s="144"/>
      <c r="R20" s="144"/>
      <c r="S20" s="144"/>
      <c r="T20" s="144"/>
      <c r="U20" s="144"/>
      <c r="V20" s="145"/>
      <c r="W20" s="90"/>
      <c r="X20" s="90"/>
      <c r="Y20" s="90"/>
      <c r="Z20" s="91">
        <f t="shared" si="0"/>
        <v>0</v>
      </c>
      <c r="AA20" s="92"/>
    </row>
    <row r="21" spans="1:27" ht="24" customHeight="1">
      <c r="A21" s="82">
        <v>12</v>
      </c>
      <c r="B21" s="83"/>
      <c r="C21" s="84"/>
      <c r="D21" s="85"/>
      <c r="E21" s="671"/>
      <c r="F21" s="672"/>
      <c r="G21" s="86"/>
      <c r="H21" s="87" t="str">
        <f>IFERROR(VLOOKUP(E21&amp;G21,選択肢!$L:$M,2,FALSE),"")</f>
        <v/>
      </c>
      <c r="I21" s="88"/>
      <c r="J21" s="89">
        <f t="shared" si="1"/>
        <v>0</v>
      </c>
      <c r="K21" s="143"/>
      <c r="L21" s="144"/>
      <c r="M21" s="144"/>
      <c r="N21" s="144"/>
      <c r="O21" s="144"/>
      <c r="P21" s="144"/>
      <c r="Q21" s="144"/>
      <c r="R21" s="144"/>
      <c r="S21" s="144"/>
      <c r="T21" s="144"/>
      <c r="U21" s="144"/>
      <c r="V21" s="145"/>
      <c r="W21" s="90"/>
      <c r="X21" s="90"/>
      <c r="Y21" s="90"/>
      <c r="Z21" s="91">
        <f t="shared" si="0"/>
        <v>0</v>
      </c>
      <c r="AA21" s="92"/>
    </row>
    <row r="22" spans="1:27" ht="24" customHeight="1">
      <c r="A22" s="82">
        <v>13</v>
      </c>
      <c r="B22" s="83"/>
      <c r="C22" s="84"/>
      <c r="D22" s="85"/>
      <c r="E22" s="671"/>
      <c r="F22" s="672"/>
      <c r="G22" s="86"/>
      <c r="H22" s="87" t="str">
        <f>IFERROR(VLOOKUP(E22&amp;G22,選択肢!$L:$M,2,FALSE),"")</f>
        <v/>
      </c>
      <c r="I22" s="88"/>
      <c r="J22" s="89">
        <f t="shared" si="1"/>
        <v>0</v>
      </c>
      <c r="K22" s="143"/>
      <c r="L22" s="144"/>
      <c r="M22" s="144"/>
      <c r="N22" s="144"/>
      <c r="O22" s="144"/>
      <c r="P22" s="144"/>
      <c r="Q22" s="144"/>
      <c r="R22" s="144"/>
      <c r="S22" s="144"/>
      <c r="T22" s="144"/>
      <c r="U22" s="144"/>
      <c r="V22" s="145"/>
      <c r="W22" s="90"/>
      <c r="X22" s="90"/>
      <c r="Y22" s="90"/>
      <c r="Z22" s="91">
        <f t="shared" si="0"/>
        <v>0</v>
      </c>
      <c r="AA22" s="92"/>
    </row>
    <row r="23" spans="1:27" ht="24" customHeight="1">
      <c r="A23" s="82">
        <v>14</v>
      </c>
      <c r="B23" s="83"/>
      <c r="C23" s="84"/>
      <c r="D23" s="85"/>
      <c r="E23" s="671"/>
      <c r="F23" s="672"/>
      <c r="G23" s="86"/>
      <c r="H23" s="87" t="str">
        <f>IFERROR(VLOOKUP(E23&amp;G23,選択肢!$L:$M,2,FALSE),"")</f>
        <v/>
      </c>
      <c r="I23" s="88"/>
      <c r="J23" s="89">
        <f t="shared" si="1"/>
        <v>0</v>
      </c>
      <c r="K23" s="143"/>
      <c r="L23" s="144"/>
      <c r="M23" s="144"/>
      <c r="N23" s="144"/>
      <c r="O23" s="144"/>
      <c r="P23" s="144"/>
      <c r="Q23" s="144"/>
      <c r="R23" s="144"/>
      <c r="S23" s="144"/>
      <c r="T23" s="144"/>
      <c r="U23" s="144"/>
      <c r="V23" s="145"/>
      <c r="W23" s="90"/>
      <c r="X23" s="90"/>
      <c r="Y23" s="90"/>
      <c r="Z23" s="91">
        <f t="shared" si="0"/>
        <v>0</v>
      </c>
      <c r="AA23" s="92"/>
    </row>
    <row r="24" spans="1:27" ht="24" customHeight="1">
      <c r="A24" s="82">
        <v>15</v>
      </c>
      <c r="B24" s="83"/>
      <c r="C24" s="84"/>
      <c r="D24" s="85"/>
      <c r="E24" s="671"/>
      <c r="F24" s="672"/>
      <c r="G24" s="86"/>
      <c r="H24" s="87" t="str">
        <f>IFERROR(VLOOKUP(E24&amp;G24,選択肢!$L:$M,2,FALSE),"")</f>
        <v/>
      </c>
      <c r="I24" s="88"/>
      <c r="J24" s="89">
        <f t="shared" si="1"/>
        <v>0</v>
      </c>
      <c r="K24" s="143"/>
      <c r="L24" s="144"/>
      <c r="M24" s="144"/>
      <c r="N24" s="144"/>
      <c r="O24" s="144"/>
      <c r="P24" s="144"/>
      <c r="Q24" s="144"/>
      <c r="R24" s="144"/>
      <c r="S24" s="144"/>
      <c r="T24" s="144"/>
      <c r="U24" s="144"/>
      <c r="V24" s="145"/>
      <c r="W24" s="90"/>
      <c r="X24" s="90"/>
      <c r="Y24" s="90"/>
      <c r="Z24" s="91">
        <f t="shared" si="0"/>
        <v>0</v>
      </c>
      <c r="AA24" s="92"/>
    </row>
    <row r="25" spans="1:27" ht="24" customHeight="1">
      <c r="A25" s="82">
        <v>16</v>
      </c>
      <c r="B25" s="83"/>
      <c r="C25" s="84"/>
      <c r="D25" s="85"/>
      <c r="E25" s="671"/>
      <c r="F25" s="672"/>
      <c r="G25" s="86"/>
      <c r="H25" s="87" t="str">
        <f>IFERROR(VLOOKUP(E25&amp;G25,選択肢!$L:$M,2,FALSE),"")</f>
        <v/>
      </c>
      <c r="I25" s="88"/>
      <c r="J25" s="89">
        <f t="shared" si="1"/>
        <v>0</v>
      </c>
      <c r="K25" s="143"/>
      <c r="L25" s="144"/>
      <c r="M25" s="144"/>
      <c r="N25" s="144"/>
      <c r="O25" s="144"/>
      <c r="P25" s="144"/>
      <c r="Q25" s="144"/>
      <c r="R25" s="144"/>
      <c r="S25" s="144"/>
      <c r="T25" s="144"/>
      <c r="U25" s="144"/>
      <c r="V25" s="145"/>
      <c r="W25" s="90"/>
      <c r="X25" s="90"/>
      <c r="Y25" s="90"/>
      <c r="Z25" s="91">
        <f t="shared" si="0"/>
        <v>0</v>
      </c>
      <c r="AA25" s="92"/>
    </row>
    <row r="26" spans="1:27" ht="24" customHeight="1">
      <c r="A26" s="82">
        <v>17</v>
      </c>
      <c r="B26" s="83"/>
      <c r="C26" s="84"/>
      <c r="D26" s="85"/>
      <c r="E26" s="671"/>
      <c r="F26" s="672"/>
      <c r="G26" s="86"/>
      <c r="H26" s="87" t="str">
        <f>IFERROR(VLOOKUP(E26&amp;G26,選択肢!$L:$M,2,FALSE),"")</f>
        <v/>
      </c>
      <c r="I26" s="88"/>
      <c r="J26" s="89">
        <f t="shared" si="1"/>
        <v>0</v>
      </c>
      <c r="K26" s="143"/>
      <c r="L26" s="144"/>
      <c r="M26" s="144"/>
      <c r="N26" s="144"/>
      <c r="O26" s="144"/>
      <c r="P26" s="144"/>
      <c r="Q26" s="144"/>
      <c r="R26" s="144"/>
      <c r="S26" s="144"/>
      <c r="T26" s="144"/>
      <c r="U26" s="144"/>
      <c r="V26" s="145"/>
      <c r="W26" s="90"/>
      <c r="X26" s="90"/>
      <c r="Y26" s="90"/>
      <c r="Z26" s="91">
        <f t="shared" si="0"/>
        <v>0</v>
      </c>
      <c r="AA26" s="92"/>
    </row>
    <row r="27" spans="1:27" ht="24" customHeight="1">
      <c r="A27" s="82">
        <v>18</v>
      </c>
      <c r="B27" s="83"/>
      <c r="C27" s="84"/>
      <c r="D27" s="85"/>
      <c r="E27" s="671"/>
      <c r="F27" s="672"/>
      <c r="G27" s="86"/>
      <c r="H27" s="87" t="str">
        <f>IFERROR(VLOOKUP(E27&amp;G27,選択肢!$L:$M,2,FALSE),"")</f>
        <v/>
      </c>
      <c r="I27" s="88"/>
      <c r="J27" s="89">
        <f t="shared" si="1"/>
        <v>0</v>
      </c>
      <c r="K27" s="143"/>
      <c r="L27" s="144"/>
      <c r="M27" s="144"/>
      <c r="N27" s="144"/>
      <c r="O27" s="144"/>
      <c r="P27" s="144"/>
      <c r="Q27" s="144"/>
      <c r="R27" s="144"/>
      <c r="S27" s="144"/>
      <c r="T27" s="144"/>
      <c r="U27" s="144"/>
      <c r="V27" s="145"/>
      <c r="W27" s="90"/>
      <c r="X27" s="90"/>
      <c r="Y27" s="90"/>
      <c r="Z27" s="91">
        <f t="shared" si="0"/>
        <v>0</v>
      </c>
      <c r="AA27" s="92"/>
    </row>
    <row r="28" spans="1:27" ht="24" customHeight="1">
      <c r="A28" s="82">
        <v>19</v>
      </c>
      <c r="B28" s="83"/>
      <c r="C28" s="84"/>
      <c r="D28" s="85"/>
      <c r="E28" s="671"/>
      <c r="F28" s="672"/>
      <c r="G28" s="86"/>
      <c r="H28" s="87" t="str">
        <f>IFERROR(VLOOKUP(E28&amp;G28,選択肢!$L:$M,2,FALSE),"")</f>
        <v/>
      </c>
      <c r="I28" s="88"/>
      <c r="J28" s="89">
        <f t="shared" si="1"/>
        <v>0</v>
      </c>
      <c r="K28" s="143"/>
      <c r="L28" s="144"/>
      <c r="M28" s="144"/>
      <c r="N28" s="144"/>
      <c r="O28" s="144"/>
      <c r="P28" s="144"/>
      <c r="Q28" s="144"/>
      <c r="R28" s="144"/>
      <c r="S28" s="144"/>
      <c r="T28" s="144"/>
      <c r="U28" s="144"/>
      <c r="V28" s="145"/>
      <c r="W28" s="90"/>
      <c r="X28" s="90"/>
      <c r="Y28" s="90"/>
      <c r="Z28" s="91">
        <f t="shared" si="0"/>
        <v>0</v>
      </c>
      <c r="AA28" s="92"/>
    </row>
    <row r="29" spans="1:27" ht="24" customHeight="1" thickBot="1">
      <c r="A29" s="93">
        <v>20</v>
      </c>
      <c r="B29" s="94"/>
      <c r="C29" s="95"/>
      <c r="D29" s="96"/>
      <c r="E29" s="674"/>
      <c r="F29" s="675"/>
      <c r="G29" s="97"/>
      <c r="H29" s="98" t="str">
        <f>IFERROR(VLOOKUP(E29&amp;G29,選択肢!$L:$M,2,FALSE),"")</f>
        <v/>
      </c>
      <c r="I29" s="99"/>
      <c r="J29" s="100">
        <f t="shared" si="1"/>
        <v>0</v>
      </c>
      <c r="K29" s="146"/>
      <c r="L29" s="147"/>
      <c r="M29" s="147"/>
      <c r="N29" s="147"/>
      <c r="O29" s="147"/>
      <c r="P29" s="147"/>
      <c r="Q29" s="147"/>
      <c r="R29" s="147"/>
      <c r="S29" s="147"/>
      <c r="T29" s="147"/>
      <c r="U29" s="147"/>
      <c r="V29" s="148"/>
      <c r="W29" s="101"/>
      <c r="X29" s="101"/>
      <c r="Y29" s="101"/>
      <c r="Z29" s="102">
        <f t="shared" si="0"/>
        <v>0</v>
      </c>
      <c r="AA29" s="103"/>
    </row>
    <row r="30" spans="1:27" ht="30" customHeight="1" thickTop="1">
      <c r="A30" s="664" t="s">
        <v>153</v>
      </c>
      <c r="B30" s="665"/>
      <c r="C30" s="665"/>
      <c r="D30" s="665"/>
      <c r="E30" s="665"/>
      <c r="F30" s="665"/>
      <c r="G30" s="665"/>
      <c r="H30" s="665"/>
      <c r="I30" s="104">
        <f>SUM(I10:I29)</f>
        <v>8</v>
      </c>
      <c r="J30" s="105">
        <f>SUM(J10:J29)</f>
        <v>6</v>
      </c>
      <c r="K30" s="664"/>
      <c r="L30" s="665"/>
      <c r="M30" s="665"/>
      <c r="N30" s="665"/>
      <c r="O30" s="665"/>
      <c r="P30" s="665"/>
      <c r="Q30" s="665"/>
      <c r="R30" s="665"/>
      <c r="S30" s="665"/>
      <c r="T30" s="665"/>
      <c r="U30" s="665"/>
      <c r="V30" s="673"/>
      <c r="W30" s="106">
        <f>SUM(W10:W29)</f>
        <v>120320</v>
      </c>
      <c r="X30" s="106">
        <f>SUM(X10:X29)</f>
        <v>61882</v>
      </c>
      <c r="Y30" s="106">
        <f>SUM(Y10:Y29)</f>
        <v>33730</v>
      </c>
      <c r="Z30" s="106">
        <f>SUM(Z10:Z29)</f>
        <v>215932</v>
      </c>
      <c r="AA30" s="107"/>
    </row>
    <row r="31" spans="1:27" ht="19.5" customHeight="1">
      <c r="A31" s="108" t="s">
        <v>154</v>
      </c>
      <c r="B31" s="73"/>
      <c r="C31" s="73"/>
      <c r="D31" s="73"/>
      <c r="E31" s="73"/>
      <c r="F31" s="73"/>
      <c r="G31" s="73"/>
      <c r="H31" s="73"/>
      <c r="I31" s="73"/>
      <c r="J31" s="73"/>
      <c r="K31" s="73"/>
      <c r="L31" s="73"/>
      <c r="M31" s="73"/>
      <c r="N31" s="73"/>
      <c r="O31" s="73"/>
      <c r="P31" s="73"/>
      <c r="Q31" s="73"/>
      <c r="R31" s="73"/>
      <c r="S31" s="73"/>
      <c r="T31" s="73"/>
      <c r="U31" s="73"/>
      <c r="V31" s="73"/>
      <c r="W31" s="109"/>
      <c r="X31" s="109"/>
      <c r="Y31" s="109"/>
      <c r="Z31" s="109"/>
    </row>
    <row r="32" spans="1:27" ht="19.5" customHeight="1">
      <c r="A32" s="108" t="s">
        <v>155</v>
      </c>
      <c r="X32" s="73"/>
      <c r="Y32" s="666"/>
      <c r="Z32" s="666"/>
      <c r="AA32" s="666"/>
    </row>
    <row r="33" spans="1:9" ht="19.5" customHeight="1">
      <c r="A33" s="108" t="s">
        <v>156</v>
      </c>
    </row>
    <row r="34" spans="1:9" s="110" customFormat="1" ht="34.5" customHeight="1">
      <c r="C34" s="111"/>
    </row>
    <row r="35" spans="1:9" ht="34.5" customHeight="1">
      <c r="A35" s="112"/>
    </row>
    <row r="36" spans="1:9" ht="37.5" customHeight="1">
      <c r="E36" s="113"/>
      <c r="F36" s="113"/>
      <c r="I36" s="113"/>
    </row>
    <row r="37" spans="1:9" ht="37.5" customHeight="1">
      <c r="E37" s="113"/>
      <c r="F37" s="113"/>
      <c r="I37" s="113"/>
    </row>
    <row r="38" spans="1:9" ht="37.5" customHeight="1">
      <c r="E38" s="113"/>
      <c r="F38" s="113"/>
      <c r="I38" s="113"/>
    </row>
    <row r="39" spans="1:9" ht="37.5" customHeight="1">
      <c r="E39" s="113"/>
      <c r="F39" s="113"/>
      <c r="I39" s="113"/>
    </row>
    <row r="40" spans="1:9" ht="37.5" customHeight="1">
      <c r="E40" s="113"/>
      <c r="F40" s="113"/>
      <c r="I40" s="113"/>
    </row>
  </sheetData>
  <mergeCells count="42">
    <mergeCell ref="E23:F23"/>
    <mergeCell ref="E24:F24"/>
    <mergeCell ref="B8:B9"/>
    <mergeCell ref="C8:C9"/>
    <mergeCell ref="D8:D9"/>
    <mergeCell ref="E18:F18"/>
    <mergeCell ref="E19:F19"/>
    <mergeCell ref="E20:F20"/>
    <mergeCell ref="E21:F21"/>
    <mergeCell ref="E22:F22"/>
    <mergeCell ref="E8:H8"/>
    <mergeCell ref="A30:H30"/>
    <mergeCell ref="Y32:AA32"/>
    <mergeCell ref="E10:F10"/>
    <mergeCell ref="E11:F11"/>
    <mergeCell ref="E12:F12"/>
    <mergeCell ref="E13:F13"/>
    <mergeCell ref="K30:V30"/>
    <mergeCell ref="E26:F26"/>
    <mergeCell ref="E27:F27"/>
    <mergeCell ref="E28:F28"/>
    <mergeCell ref="E29:F29"/>
    <mergeCell ref="E25:F25"/>
    <mergeCell ref="E14:F14"/>
    <mergeCell ref="E15:F15"/>
    <mergeCell ref="E16:F16"/>
    <mergeCell ref="E17:F17"/>
    <mergeCell ref="A2:AA2"/>
    <mergeCell ref="W4:X4"/>
    <mergeCell ref="Y4:AA4"/>
    <mergeCell ref="Y5:Z5"/>
    <mergeCell ref="Y6:Z6"/>
    <mergeCell ref="A8:A9"/>
    <mergeCell ref="AA8:AA9"/>
    <mergeCell ref="E9:F9"/>
    <mergeCell ref="G9:H9"/>
    <mergeCell ref="J8:J9"/>
    <mergeCell ref="W8:W9"/>
    <mergeCell ref="X8:X9"/>
    <mergeCell ref="Y8:Y9"/>
    <mergeCell ref="Z8:Z9"/>
    <mergeCell ref="K8:V8"/>
  </mergeCells>
  <phoneticPr fontId="14"/>
  <conditionalFormatting sqref="C10:C29 E10:E29 G10:G29">
    <cfRule type="containsBlanks" dxfId="15" priority="5">
      <formula>LEN(TRIM(C10))=0</formula>
    </cfRule>
  </conditionalFormatting>
  <conditionalFormatting sqref="B4 AA5:AA6 B10:B29 D10:D29 I10:I29 K10:M29 AA10:AA29 W10:Y29">
    <cfRule type="containsBlanks" dxfId="14" priority="4">
      <formula>LEN(TRIM(B4))=0</formula>
    </cfRule>
  </conditionalFormatting>
  <conditionalFormatting sqref="T10:V29">
    <cfRule type="containsBlanks" dxfId="13" priority="3">
      <formula>LEN(TRIM(T10))=0</formula>
    </cfRule>
  </conditionalFormatting>
  <conditionalFormatting sqref="Q10:S29">
    <cfRule type="containsBlanks" dxfId="12" priority="2">
      <formula>LEN(TRIM(Q10))=0</formula>
    </cfRule>
  </conditionalFormatting>
  <conditionalFormatting sqref="N10:P29">
    <cfRule type="containsBlanks" dxfId="11" priority="1">
      <formula>LEN(TRIM(N10))=0</formula>
    </cfRule>
  </conditionalFormatting>
  <dataValidations count="3">
    <dataValidation type="list" allowBlank="1" showInputMessage="1" showErrorMessage="1" sqref="E10:E29">
      <formula1>INDIRECT("大項目")</formula1>
    </dataValidation>
    <dataValidation type="list" allowBlank="1" showInputMessage="1" showErrorMessage="1" sqref="G10:G29">
      <formula1>INDIRECT(E10)</formula1>
    </dataValidation>
    <dataValidation type="list" allowBlank="1" showInputMessage="1" showErrorMessage="1" sqref="C10:C29">
      <formula1>"小,中,高,中等(前),中等(後),特,他"</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Q35"/>
  <sheetViews>
    <sheetView zoomScale="70" zoomScaleNormal="70" workbookViewId="0">
      <selection activeCell="I33" sqref="I33"/>
    </sheetView>
  </sheetViews>
  <sheetFormatPr defaultColWidth="3" defaultRowHeight="11.25"/>
  <cols>
    <col min="1" max="1" width="4.375" style="65" customWidth="1"/>
    <col min="2" max="2" width="24.75" style="65" customWidth="1"/>
    <col min="3" max="3" width="10" style="65" customWidth="1"/>
    <col min="4" max="4" width="3.75" style="65" customWidth="1"/>
    <col min="5" max="5" width="11.375" style="65" customWidth="1"/>
    <col min="6" max="6" width="7.75" style="65" customWidth="1"/>
    <col min="7" max="7" width="3" style="65" customWidth="1"/>
    <col min="8" max="9" width="10.625" style="65" customWidth="1"/>
    <col min="10" max="10" width="9.125" style="116" customWidth="1"/>
    <col min="11" max="11" width="9.125" style="65" customWidth="1"/>
    <col min="12" max="12" width="9.125" style="116" customWidth="1"/>
    <col min="13" max="13" width="9.125" style="65" customWidth="1"/>
    <col min="14" max="14" width="20.875" style="65" customWidth="1"/>
    <col min="15" max="16384" width="3" style="65"/>
  </cols>
  <sheetData>
    <row r="1" spans="1:17" s="61" customFormat="1" ht="22.5" customHeight="1">
      <c r="A1" s="60" t="s">
        <v>733</v>
      </c>
      <c r="B1" s="114"/>
      <c r="C1" s="63"/>
      <c r="D1" s="63"/>
      <c r="E1" s="63"/>
      <c r="J1" s="115"/>
      <c r="L1" s="115"/>
    </row>
    <row r="2" spans="1:17" s="64" customFormat="1" ht="40.5" customHeight="1">
      <c r="A2" s="656" t="s">
        <v>751</v>
      </c>
      <c r="B2" s="657"/>
      <c r="C2" s="657"/>
      <c r="D2" s="657"/>
      <c r="E2" s="657"/>
      <c r="F2" s="657"/>
      <c r="G2" s="657"/>
      <c r="H2" s="657"/>
      <c r="I2" s="657"/>
      <c r="J2" s="657"/>
      <c r="K2" s="657"/>
      <c r="L2" s="657"/>
      <c r="M2" s="657"/>
      <c r="N2" s="657"/>
    </row>
    <row r="3" spans="1:17" ht="15" customHeight="1"/>
    <row r="4" spans="1:17" s="70" customFormat="1" ht="27" customHeight="1">
      <c r="A4" s="65"/>
      <c r="B4" s="65"/>
      <c r="C4" s="65"/>
      <c r="D4" s="65"/>
      <c r="E4" s="65"/>
      <c r="J4" s="658" t="s">
        <v>132</v>
      </c>
      <c r="K4" s="659"/>
      <c r="L4" s="660" t="str">
        <f>IF(様式1!N16="","",様式1!N16)</f>
        <v>一般社団法人　〇○芸術会</v>
      </c>
      <c r="M4" s="660"/>
      <c r="N4" s="661"/>
      <c r="O4" s="71"/>
    </row>
    <row r="5" spans="1:17" s="70" customFormat="1" ht="27" customHeight="1">
      <c r="A5" s="72"/>
      <c r="B5" s="73"/>
      <c r="C5" s="69"/>
      <c r="D5" s="69"/>
      <c r="K5" s="71"/>
      <c r="L5" s="71"/>
      <c r="M5" s="71"/>
      <c r="N5" s="71"/>
      <c r="O5" s="71"/>
    </row>
    <row r="6" spans="1:17" ht="15" customHeight="1">
      <c r="K6" s="76"/>
      <c r="L6" s="76"/>
      <c r="M6" s="76"/>
    </row>
    <row r="7" spans="1:17" s="66" customFormat="1" ht="24" customHeight="1">
      <c r="A7" s="643" t="s">
        <v>135</v>
      </c>
      <c r="B7" s="645" t="s">
        <v>136</v>
      </c>
      <c r="C7" s="680" t="s">
        <v>157</v>
      </c>
      <c r="D7" s="681"/>
      <c r="E7" s="684" t="s">
        <v>158</v>
      </c>
      <c r="F7" s="685"/>
      <c r="G7" s="686"/>
      <c r="H7" s="653" t="s">
        <v>159</v>
      </c>
      <c r="I7" s="654"/>
      <c r="J7" s="654"/>
      <c r="K7" s="654"/>
      <c r="L7" s="654"/>
      <c r="M7" s="655"/>
      <c r="N7" s="645" t="s">
        <v>146</v>
      </c>
    </row>
    <row r="8" spans="1:17" s="66" customFormat="1" ht="24" customHeight="1">
      <c r="A8" s="644"/>
      <c r="B8" s="645"/>
      <c r="C8" s="682"/>
      <c r="D8" s="683"/>
      <c r="E8" s="117" t="s">
        <v>160</v>
      </c>
      <c r="F8" s="687" t="s">
        <v>161</v>
      </c>
      <c r="G8" s="688"/>
      <c r="H8" s="79" t="s">
        <v>162</v>
      </c>
      <c r="I8" s="691" t="s">
        <v>163</v>
      </c>
      <c r="J8" s="651"/>
      <c r="K8" s="651"/>
      <c r="L8" s="651"/>
      <c r="M8" s="651"/>
      <c r="N8" s="645"/>
    </row>
    <row r="9" spans="1:17" ht="24" customHeight="1">
      <c r="A9" s="118">
        <v>1</v>
      </c>
      <c r="B9" s="345" t="str">
        <f>IF(VLOOKUP(A9,様式3Ⅰ!A:AA,2,FALSE)="","",VLOOKUP(A9,様式3Ⅰ!A:AA,2,FALSE))</f>
        <v>〇○区立△高等学校</v>
      </c>
      <c r="C9" s="346">
        <v>150</v>
      </c>
      <c r="D9" s="121" t="s">
        <v>164</v>
      </c>
      <c r="E9" s="347" t="s">
        <v>562</v>
      </c>
      <c r="F9" s="348">
        <v>60</v>
      </c>
      <c r="G9" s="124" t="s">
        <v>165</v>
      </c>
      <c r="H9" s="349" t="s">
        <v>352</v>
      </c>
      <c r="I9" s="692" t="s">
        <v>654</v>
      </c>
      <c r="J9" s="693"/>
      <c r="K9" s="693"/>
      <c r="L9" s="693"/>
      <c r="M9" s="693"/>
      <c r="N9" s="126"/>
      <c r="O9" s="66"/>
      <c r="P9" s="66"/>
      <c r="Q9" s="66"/>
    </row>
    <row r="10" spans="1:17" ht="24" customHeight="1">
      <c r="A10" s="118">
        <v>2</v>
      </c>
      <c r="B10" s="345" t="str">
        <f>IF(VLOOKUP(A10,様式3Ⅰ!A:AA,2,FALSE)="","",VLOOKUP(A10,様式3Ⅰ!A:AA,2,FALSE))</f>
        <v>×市立□中学校</v>
      </c>
      <c r="C10" s="346">
        <v>120</v>
      </c>
      <c r="D10" s="121" t="s">
        <v>164</v>
      </c>
      <c r="E10" s="347" t="s">
        <v>561</v>
      </c>
      <c r="F10" s="348">
        <v>50</v>
      </c>
      <c r="G10" s="124" t="s">
        <v>165</v>
      </c>
      <c r="H10" s="349" t="s">
        <v>350</v>
      </c>
      <c r="I10" s="692" t="s">
        <v>655</v>
      </c>
      <c r="J10" s="693"/>
      <c r="K10" s="693"/>
      <c r="L10" s="693"/>
      <c r="M10" s="693"/>
      <c r="N10" s="126"/>
      <c r="O10" s="66"/>
      <c r="P10" s="66"/>
      <c r="Q10" s="66"/>
    </row>
    <row r="11" spans="1:17" ht="24" customHeight="1">
      <c r="A11" s="118">
        <v>3</v>
      </c>
      <c r="B11" s="119" t="str">
        <f>IF(VLOOKUP(A11,様式3Ⅰ!A:AA,2,FALSE)="","",VLOOKUP(A11,様式3Ⅰ!A:AA,2,FALSE))</f>
        <v/>
      </c>
      <c r="C11" s="120"/>
      <c r="D11" s="121" t="s">
        <v>164</v>
      </c>
      <c r="E11" s="122"/>
      <c r="F11" s="123"/>
      <c r="G11" s="124" t="s">
        <v>165</v>
      </c>
      <c r="H11" s="125"/>
      <c r="I11" s="689"/>
      <c r="J11" s="690"/>
      <c r="K11" s="690"/>
      <c r="L11" s="690"/>
      <c r="M11" s="690"/>
      <c r="N11" s="126"/>
      <c r="O11" s="66"/>
    </row>
    <row r="12" spans="1:17" ht="24" customHeight="1">
      <c r="A12" s="118">
        <v>4</v>
      </c>
      <c r="B12" s="119" t="str">
        <f>IF(VLOOKUP(A12,様式3Ⅰ!A:AA,2,FALSE)="","",VLOOKUP(A12,様式3Ⅰ!A:AA,2,FALSE))</f>
        <v/>
      </c>
      <c r="C12" s="120"/>
      <c r="D12" s="121" t="s">
        <v>164</v>
      </c>
      <c r="E12" s="122"/>
      <c r="F12" s="123"/>
      <c r="G12" s="124" t="s">
        <v>165</v>
      </c>
      <c r="H12" s="125"/>
      <c r="I12" s="689"/>
      <c r="J12" s="690"/>
      <c r="K12" s="690"/>
      <c r="L12" s="690"/>
      <c r="M12" s="690"/>
      <c r="N12" s="126"/>
    </row>
    <row r="13" spans="1:17" ht="24" customHeight="1">
      <c r="A13" s="118">
        <v>5</v>
      </c>
      <c r="B13" s="119" t="str">
        <f>IF(VLOOKUP(A13,様式3Ⅰ!A:AA,2,FALSE)="","",VLOOKUP(A13,様式3Ⅰ!A:AA,2,FALSE))</f>
        <v/>
      </c>
      <c r="C13" s="120"/>
      <c r="D13" s="121" t="s">
        <v>164</v>
      </c>
      <c r="E13" s="122"/>
      <c r="F13" s="123"/>
      <c r="G13" s="124" t="s">
        <v>165</v>
      </c>
      <c r="H13" s="125"/>
      <c r="I13" s="689"/>
      <c r="J13" s="690"/>
      <c r="K13" s="690"/>
      <c r="L13" s="690"/>
      <c r="M13" s="690"/>
      <c r="N13" s="126"/>
    </row>
    <row r="14" spans="1:17" ht="24" customHeight="1">
      <c r="A14" s="118">
        <v>6</v>
      </c>
      <c r="B14" s="119" t="str">
        <f>IF(VLOOKUP(A14,様式3Ⅰ!A:AA,2,FALSE)="","",VLOOKUP(A14,様式3Ⅰ!A:AA,2,FALSE))</f>
        <v/>
      </c>
      <c r="C14" s="120"/>
      <c r="D14" s="121" t="s">
        <v>164</v>
      </c>
      <c r="E14" s="122"/>
      <c r="F14" s="123"/>
      <c r="G14" s="124" t="s">
        <v>165</v>
      </c>
      <c r="H14" s="125"/>
      <c r="I14" s="689"/>
      <c r="J14" s="690"/>
      <c r="K14" s="690"/>
      <c r="L14" s="690"/>
      <c r="M14" s="690"/>
      <c r="N14" s="126"/>
    </row>
    <row r="15" spans="1:17" ht="24" customHeight="1">
      <c r="A15" s="118">
        <v>7</v>
      </c>
      <c r="B15" s="119" t="str">
        <f>IF(VLOOKUP(A15,様式3Ⅰ!A:AA,2,FALSE)="","",VLOOKUP(A15,様式3Ⅰ!A:AA,2,FALSE))</f>
        <v/>
      </c>
      <c r="C15" s="120"/>
      <c r="D15" s="121" t="s">
        <v>164</v>
      </c>
      <c r="E15" s="122"/>
      <c r="F15" s="123"/>
      <c r="G15" s="124" t="s">
        <v>165</v>
      </c>
      <c r="H15" s="125"/>
      <c r="I15" s="689"/>
      <c r="J15" s="690"/>
      <c r="K15" s="690"/>
      <c r="L15" s="690"/>
      <c r="M15" s="690"/>
      <c r="N15" s="126"/>
    </row>
    <row r="16" spans="1:17" ht="24" customHeight="1">
      <c r="A16" s="118">
        <v>8</v>
      </c>
      <c r="B16" s="119" t="str">
        <f>IF(VLOOKUP(A16,様式3Ⅰ!A:AA,2,FALSE)="","",VLOOKUP(A16,様式3Ⅰ!A:AA,2,FALSE))</f>
        <v/>
      </c>
      <c r="C16" s="120"/>
      <c r="D16" s="121" t="s">
        <v>164</v>
      </c>
      <c r="E16" s="122"/>
      <c r="F16" s="123"/>
      <c r="G16" s="124" t="s">
        <v>165</v>
      </c>
      <c r="H16" s="125"/>
      <c r="I16" s="689"/>
      <c r="J16" s="690"/>
      <c r="K16" s="690"/>
      <c r="L16" s="690"/>
      <c r="M16" s="690"/>
      <c r="N16" s="126"/>
    </row>
    <row r="17" spans="1:14" ht="24" customHeight="1">
      <c r="A17" s="118">
        <v>9</v>
      </c>
      <c r="B17" s="119" t="str">
        <f>IF(VLOOKUP(A17,様式3Ⅰ!A:AA,2,FALSE)="","",VLOOKUP(A17,様式3Ⅰ!A:AA,2,FALSE))</f>
        <v/>
      </c>
      <c r="C17" s="120"/>
      <c r="D17" s="121" t="s">
        <v>164</v>
      </c>
      <c r="E17" s="122"/>
      <c r="F17" s="123"/>
      <c r="G17" s="124" t="s">
        <v>165</v>
      </c>
      <c r="H17" s="125"/>
      <c r="I17" s="689"/>
      <c r="J17" s="690"/>
      <c r="K17" s="690"/>
      <c r="L17" s="690"/>
      <c r="M17" s="690"/>
      <c r="N17" s="126"/>
    </row>
    <row r="18" spans="1:14" ht="24" customHeight="1">
      <c r="A18" s="118">
        <v>10</v>
      </c>
      <c r="B18" s="119" t="str">
        <f>IF(VLOOKUP(A18,様式3Ⅰ!A:AA,2,FALSE)="","",VLOOKUP(A18,様式3Ⅰ!A:AA,2,FALSE))</f>
        <v/>
      </c>
      <c r="C18" s="120"/>
      <c r="D18" s="121" t="s">
        <v>164</v>
      </c>
      <c r="E18" s="122"/>
      <c r="F18" s="123"/>
      <c r="G18" s="124" t="s">
        <v>165</v>
      </c>
      <c r="H18" s="125"/>
      <c r="I18" s="689"/>
      <c r="J18" s="690"/>
      <c r="K18" s="690"/>
      <c r="L18" s="690"/>
      <c r="M18" s="690"/>
      <c r="N18" s="126"/>
    </row>
    <row r="19" spans="1:14" ht="24" customHeight="1">
      <c r="A19" s="118">
        <v>11</v>
      </c>
      <c r="B19" s="119" t="str">
        <f>IF(VLOOKUP(A19,様式3Ⅰ!A:AA,2,FALSE)="","",VLOOKUP(A19,様式3Ⅰ!A:AA,2,FALSE))</f>
        <v/>
      </c>
      <c r="C19" s="120"/>
      <c r="D19" s="121" t="s">
        <v>164</v>
      </c>
      <c r="E19" s="122"/>
      <c r="F19" s="123"/>
      <c r="G19" s="124" t="s">
        <v>165</v>
      </c>
      <c r="H19" s="125"/>
      <c r="I19" s="689"/>
      <c r="J19" s="690"/>
      <c r="K19" s="690"/>
      <c r="L19" s="690"/>
      <c r="M19" s="690"/>
      <c r="N19" s="126"/>
    </row>
    <row r="20" spans="1:14" ht="24" customHeight="1">
      <c r="A20" s="118">
        <v>12</v>
      </c>
      <c r="B20" s="119" t="str">
        <f>IF(VLOOKUP(A20,様式3Ⅰ!A:AA,2,FALSE)="","",VLOOKUP(A20,様式3Ⅰ!A:AA,2,FALSE))</f>
        <v/>
      </c>
      <c r="C20" s="120"/>
      <c r="D20" s="121" t="s">
        <v>164</v>
      </c>
      <c r="E20" s="122"/>
      <c r="F20" s="123"/>
      <c r="G20" s="124" t="s">
        <v>165</v>
      </c>
      <c r="H20" s="125"/>
      <c r="I20" s="689"/>
      <c r="J20" s="690"/>
      <c r="K20" s="690"/>
      <c r="L20" s="690"/>
      <c r="M20" s="690"/>
      <c r="N20" s="126"/>
    </row>
    <row r="21" spans="1:14" ht="24" customHeight="1">
      <c r="A21" s="118">
        <v>13</v>
      </c>
      <c r="B21" s="119" t="str">
        <f>IF(VLOOKUP(A21,様式3Ⅰ!A:AA,2,FALSE)="","",VLOOKUP(A21,様式3Ⅰ!A:AA,2,FALSE))</f>
        <v/>
      </c>
      <c r="C21" s="120"/>
      <c r="D21" s="121" t="s">
        <v>164</v>
      </c>
      <c r="E21" s="122"/>
      <c r="F21" s="123"/>
      <c r="G21" s="124" t="s">
        <v>165</v>
      </c>
      <c r="H21" s="125"/>
      <c r="I21" s="689"/>
      <c r="J21" s="690"/>
      <c r="K21" s="690"/>
      <c r="L21" s="690"/>
      <c r="M21" s="690"/>
      <c r="N21" s="126"/>
    </row>
    <row r="22" spans="1:14" ht="24" customHeight="1">
      <c r="A22" s="118">
        <v>14</v>
      </c>
      <c r="B22" s="119" t="str">
        <f>IF(VLOOKUP(A22,様式3Ⅰ!A:AA,2,FALSE)="","",VLOOKUP(A22,様式3Ⅰ!A:AA,2,FALSE))</f>
        <v/>
      </c>
      <c r="C22" s="120"/>
      <c r="D22" s="121" t="s">
        <v>164</v>
      </c>
      <c r="E22" s="122"/>
      <c r="F22" s="123"/>
      <c r="G22" s="124" t="s">
        <v>165</v>
      </c>
      <c r="H22" s="125"/>
      <c r="I22" s="689"/>
      <c r="J22" s="690"/>
      <c r="K22" s="690"/>
      <c r="L22" s="690"/>
      <c r="M22" s="690"/>
      <c r="N22" s="126"/>
    </row>
    <row r="23" spans="1:14" ht="24" customHeight="1">
      <c r="A23" s="118">
        <v>15</v>
      </c>
      <c r="B23" s="119" t="str">
        <f>IF(VLOOKUP(A23,様式3Ⅰ!A:AA,2,FALSE)="","",VLOOKUP(A23,様式3Ⅰ!A:AA,2,FALSE))</f>
        <v/>
      </c>
      <c r="C23" s="120"/>
      <c r="D23" s="121" t="s">
        <v>164</v>
      </c>
      <c r="E23" s="122"/>
      <c r="F23" s="123"/>
      <c r="G23" s="124" t="s">
        <v>165</v>
      </c>
      <c r="H23" s="125"/>
      <c r="I23" s="689"/>
      <c r="J23" s="690"/>
      <c r="K23" s="690"/>
      <c r="L23" s="690"/>
      <c r="M23" s="690"/>
      <c r="N23" s="126"/>
    </row>
    <row r="24" spans="1:14" ht="24" customHeight="1">
      <c r="A24" s="118">
        <v>16</v>
      </c>
      <c r="B24" s="119" t="str">
        <f>IF(VLOOKUP(A24,様式3Ⅰ!A:AA,2,FALSE)="","",VLOOKUP(A24,様式3Ⅰ!A:AA,2,FALSE))</f>
        <v/>
      </c>
      <c r="C24" s="120"/>
      <c r="D24" s="121" t="s">
        <v>164</v>
      </c>
      <c r="E24" s="122"/>
      <c r="F24" s="123"/>
      <c r="G24" s="124" t="s">
        <v>165</v>
      </c>
      <c r="H24" s="125"/>
      <c r="I24" s="689"/>
      <c r="J24" s="690"/>
      <c r="K24" s="690"/>
      <c r="L24" s="690"/>
      <c r="M24" s="690"/>
      <c r="N24" s="126"/>
    </row>
    <row r="25" spans="1:14" ht="24" customHeight="1">
      <c r="A25" s="118">
        <v>17</v>
      </c>
      <c r="B25" s="119" t="str">
        <f>IF(VLOOKUP(A25,様式3Ⅰ!A:AA,2,FALSE)="","",VLOOKUP(A25,様式3Ⅰ!A:AA,2,FALSE))</f>
        <v/>
      </c>
      <c r="C25" s="120"/>
      <c r="D25" s="121" t="s">
        <v>164</v>
      </c>
      <c r="E25" s="122"/>
      <c r="F25" s="123"/>
      <c r="G25" s="124" t="s">
        <v>165</v>
      </c>
      <c r="H25" s="125"/>
      <c r="I25" s="689"/>
      <c r="J25" s="690"/>
      <c r="K25" s="690"/>
      <c r="L25" s="690"/>
      <c r="M25" s="690"/>
      <c r="N25" s="126"/>
    </row>
    <row r="26" spans="1:14" ht="24" customHeight="1">
      <c r="A26" s="118">
        <v>18</v>
      </c>
      <c r="B26" s="119" t="str">
        <f>IF(VLOOKUP(A26,様式3Ⅰ!A:AA,2,FALSE)="","",VLOOKUP(A26,様式3Ⅰ!A:AA,2,FALSE))</f>
        <v/>
      </c>
      <c r="C26" s="120"/>
      <c r="D26" s="121" t="s">
        <v>164</v>
      </c>
      <c r="E26" s="122"/>
      <c r="F26" s="123"/>
      <c r="G26" s="124" t="s">
        <v>165</v>
      </c>
      <c r="H26" s="125"/>
      <c r="I26" s="689"/>
      <c r="J26" s="690"/>
      <c r="K26" s="690"/>
      <c r="L26" s="690"/>
      <c r="M26" s="690"/>
      <c r="N26" s="126"/>
    </row>
    <row r="27" spans="1:14" ht="24" customHeight="1">
      <c r="A27" s="118">
        <v>19</v>
      </c>
      <c r="B27" s="119" t="str">
        <f>IF(VLOOKUP(A27,様式3Ⅰ!A:AA,2,FALSE)="","",VLOOKUP(A27,様式3Ⅰ!A:AA,2,FALSE))</f>
        <v/>
      </c>
      <c r="C27" s="120"/>
      <c r="D27" s="121" t="s">
        <v>164</v>
      </c>
      <c r="E27" s="122"/>
      <c r="F27" s="123"/>
      <c r="G27" s="124" t="s">
        <v>165</v>
      </c>
      <c r="H27" s="125"/>
      <c r="I27" s="689"/>
      <c r="J27" s="690"/>
      <c r="K27" s="690"/>
      <c r="L27" s="690"/>
      <c r="M27" s="690"/>
      <c r="N27" s="126"/>
    </row>
    <row r="28" spans="1:14" ht="24" customHeight="1" thickBot="1">
      <c r="A28" s="118">
        <v>20</v>
      </c>
      <c r="B28" s="119" t="str">
        <f>IF(VLOOKUP(A28,様式3Ⅰ!A:AA,2,FALSE)="","",VLOOKUP(A28,様式3Ⅰ!A:AA,2,FALSE))</f>
        <v/>
      </c>
      <c r="C28" s="120"/>
      <c r="D28" s="121" t="s">
        <v>164</v>
      </c>
      <c r="E28" s="122"/>
      <c r="F28" s="123"/>
      <c r="G28" s="124" t="s">
        <v>165</v>
      </c>
      <c r="H28" s="125"/>
      <c r="I28" s="689"/>
      <c r="J28" s="690"/>
      <c r="K28" s="690"/>
      <c r="L28" s="690"/>
      <c r="M28" s="690"/>
      <c r="N28" s="126"/>
    </row>
    <row r="29" spans="1:14" ht="30" customHeight="1" thickTop="1">
      <c r="A29" s="664" t="s">
        <v>153</v>
      </c>
      <c r="B29" s="673"/>
      <c r="C29" s="356">
        <f>SUM(C9:C28)</f>
        <v>270</v>
      </c>
      <c r="D29" s="354" t="s">
        <v>164</v>
      </c>
      <c r="E29" s="355"/>
      <c r="F29" s="357">
        <f>SUM(F9:F28)</f>
        <v>110</v>
      </c>
      <c r="G29" s="354" t="s">
        <v>164</v>
      </c>
      <c r="H29" s="299"/>
      <c r="I29" s="665"/>
      <c r="J29" s="665"/>
      <c r="K29" s="665"/>
      <c r="L29" s="665"/>
      <c r="M29" s="673"/>
      <c r="N29" s="300"/>
    </row>
    <row r="30" spans="1:14" ht="34.5" customHeight="1">
      <c r="A30" s="112"/>
    </row>
    <row r="31" spans="1:14" ht="37.5" customHeight="1">
      <c r="F31" s="113"/>
    </row>
    <row r="32" spans="1:14" ht="37.5" customHeight="1">
      <c r="F32" s="113"/>
    </row>
    <row r="33" spans="6:6" ht="37.5" customHeight="1">
      <c r="F33" s="113"/>
    </row>
    <row r="34" spans="6:6" ht="37.5" customHeight="1">
      <c r="F34" s="113"/>
    </row>
    <row r="35" spans="6:6" ht="37.5" customHeight="1">
      <c r="F35" s="113"/>
    </row>
  </sheetData>
  <mergeCells count="33">
    <mergeCell ref="I28:M28"/>
    <mergeCell ref="I20:M20"/>
    <mergeCell ref="I21:M21"/>
    <mergeCell ref="I22:M22"/>
    <mergeCell ref="I23:M23"/>
    <mergeCell ref="I24:M24"/>
    <mergeCell ref="I25:M25"/>
    <mergeCell ref="I17:M17"/>
    <mergeCell ref="I18:M18"/>
    <mergeCell ref="I9:M9"/>
    <mergeCell ref="I26:M26"/>
    <mergeCell ref="I27:M27"/>
    <mergeCell ref="I12:M12"/>
    <mergeCell ref="I13:M13"/>
    <mergeCell ref="I14:M14"/>
    <mergeCell ref="I15:M15"/>
    <mergeCell ref="I16:M16"/>
    <mergeCell ref="A29:B29"/>
    <mergeCell ref="I29:M29"/>
    <mergeCell ref="A2:N2"/>
    <mergeCell ref="J4:K4"/>
    <mergeCell ref="L4:N4"/>
    <mergeCell ref="A7:A8"/>
    <mergeCell ref="B7:B8"/>
    <mergeCell ref="C7:D8"/>
    <mergeCell ref="E7:G7"/>
    <mergeCell ref="H7:M7"/>
    <mergeCell ref="N7:N8"/>
    <mergeCell ref="F8:G8"/>
    <mergeCell ref="I19:M19"/>
    <mergeCell ref="I8:M8"/>
    <mergeCell ref="I10:M10"/>
    <mergeCell ref="I11:M11"/>
  </mergeCells>
  <phoneticPr fontId="14"/>
  <conditionalFormatting sqref="C9:C28 F9:F28 I10:N28">
    <cfRule type="containsBlanks" dxfId="10" priority="5">
      <formula>LEN(TRIM(C9))=0</formula>
    </cfRule>
  </conditionalFormatting>
  <conditionalFormatting sqref="E9:E28 H9:H28">
    <cfRule type="containsBlanks" dxfId="9" priority="4">
      <formula>LEN(TRIM(E9))=0</formula>
    </cfRule>
  </conditionalFormatting>
  <conditionalFormatting sqref="I9:N9">
    <cfRule type="containsBlanks" dxfId="8" priority="1">
      <formula>LEN(TRIM(I9))=0</formula>
    </cfRule>
  </conditionalFormatting>
  <dataValidations count="2">
    <dataValidation type="list" allowBlank="1" showInputMessage="1" showErrorMessage="1" sqref="H9:H28">
      <formula1>INDIRECT("都道府県")</formula1>
    </dataValidation>
    <dataValidation type="list" allowBlank="1" showInputMessage="1" showErrorMessage="1" sqref="E9:E28">
      <formula1>"全校児童・生徒,学年単位,学級単位"</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U50"/>
  <sheetViews>
    <sheetView zoomScale="70" zoomScaleNormal="70" workbookViewId="0">
      <selection activeCell="W26" sqref="W26"/>
    </sheetView>
  </sheetViews>
  <sheetFormatPr defaultRowHeight="14.25"/>
  <cols>
    <col min="1" max="1" width="1.875" style="152" customWidth="1"/>
    <col min="2" max="26" width="3.875" style="152" customWidth="1"/>
    <col min="27" max="16384" width="9" style="152"/>
  </cols>
  <sheetData>
    <row r="1" spans="1:21" ht="22.5" customHeight="1">
      <c r="A1" s="403" t="s">
        <v>752</v>
      </c>
      <c r="B1" s="403"/>
      <c r="C1" s="403"/>
      <c r="D1" s="403"/>
      <c r="E1" s="403"/>
      <c r="F1" s="403"/>
      <c r="G1" s="403"/>
      <c r="H1" s="403"/>
      <c r="I1" s="403"/>
      <c r="J1" s="403"/>
      <c r="K1" s="403"/>
      <c r="L1" s="403"/>
      <c r="M1" s="403"/>
      <c r="N1" s="403"/>
      <c r="O1" s="403"/>
      <c r="P1" s="403"/>
      <c r="Q1" s="403"/>
      <c r="R1" s="403"/>
      <c r="S1" s="403"/>
      <c r="T1" s="403"/>
      <c r="U1" s="403"/>
    </row>
    <row r="2" spans="1:21" ht="35.25" customHeight="1">
      <c r="A2" s="696" t="s">
        <v>753</v>
      </c>
      <c r="B2" s="696"/>
      <c r="C2" s="696"/>
      <c r="D2" s="696"/>
      <c r="E2" s="696"/>
      <c r="F2" s="696"/>
      <c r="G2" s="696"/>
      <c r="H2" s="696"/>
      <c r="I2" s="696"/>
      <c r="J2" s="696"/>
      <c r="K2" s="696"/>
      <c r="L2" s="696"/>
      <c r="M2" s="696"/>
      <c r="N2" s="696"/>
      <c r="O2" s="696"/>
      <c r="P2" s="696"/>
      <c r="Q2" s="696"/>
      <c r="R2" s="696"/>
      <c r="S2" s="696"/>
      <c r="T2" s="696"/>
      <c r="U2" s="696"/>
    </row>
    <row r="3" spans="1:21" ht="22.5" customHeight="1">
      <c r="A3" s="405" t="s">
        <v>412</v>
      </c>
      <c r="B3" s="405"/>
      <c r="C3" s="405"/>
      <c r="D3" s="405"/>
      <c r="E3" s="405"/>
      <c r="F3" s="405"/>
      <c r="G3" s="405"/>
      <c r="H3" s="405"/>
      <c r="I3" s="405"/>
      <c r="J3" s="405"/>
      <c r="K3" s="405"/>
      <c r="L3" s="405"/>
      <c r="M3" s="405"/>
      <c r="N3" s="405"/>
      <c r="O3" s="405"/>
      <c r="P3" s="405"/>
      <c r="Q3" s="405"/>
      <c r="R3" s="405"/>
      <c r="S3" s="405"/>
      <c r="T3" s="405"/>
      <c r="U3" s="405"/>
    </row>
    <row r="4" spans="1:21" ht="22.5" customHeight="1">
      <c r="A4" s="154"/>
    </row>
    <row r="5" spans="1:21" ht="22.5" customHeight="1">
      <c r="A5" s="695" t="s">
        <v>413</v>
      </c>
      <c r="B5" s="695"/>
      <c r="C5" s="695"/>
      <c r="D5" s="695"/>
      <c r="E5" s="695"/>
      <c r="F5" s="695"/>
      <c r="G5" s="695"/>
      <c r="H5" s="695"/>
      <c r="I5" s="695"/>
      <c r="J5" s="695"/>
      <c r="K5" s="695"/>
      <c r="L5" s="695"/>
      <c r="M5" s="695"/>
      <c r="O5" s="150" t="s">
        <v>57</v>
      </c>
      <c r="P5" s="350">
        <v>6</v>
      </c>
      <c r="Q5" s="9" t="s">
        <v>58</v>
      </c>
      <c r="R5" s="350">
        <v>3</v>
      </c>
      <c r="S5" s="9" t="s">
        <v>59</v>
      </c>
      <c r="T5" s="350">
        <v>8</v>
      </c>
      <c r="U5" s="9" t="s">
        <v>64</v>
      </c>
    </row>
    <row r="6" spans="1:21" ht="22.5" customHeight="1">
      <c r="A6" s="695"/>
      <c r="B6" s="695"/>
      <c r="C6" s="695"/>
      <c r="D6" s="695"/>
      <c r="E6" s="695"/>
      <c r="F6" s="695"/>
      <c r="G6" s="695"/>
      <c r="H6" s="695"/>
      <c r="I6" s="695"/>
      <c r="J6" s="695"/>
      <c r="K6" s="695"/>
      <c r="L6" s="695"/>
      <c r="M6" s="695"/>
    </row>
    <row r="7" spans="1:21" ht="45" customHeight="1">
      <c r="A7" s="399" t="s">
        <v>414</v>
      </c>
      <c r="B7" s="399"/>
      <c r="C7" s="399"/>
      <c r="D7" s="399"/>
      <c r="E7" s="399"/>
      <c r="F7" s="399"/>
      <c r="G7" s="399"/>
      <c r="H7" s="399"/>
      <c r="I7" s="399"/>
      <c r="J7" s="399"/>
      <c r="K7" s="399"/>
      <c r="L7" s="399"/>
      <c r="M7" s="399"/>
    </row>
    <row r="8" spans="1:21" ht="22.5" customHeight="1"/>
    <row r="9" spans="1:21" ht="22.5" customHeight="1"/>
    <row r="10" spans="1:21" ht="22.5" customHeight="1">
      <c r="B10" s="156"/>
      <c r="K10" s="157" t="s">
        <v>415</v>
      </c>
      <c r="L10" s="152" t="s">
        <v>416</v>
      </c>
      <c r="M10" s="694" t="str">
        <f>IF(様式1!O14="","",様式1!O14)</f>
        <v>111－3333</v>
      </c>
      <c r="N10" s="694"/>
      <c r="O10" s="694"/>
      <c r="P10" s="694"/>
      <c r="Q10" s="694"/>
      <c r="R10" s="694"/>
      <c r="S10" s="694"/>
      <c r="T10" s="694"/>
      <c r="U10" s="694"/>
    </row>
    <row r="11" spans="1:21" ht="22.5" customHeight="1">
      <c r="B11" s="158"/>
      <c r="L11" s="694" t="str">
        <f>IF(様式1!N15="","",様式1!N15)</f>
        <v>東京都△△区〇○町１３５３－1</v>
      </c>
      <c r="M11" s="694"/>
      <c r="N11" s="694"/>
      <c r="O11" s="694"/>
      <c r="P11" s="694"/>
      <c r="Q11" s="694"/>
      <c r="R11" s="694"/>
      <c r="S11" s="694"/>
      <c r="T11" s="694"/>
      <c r="U11" s="694"/>
    </row>
    <row r="12" spans="1:21" ht="22.5" customHeight="1">
      <c r="B12" s="157"/>
      <c r="C12" s="159"/>
      <c r="K12" s="157" t="s">
        <v>417</v>
      </c>
      <c r="L12" s="694" t="str">
        <f>IF(様式1!N16="","",様式1!N16)</f>
        <v>一般社団法人　〇○芸術会</v>
      </c>
      <c r="M12" s="694"/>
      <c r="N12" s="694"/>
      <c r="O12" s="694"/>
      <c r="P12" s="694"/>
      <c r="Q12" s="694"/>
      <c r="R12" s="694"/>
      <c r="S12" s="694"/>
      <c r="T12" s="694"/>
      <c r="U12" s="694"/>
    </row>
    <row r="13" spans="1:21" ht="22.5" customHeight="1">
      <c r="B13" s="157"/>
      <c r="K13" s="157" t="s">
        <v>418</v>
      </c>
      <c r="L13" s="694" t="str">
        <f>IF(様式1!N17="","",様式1!N17)</f>
        <v>新宿五郎</v>
      </c>
      <c r="M13" s="694"/>
      <c r="N13" s="694"/>
      <c r="O13" s="694"/>
      <c r="P13" s="694"/>
      <c r="Q13" s="694"/>
      <c r="R13" s="694"/>
      <c r="S13" s="694"/>
      <c r="T13" s="694"/>
      <c r="U13" s="694"/>
    </row>
    <row r="14" spans="1:21" ht="22.5" customHeight="1"/>
    <row r="15" spans="1:21" ht="22.5" customHeight="1"/>
    <row r="16" spans="1:21" ht="21.75" customHeight="1">
      <c r="A16" s="699" t="s">
        <v>419</v>
      </c>
      <c r="B16" s="699"/>
      <c r="C16" s="699"/>
      <c r="D16" s="351">
        <v>4</v>
      </c>
      <c r="E16" s="152" t="s">
        <v>63</v>
      </c>
      <c r="F16" s="351">
        <v>25</v>
      </c>
      <c r="G16" s="152" t="s">
        <v>64</v>
      </c>
      <c r="H16" s="400" t="s">
        <v>422</v>
      </c>
      <c r="I16" s="400"/>
      <c r="J16" s="400"/>
      <c r="K16" s="400"/>
      <c r="L16" s="400"/>
      <c r="M16" s="400"/>
      <c r="N16" s="400"/>
      <c r="O16" s="400"/>
      <c r="P16" s="400"/>
      <c r="Q16" s="400"/>
      <c r="R16" s="400"/>
      <c r="S16" s="400"/>
      <c r="T16" s="400"/>
      <c r="U16" s="400"/>
    </row>
    <row r="17" spans="1:21" ht="21.75" customHeight="1">
      <c r="A17" s="152" t="s">
        <v>423</v>
      </c>
    </row>
    <row r="18" spans="1:21" ht="21.75" customHeight="1">
      <c r="A18" s="159" t="s">
        <v>57</v>
      </c>
      <c r="C18" s="351">
        <v>6</v>
      </c>
      <c r="D18" s="152" t="s">
        <v>58</v>
      </c>
      <c r="E18" s="351">
        <v>3</v>
      </c>
      <c r="F18" s="152" t="s">
        <v>63</v>
      </c>
      <c r="G18" s="351">
        <v>8</v>
      </c>
      <c r="H18" s="152" t="s">
        <v>425</v>
      </c>
    </row>
    <row r="19" spans="1:21" ht="21.75" customHeight="1">
      <c r="A19" s="700" t="s">
        <v>424</v>
      </c>
      <c r="B19" s="700"/>
      <c r="C19" s="700"/>
      <c r="D19" s="700"/>
      <c r="E19" s="700"/>
      <c r="F19" s="700"/>
      <c r="G19" s="700"/>
      <c r="H19" s="700"/>
      <c r="I19" s="700"/>
      <c r="J19" s="700"/>
      <c r="K19" s="700"/>
      <c r="L19" s="700"/>
      <c r="M19" s="700"/>
      <c r="N19" s="700"/>
      <c r="O19" s="700"/>
      <c r="P19" s="700"/>
      <c r="Q19" s="700"/>
      <c r="R19" s="700"/>
      <c r="S19" s="700"/>
      <c r="T19" s="700"/>
      <c r="U19" s="700"/>
    </row>
    <row r="20" spans="1:21" ht="21.75" customHeight="1">
      <c r="A20" s="161"/>
      <c r="B20" s="697" t="s">
        <v>741</v>
      </c>
      <c r="C20" s="697"/>
      <c r="D20" s="697"/>
      <c r="E20" s="697"/>
      <c r="F20" s="697"/>
      <c r="G20" s="697"/>
      <c r="H20" s="697"/>
      <c r="I20" s="697"/>
      <c r="J20" s="697"/>
      <c r="K20" s="697"/>
      <c r="L20" s="697"/>
      <c r="M20" s="697"/>
      <c r="N20" s="697"/>
      <c r="O20" s="697"/>
      <c r="P20" s="697"/>
      <c r="Q20" s="697"/>
      <c r="R20" s="697"/>
      <c r="S20" s="697"/>
      <c r="T20" s="697"/>
      <c r="U20" s="697"/>
    </row>
    <row r="21" spans="1:21" ht="22.5" customHeight="1"/>
    <row r="22" spans="1:21" ht="22.5" customHeight="1">
      <c r="A22" s="698" t="s">
        <v>420</v>
      </c>
      <c r="B22" s="698"/>
      <c r="C22" s="698"/>
      <c r="D22" s="698"/>
      <c r="E22" s="698"/>
      <c r="F22" s="698"/>
      <c r="G22" s="698"/>
      <c r="H22" s="698"/>
      <c r="I22" s="698"/>
      <c r="J22" s="698"/>
      <c r="K22" s="698"/>
      <c r="L22" s="698"/>
      <c r="M22" s="698"/>
      <c r="N22" s="698"/>
      <c r="O22" s="698"/>
      <c r="P22" s="698"/>
      <c r="Q22" s="698"/>
      <c r="R22" s="698"/>
      <c r="S22" s="698"/>
      <c r="T22" s="698"/>
      <c r="U22" s="698"/>
    </row>
    <row r="23" spans="1:21" ht="22.5" customHeight="1"/>
    <row r="24" spans="1:21" ht="22.5" customHeight="1">
      <c r="C24" s="400" t="s">
        <v>421</v>
      </c>
      <c r="D24" s="400"/>
      <c r="E24" s="400"/>
      <c r="F24" s="400"/>
      <c r="G24" s="400"/>
      <c r="H24" s="400"/>
      <c r="I24" s="400"/>
      <c r="J24" s="400"/>
      <c r="K24" s="400"/>
      <c r="L24" s="400"/>
      <c r="M24" s="400"/>
      <c r="N24" s="400"/>
      <c r="O24" s="400"/>
      <c r="P24" s="400"/>
      <c r="Q24" s="400"/>
      <c r="R24" s="400"/>
      <c r="S24" s="400"/>
    </row>
    <row r="25" spans="1:21" ht="22.5" customHeight="1"/>
    <row r="26" spans="1:21" ht="22.5" customHeight="1">
      <c r="C26" s="400" t="s">
        <v>746</v>
      </c>
      <c r="D26" s="400"/>
      <c r="E26" s="400"/>
      <c r="F26" s="400"/>
      <c r="G26" s="400"/>
      <c r="H26" s="400"/>
      <c r="I26" s="400"/>
      <c r="J26" s="400"/>
      <c r="K26" s="400"/>
      <c r="L26" s="400"/>
      <c r="M26" s="400"/>
      <c r="N26" s="400"/>
      <c r="O26" s="400"/>
      <c r="P26" s="400"/>
      <c r="Q26" s="400"/>
      <c r="R26" s="400"/>
      <c r="S26" s="400"/>
    </row>
    <row r="27" spans="1:21" ht="19.5" customHeight="1">
      <c r="A27" s="162"/>
    </row>
    <row r="28" spans="1:21" ht="22.5" customHeight="1"/>
    <row r="29" spans="1:21" ht="22.5" customHeight="1"/>
    <row r="30" spans="1:21" ht="22.5" customHeight="1"/>
    <row r="31" spans="1:21" ht="22.5" customHeight="1"/>
    <row r="32" spans="1:21"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sheetData>
  <mergeCells count="16">
    <mergeCell ref="B20:U20"/>
    <mergeCell ref="A22:U22"/>
    <mergeCell ref="C24:S24"/>
    <mergeCell ref="C26:S26"/>
    <mergeCell ref="L12:U12"/>
    <mergeCell ref="L13:U13"/>
    <mergeCell ref="A16:C16"/>
    <mergeCell ref="H16:U16"/>
    <mergeCell ref="A19:U19"/>
    <mergeCell ref="L11:U11"/>
    <mergeCell ref="A1:U1"/>
    <mergeCell ref="A3:U3"/>
    <mergeCell ref="A5:M6"/>
    <mergeCell ref="A7:M7"/>
    <mergeCell ref="M10:U10"/>
    <mergeCell ref="A2:U2"/>
  </mergeCells>
  <phoneticPr fontId="14"/>
  <conditionalFormatting sqref="R5 P5 T5 M10 L11:U13 D16 F16 C18 E18 G18">
    <cfRule type="containsBlanks" dxfId="7" priority="1">
      <formula>LEN(TRIM(C5))=0</formula>
    </cfRule>
  </conditionalFormatting>
  <dataValidations count="1">
    <dataValidation type="list" allowBlank="1" showInputMessage="1" prompt="知的財産権について、帰属をNPO法人等団体としている場合は削除してください。" sqref="B20:U20">
      <formula1>"なお、委託契約書第16条に規定する知的財産権（又は著作権等）は、無償で譲渡します。"</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AG137"/>
  <sheetViews>
    <sheetView zoomScale="70" zoomScaleNormal="70" workbookViewId="0">
      <selection activeCell="X15" sqref="X15"/>
    </sheetView>
  </sheetViews>
  <sheetFormatPr defaultRowHeight="12"/>
  <cols>
    <col min="1" max="1" width="1.25" style="22" customWidth="1"/>
    <col min="2" max="7" width="4.375" style="22" customWidth="1"/>
    <col min="8" max="8" width="5.125" style="22" customWidth="1"/>
    <col min="9" max="16" width="4.375" style="22" customWidth="1"/>
    <col min="17" max="19" width="4.375" style="24" customWidth="1"/>
    <col min="20" max="20" width="4.375" style="22" customWidth="1"/>
    <col min="21" max="21" width="1.25" style="22" customWidth="1"/>
    <col min="22" max="22" width="10.5" style="22" customWidth="1"/>
    <col min="23" max="23" width="6.625" style="22" customWidth="1"/>
    <col min="24" max="16384" width="9" style="22"/>
  </cols>
  <sheetData>
    <row r="1" spans="1:33" ht="22.5" customHeight="1">
      <c r="B1" s="23" t="s">
        <v>448</v>
      </c>
    </row>
    <row r="2" spans="1:33" ht="18.75" customHeight="1">
      <c r="M2" s="163" t="s">
        <v>426</v>
      </c>
      <c r="N2" s="704" t="str">
        <f>IF(様式1!N16="","",様式1!N16)</f>
        <v>一般社団法人　〇○芸術会</v>
      </c>
      <c r="O2" s="704"/>
      <c r="P2" s="704"/>
      <c r="Q2" s="704"/>
      <c r="R2" s="704"/>
      <c r="S2" s="704"/>
      <c r="T2" s="704"/>
      <c r="U2" s="704"/>
    </row>
    <row r="3" spans="1:33" ht="31.5" customHeight="1">
      <c r="A3" s="715" t="s">
        <v>753</v>
      </c>
      <c r="B3" s="715"/>
      <c r="C3" s="715"/>
      <c r="D3" s="715"/>
      <c r="E3" s="715"/>
      <c r="F3" s="715"/>
      <c r="G3" s="715"/>
      <c r="H3" s="715"/>
      <c r="I3" s="715"/>
      <c r="J3" s="715"/>
      <c r="K3" s="715"/>
      <c r="L3" s="715"/>
      <c r="M3" s="715"/>
      <c r="N3" s="715"/>
      <c r="O3" s="715"/>
      <c r="P3" s="715"/>
      <c r="Q3" s="715"/>
      <c r="R3" s="715"/>
      <c r="S3" s="715"/>
      <c r="T3" s="715"/>
    </row>
    <row r="4" spans="1:33" ht="22.5" customHeight="1">
      <c r="A4" s="430" t="s">
        <v>427</v>
      </c>
      <c r="B4" s="430"/>
      <c r="C4" s="430"/>
      <c r="D4" s="430"/>
      <c r="E4" s="430"/>
      <c r="F4" s="430"/>
      <c r="G4" s="430"/>
      <c r="H4" s="430"/>
      <c r="I4" s="430"/>
      <c r="J4" s="430"/>
      <c r="K4" s="430"/>
      <c r="L4" s="430"/>
      <c r="M4" s="430"/>
      <c r="N4" s="430"/>
      <c r="O4" s="430"/>
      <c r="P4" s="430"/>
      <c r="Q4" s="430"/>
      <c r="R4" s="430"/>
      <c r="S4" s="430"/>
      <c r="T4" s="430"/>
    </row>
    <row r="5" spans="1:33" ht="18.75" customHeight="1"/>
    <row r="6" spans="1:33" ht="18.75" customHeight="1">
      <c r="A6" s="22" t="s">
        <v>449</v>
      </c>
    </row>
    <row r="7" spans="1:33" ht="7.5" customHeight="1"/>
    <row r="8" spans="1:33" ht="18.75" customHeight="1">
      <c r="B8" s="22" t="s">
        <v>428</v>
      </c>
      <c r="Q8" s="22"/>
      <c r="T8" s="24"/>
    </row>
    <row r="9" spans="1:33" ht="18.75" customHeight="1">
      <c r="B9" s="27"/>
      <c r="C9" s="27" t="s">
        <v>429</v>
      </c>
      <c r="D9" s="27"/>
      <c r="E9" s="27" t="s">
        <v>430</v>
      </c>
      <c r="F9" s="352">
        <v>5</v>
      </c>
      <c r="G9" s="27" t="s">
        <v>58</v>
      </c>
      <c r="H9" s="352">
        <v>4</v>
      </c>
      <c r="I9" s="27" t="s">
        <v>63</v>
      </c>
      <c r="J9" s="352">
        <v>25</v>
      </c>
      <c r="K9" s="27" t="s">
        <v>64</v>
      </c>
      <c r="L9" s="27" t="s">
        <v>65</v>
      </c>
      <c r="M9" s="27" t="s">
        <v>66</v>
      </c>
      <c r="N9" s="353">
        <v>6</v>
      </c>
      <c r="O9" s="34" t="s">
        <v>58</v>
      </c>
      <c r="P9" s="352">
        <v>3</v>
      </c>
      <c r="Q9" s="27" t="s">
        <v>63</v>
      </c>
      <c r="R9" s="353">
        <v>10</v>
      </c>
      <c r="S9" s="34" t="s">
        <v>64</v>
      </c>
      <c r="T9" s="34"/>
    </row>
    <row r="10" spans="1:33" s="164" customFormat="1" ht="8.25" customHeight="1" thickBot="1">
      <c r="A10" s="22"/>
      <c r="B10" s="27"/>
      <c r="C10" s="27"/>
      <c r="D10" s="27"/>
      <c r="E10" s="27"/>
      <c r="F10" s="27"/>
      <c r="G10" s="27"/>
      <c r="H10" s="27"/>
      <c r="I10" s="27"/>
      <c r="J10" s="27"/>
      <c r="K10" s="27"/>
      <c r="L10" s="27"/>
      <c r="M10" s="27"/>
      <c r="N10" s="34"/>
      <c r="O10" s="34"/>
      <c r="P10" s="27"/>
      <c r="Q10" s="27"/>
      <c r="R10" s="34"/>
      <c r="S10" s="34"/>
      <c r="T10" s="34"/>
      <c r="U10" s="22"/>
      <c r="V10" s="22"/>
      <c r="W10" s="22"/>
      <c r="X10" s="22"/>
      <c r="Y10" s="22"/>
      <c r="Z10" s="22"/>
      <c r="AA10" s="22"/>
      <c r="AB10" s="22"/>
      <c r="AC10" s="22"/>
      <c r="AD10" s="22"/>
      <c r="AE10" s="22"/>
      <c r="AF10" s="22"/>
      <c r="AG10" s="22"/>
    </row>
    <row r="11" spans="1:33" ht="33" customHeight="1">
      <c r="B11" s="705" t="s">
        <v>67</v>
      </c>
      <c r="C11" s="706"/>
      <c r="D11" s="706"/>
      <c r="E11" s="706"/>
      <c r="F11" s="706"/>
      <c r="G11" s="706"/>
      <c r="H11" s="707"/>
      <c r="I11" s="165" t="s">
        <v>68</v>
      </c>
      <c r="J11" s="165" t="s">
        <v>69</v>
      </c>
      <c r="K11" s="165" t="s">
        <v>70</v>
      </c>
      <c r="L11" s="165" t="s">
        <v>71</v>
      </c>
      <c r="M11" s="165" t="s">
        <v>72</v>
      </c>
      <c r="N11" s="165" t="s">
        <v>73</v>
      </c>
      <c r="O11" s="165" t="s">
        <v>74</v>
      </c>
      <c r="P11" s="165" t="s">
        <v>75</v>
      </c>
      <c r="Q11" s="165" t="s">
        <v>76</v>
      </c>
      <c r="R11" s="166" t="s">
        <v>77</v>
      </c>
      <c r="S11" s="166" t="s">
        <v>78</v>
      </c>
      <c r="T11" s="166" t="s">
        <v>79</v>
      </c>
      <c r="W11" s="37" t="s">
        <v>80</v>
      </c>
      <c r="X11" s="38"/>
      <c r="Y11" s="38"/>
      <c r="Z11" s="38"/>
      <c r="AA11" s="38"/>
      <c r="AB11" s="38"/>
      <c r="AC11" s="39"/>
    </row>
    <row r="12" spans="1:33" ht="30" customHeight="1">
      <c r="B12" s="701" t="s">
        <v>431</v>
      </c>
      <c r="C12" s="702"/>
      <c r="D12" s="702"/>
      <c r="E12" s="702"/>
      <c r="F12" s="702"/>
      <c r="G12" s="702"/>
      <c r="H12" s="703"/>
      <c r="I12" s="167"/>
      <c r="J12" s="167"/>
      <c r="K12" s="168"/>
      <c r="L12" s="168"/>
      <c r="M12" s="168"/>
      <c r="N12" s="168"/>
      <c r="O12" s="168"/>
      <c r="P12" s="168"/>
      <c r="Q12" s="168"/>
      <c r="R12" s="169"/>
      <c r="S12" s="169"/>
      <c r="T12" s="169"/>
      <c r="W12" s="43"/>
      <c r="AC12" s="44"/>
    </row>
    <row r="13" spans="1:33" ht="30" customHeight="1">
      <c r="B13" s="701" t="s">
        <v>432</v>
      </c>
      <c r="C13" s="702"/>
      <c r="D13" s="702"/>
      <c r="E13" s="702"/>
      <c r="F13" s="702"/>
      <c r="G13" s="702"/>
      <c r="H13" s="703"/>
      <c r="I13" s="167"/>
      <c r="J13" s="167"/>
      <c r="K13" s="168"/>
      <c r="L13" s="168"/>
      <c r="M13" s="168"/>
      <c r="N13" s="168"/>
      <c r="O13" s="168"/>
      <c r="P13" s="168"/>
      <c r="Q13" s="168"/>
      <c r="R13" s="169"/>
      <c r="S13" s="169"/>
      <c r="T13" s="169"/>
      <c r="W13" s="43"/>
      <c r="X13" s="45"/>
      <c r="Y13" s="45"/>
      <c r="Z13" s="45"/>
      <c r="AA13" s="45"/>
      <c r="AB13" s="45"/>
      <c r="AC13" s="44"/>
    </row>
    <row r="14" spans="1:33" ht="30" customHeight="1">
      <c r="B14" s="701" t="s">
        <v>433</v>
      </c>
      <c r="C14" s="702"/>
      <c r="D14" s="702"/>
      <c r="E14" s="702"/>
      <c r="F14" s="702"/>
      <c r="G14" s="702"/>
      <c r="H14" s="703"/>
      <c r="I14" s="167"/>
      <c r="J14" s="167"/>
      <c r="K14" s="168"/>
      <c r="L14" s="168"/>
      <c r="M14" s="168"/>
      <c r="N14" s="168"/>
      <c r="O14" s="168"/>
      <c r="P14" s="168"/>
      <c r="Q14" s="168"/>
      <c r="R14" s="169"/>
      <c r="S14" s="169"/>
      <c r="T14" s="169"/>
      <c r="W14" s="43"/>
      <c r="X14" s="45"/>
      <c r="Y14" s="45"/>
      <c r="Z14" s="45"/>
      <c r="AA14" s="45"/>
      <c r="AB14" s="45"/>
      <c r="AC14" s="44"/>
    </row>
    <row r="15" spans="1:33" ht="30" customHeight="1">
      <c r="B15" s="701" t="s">
        <v>434</v>
      </c>
      <c r="C15" s="702"/>
      <c r="D15" s="702"/>
      <c r="E15" s="702"/>
      <c r="F15" s="702"/>
      <c r="G15" s="702"/>
      <c r="H15" s="703"/>
      <c r="I15" s="167"/>
      <c r="J15" s="167"/>
      <c r="K15" s="168"/>
      <c r="L15" s="168"/>
      <c r="M15" s="168"/>
      <c r="N15" s="168"/>
      <c r="O15" s="168"/>
      <c r="P15" s="168"/>
      <c r="Q15" s="168"/>
      <c r="R15" s="169"/>
      <c r="S15" s="169"/>
      <c r="T15" s="169"/>
      <c r="W15" s="43"/>
      <c r="X15" s="45"/>
      <c r="Y15" s="45"/>
      <c r="Z15" s="45"/>
      <c r="AA15" s="45"/>
      <c r="AB15" s="45"/>
      <c r="AC15" s="44"/>
    </row>
    <row r="16" spans="1:33" ht="30" customHeight="1">
      <c r="B16" s="701" t="s">
        <v>435</v>
      </c>
      <c r="C16" s="702"/>
      <c r="D16" s="702"/>
      <c r="E16" s="702"/>
      <c r="F16" s="702"/>
      <c r="G16" s="702"/>
      <c r="H16" s="703"/>
      <c r="I16" s="167"/>
      <c r="J16" s="167"/>
      <c r="K16" s="168"/>
      <c r="L16" s="168"/>
      <c r="M16" s="168"/>
      <c r="N16" s="168"/>
      <c r="O16" s="168"/>
      <c r="P16" s="168"/>
      <c r="Q16" s="168"/>
      <c r="R16" s="169"/>
      <c r="S16" s="169"/>
      <c r="T16" s="169"/>
      <c r="W16" s="43"/>
      <c r="X16" s="45"/>
      <c r="Y16" s="45"/>
      <c r="Z16" s="45"/>
      <c r="AA16" s="45"/>
      <c r="AB16" s="45"/>
      <c r="AC16" s="44"/>
    </row>
    <row r="17" spans="1:29" ht="30" customHeight="1">
      <c r="B17" s="701" t="s">
        <v>436</v>
      </c>
      <c r="C17" s="702"/>
      <c r="D17" s="702"/>
      <c r="E17" s="702"/>
      <c r="F17" s="702"/>
      <c r="G17" s="702"/>
      <c r="H17" s="703"/>
      <c r="I17" s="167"/>
      <c r="J17" s="167"/>
      <c r="K17" s="168"/>
      <c r="L17" s="168"/>
      <c r="M17" s="168"/>
      <c r="N17" s="168"/>
      <c r="O17" s="168"/>
      <c r="P17" s="168"/>
      <c r="Q17" s="168"/>
      <c r="R17" s="169"/>
      <c r="S17" s="169"/>
      <c r="T17" s="169"/>
      <c r="W17" s="43"/>
      <c r="X17" s="45"/>
      <c r="Y17" s="45"/>
      <c r="Z17" s="45"/>
      <c r="AA17" s="45"/>
      <c r="AB17" s="45"/>
      <c r="AC17" s="44"/>
    </row>
    <row r="18" spans="1:29" ht="30" customHeight="1">
      <c r="B18" s="701" t="s">
        <v>437</v>
      </c>
      <c r="C18" s="702"/>
      <c r="D18" s="702"/>
      <c r="E18" s="702"/>
      <c r="F18" s="702"/>
      <c r="G18" s="702"/>
      <c r="H18" s="703"/>
      <c r="I18" s="167"/>
      <c r="J18" s="167"/>
      <c r="K18" s="168"/>
      <c r="L18" s="168"/>
      <c r="M18" s="168"/>
      <c r="N18" s="168"/>
      <c r="O18" s="168"/>
      <c r="P18" s="168"/>
      <c r="Q18" s="168"/>
      <c r="R18" s="169"/>
      <c r="S18" s="169"/>
      <c r="T18" s="169"/>
      <c r="W18" s="43"/>
      <c r="X18" s="45"/>
      <c r="Y18" s="45"/>
      <c r="Z18" s="45"/>
      <c r="AA18" s="45"/>
      <c r="AB18" s="45"/>
      <c r="AC18" s="44"/>
    </row>
    <row r="19" spans="1:29" ht="30" customHeight="1">
      <c r="B19" s="420"/>
      <c r="C19" s="420"/>
      <c r="D19" s="420"/>
      <c r="E19" s="420"/>
      <c r="F19" s="420"/>
      <c r="G19" s="420"/>
      <c r="H19" s="420"/>
      <c r="I19" s="40"/>
      <c r="J19" s="40"/>
      <c r="K19" s="41"/>
      <c r="L19" s="41"/>
      <c r="M19" s="41"/>
      <c r="N19" s="41"/>
      <c r="O19" s="41"/>
      <c r="P19" s="41"/>
      <c r="Q19" s="41"/>
      <c r="R19" s="42"/>
      <c r="S19" s="42"/>
      <c r="T19" s="42"/>
      <c r="W19" s="43"/>
      <c r="X19" s="45"/>
      <c r="Y19" s="45"/>
      <c r="Z19" s="45"/>
      <c r="AA19" s="45"/>
      <c r="AB19" s="45"/>
      <c r="AC19" s="44"/>
    </row>
    <row r="20" spans="1:29" ht="30" customHeight="1">
      <c r="A20" s="25"/>
      <c r="B20" s="457"/>
      <c r="C20" s="457"/>
      <c r="D20" s="457"/>
      <c r="E20" s="457"/>
      <c r="F20" s="457"/>
      <c r="G20" s="457"/>
      <c r="H20" s="457"/>
      <c r="I20" s="40"/>
      <c r="J20" s="40"/>
      <c r="K20" s="41"/>
      <c r="L20" s="41"/>
      <c r="M20" s="41"/>
      <c r="N20" s="41"/>
      <c r="O20" s="41"/>
      <c r="P20" s="41"/>
      <c r="Q20" s="41"/>
      <c r="R20" s="42"/>
      <c r="S20" s="42"/>
      <c r="T20" s="42"/>
      <c r="W20" s="43"/>
      <c r="X20" s="45"/>
      <c r="Y20" s="45"/>
      <c r="Z20" s="45"/>
      <c r="AA20" s="45"/>
      <c r="AB20" s="45"/>
      <c r="AC20" s="44"/>
    </row>
    <row r="21" spans="1:29" ht="30" customHeight="1" thickBot="1">
      <c r="A21" s="26"/>
      <c r="B21" s="458"/>
      <c r="C21" s="458"/>
      <c r="D21" s="458"/>
      <c r="E21" s="458"/>
      <c r="F21" s="458"/>
      <c r="G21" s="458"/>
      <c r="H21" s="458"/>
      <c r="I21" s="40"/>
      <c r="J21" s="40"/>
      <c r="K21" s="46"/>
      <c r="L21" s="41"/>
      <c r="M21" s="46"/>
      <c r="N21" s="41"/>
      <c r="O21" s="46"/>
      <c r="P21" s="41"/>
      <c r="Q21" s="41"/>
      <c r="R21" s="46"/>
      <c r="S21" s="42"/>
      <c r="T21" s="42"/>
      <c r="W21" s="47"/>
      <c r="X21" s="48"/>
      <c r="Y21" s="48"/>
      <c r="Z21" s="48"/>
      <c r="AA21" s="48"/>
      <c r="AB21" s="48"/>
      <c r="AC21" s="49"/>
    </row>
    <row r="22" spans="1:29" ht="15" customHeight="1">
      <c r="A22" s="26"/>
    </row>
    <row r="23" spans="1:29" ht="18.75" customHeight="1">
      <c r="A23" s="26"/>
      <c r="B23" s="25" t="s">
        <v>450</v>
      </c>
      <c r="C23" s="25"/>
      <c r="D23" s="25"/>
      <c r="E23" s="25"/>
      <c r="F23" s="25"/>
      <c r="G23" s="25"/>
      <c r="H23" s="25"/>
      <c r="I23" s="25"/>
    </row>
    <row r="24" spans="1:29" ht="18" customHeight="1">
      <c r="A24" s="26"/>
      <c r="B24" s="25" t="s">
        <v>438</v>
      </c>
      <c r="C24" s="25"/>
      <c r="D24" s="25"/>
      <c r="E24" s="25"/>
      <c r="F24" s="25"/>
      <c r="G24" s="25"/>
      <c r="H24" s="25"/>
      <c r="I24" s="25"/>
    </row>
    <row r="25" spans="1:29" s="172" customFormat="1" ht="18.75" customHeight="1">
      <c r="A25" s="170"/>
      <c r="B25" s="711" t="s">
        <v>439</v>
      </c>
      <c r="C25" s="712"/>
      <c r="D25" s="713" t="s">
        <v>440</v>
      </c>
      <c r="E25" s="714"/>
      <c r="F25" s="714"/>
      <c r="G25" s="714"/>
      <c r="H25" s="712"/>
      <c r="I25" s="713" t="s">
        <v>441</v>
      </c>
      <c r="J25" s="714"/>
      <c r="K25" s="712"/>
      <c r="L25" s="708" t="s">
        <v>442</v>
      </c>
      <c r="M25" s="710"/>
      <c r="N25" s="708" t="s">
        <v>443</v>
      </c>
      <c r="O25" s="709"/>
      <c r="P25" s="709"/>
      <c r="Q25" s="709"/>
      <c r="R25" s="709"/>
      <c r="S25" s="709"/>
      <c r="T25" s="710"/>
      <c r="U25" s="171"/>
      <c r="V25" s="171"/>
      <c r="W25" s="171"/>
      <c r="X25" s="171"/>
      <c r="Y25" s="171"/>
      <c r="Z25" s="171"/>
    </row>
    <row r="26" spans="1:29" s="172" customFormat="1" ht="36" customHeight="1">
      <c r="A26" s="170"/>
      <c r="B26" s="716">
        <v>45098</v>
      </c>
      <c r="C26" s="717"/>
      <c r="D26" s="718" t="s">
        <v>656</v>
      </c>
      <c r="E26" s="719"/>
      <c r="F26" s="719"/>
      <c r="G26" s="719"/>
      <c r="H26" s="720"/>
      <c r="I26" s="721" t="s">
        <v>657</v>
      </c>
      <c r="J26" s="722"/>
      <c r="K26" s="723"/>
      <c r="L26" s="718" t="s">
        <v>658</v>
      </c>
      <c r="M26" s="720"/>
      <c r="N26" s="724" t="s">
        <v>727</v>
      </c>
      <c r="O26" s="725"/>
      <c r="P26" s="725"/>
      <c r="Q26" s="725"/>
      <c r="R26" s="725"/>
      <c r="S26" s="725"/>
      <c r="T26" s="726"/>
      <c r="U26" s="171"/>
      <c r="V26" s="171"/>
      <c r="W26" s="171"/>
      <c r="X26" s="171"/>
      <c r="Y26" s="171"/>
      <c r="Z26" s="171"/>
    </row>
    <row r="27" spans="1:29" s="172" customFormat="1" ht="36" customHeight="1">
      <c r="A27" s="170"/>
      <c r="B27" s="727">
        <v>45168</v>
      </c>
      <c r="C27" s="728"/>
      <c r="D27" s="729" t="s">
        <v>659</v>
      </c>
      <c r="E27" s="730"/>
      <c r="F27" s="730"/>
      <c r="G27" s="730"/>
      <c r="H27" s="731"/>
      <c r="I27" s="721" t="s">
        <v>660</v>
      </c>
      <c r="J27" s="722"/>
      <c r="K27" s="723"/>
      <c r="L27" s="729" t="s">
        <v>658</v>
      </c>
      <c r="M27" s="731"/>
      <c r="N27" s="729" t="s">
        <v>661</v>
      </c>
      <c r="O27" s="730"/>
      <c r="P27" s="730"/>
      <c r="Q27" s="730"/>
      <c r="R27" s="730"/>
      <c r="S27" s="730"/>
      <c r="T27" s="731"/>
      <c r="U27" s="171"/>
      <c r="V27" s="171"/>
      <c r="W27" s="171"/>
      <c r="X27" s="171"/>
      <c r="Y27" s="171"/>
      <c r="Z27" s="171"/>
    </row>
    <row r="28" spans="1:29" s="172" customFormat="1" ht="36" customHeight="1">
      <c r="A28" s="170"/>
      <c r="B28" s="738"/>
      <c r="C28" s="739"/>
      <c r="D28" s="732"/>
      <c r="E28" s="734"/>
      <c r="F28" s="734"/>
      <c r="G28" s="734"/>
      <c r="H28" s="733"/>
      <c r="I28" s="740"/>
      <c r="J28" s="741"/>
      <c r="K28" s="742"/>
      <c r="L28" s="743"/>
      <c r="M28" s="744"/>
      <c r="N28" s="745"/>
      <c r="O28" s="746"/>
      <c r="P28" s="746"/>
      <c r="Q28" s="746"/>
      <c r="R28" s="746"/>
      <c r="S28" s="746"/>
      <c r="T28" s="747"/>
      <c r="U28" s="171"/>
      <c r="V28" s="171"/>
      <c r="W28" s="171"/>
      <c r="X28" s="171"/>
      <c r="Y28" s="171"/>
      <c r="Z28" s="171"/>
    </row>
    <row r="29" spans="1:29" s="172" customFormat="1" ht="36" customHeight="1">
      <c r="A29" s="170"/>
      <c r="B29" s="732"/>
      <c r="C29" s="733"/>
      <c r="D29" s="732"/>
      <c r="E29" s="734"/>
      <c r="F29" s="734"/>
      <c r="G29" s="734"/>
      <c r="H29" s="733"/>
      <c r="I29" s="735"/>
      <c r="J29" s="736"/>
      <c r="K29" s="737"/>
      <c r="L29" s="732"/>
      <c r="M29" s="733"/>
      <c r="N29" s="732"/>
      <c r="O29" s="734"/>
      <c r="P29" s="734"/>
      <c r="Q29" s="734"/>
      <c r="R29" s="734"/>
      <c r="S29" s="734"/>
      <c r="T29" s="733"/>
      <c r="U29" s="171"/>
      <c r="V29" s="171"/>
      <c r="W29" s="171"/>
      <c r="X29" s="171"/>
      <c r="Y29" s="171"/>
      <c r="Z29" s="171"/>
    </row>
    <row r="30" spans="1:29" s="172" customFormat="1" ht="36" customHeight="1">
      <c r="A30" s="170"/>
      <c r="B30" s="732"/>
      <c r="C30" s="733"/>
      <c r="D30" s="732"/>
      <c r="E30" s="734"/>
      <c r="F30" s="734"/>
      <c r="G30" s="734"/>
      <c r="H30" s="733"/>
      <c r="I30" s="735"/>
      <c r="J30" s="736"/>
      <c r="K30" s="737"/>
      <c r="L30" s="732"/>
      <c r="M30" s="733"/>
      <c r="N30" s="732"/>
      <c r="O30" s="734"/>
      <c r="P30" s="734"/>
      <c r="Q30" s="734"/>
      <c r="R30" s="734"/>
      <c r="S30" s="734"/>
      <c r="T30" s="733"/>
      <c r="U30" s="171"/>
      <c r="V30" s="171"/>
      <c r="W30" s="171"/>
      <c r="X30" s="171"/>
      <c r="Y30" s="171"/>
      <c r="Z30" s="171"/>
    </row>
    <row r="31" spans="1:29" ht="18.75" customHeight="1">
      <c r="B31" s="30"/>
      <c r="C31" s="31"/>
      <c r="D31" s="31"/>
      <c r="E31" s="31"/>
      <c r="F31" s="31"/>
      <c r="G31" s="31"/>
      <c r="H31" s="31"/>
      <c r="I31" s="32"/>
      <c r="J31" s="33"/>
      <c r="K31" s="33"/>
      <c r="L31" s="33"/>
      <c r="M31" s="33"/>
      <c r="N31" s="33"/>
      <c r="O31" s="33"/>
      <c r="P31" s="30"/>
      <c r="Q31" s="30"/>
      <c r="R31" s="30"/>
      <c r="S31" s="30"/>
      <c r="T31" s="30"/>
    </row>
    <row r="32" spans="1:29" ht="24" customHeight="1">
      <c r="A32" s="26"/>
      <c r="B32" s="25" t="s">
        <v>444</v>
      </c>
      <c r="C32" s="25"/>
      <c r="D32" s="25"/>
      <c r="E32" s="25"/>
      <c r="F32" s="25"/>
      <c r="G32" s="25"/>
      <c r="H32" s="25"/>
      <c r="I32" s="25"/>
    </row>
    <row r="33" spans="1:26" ht="22.5" customHeight="1">
      <c r="A33" s="26"/>
      <c r="B33" s="149" t="s">
        <v>756</v>
      </c>
      <c r="C33" s="25"/>
      <c r="D33" s="25"/>
      <c r="E33" s="25"/>
      <c r="F33" s="25"/>
      <c r="G33" s="25"/>
      <c r="H33" s="25"/>
      <c r="I33" s="25"/>
    </row>
    <row r="34" spans="1:26" ht="18.75" customHeight="1">
      <c r="B34" s="30"/>
      <c r="C34" s="31"/>
      <c r="D34" s="31"/>
      <c r="E34" s="31"/>
      <c r="F34" s="31"/>
      <c r="G34" s="31"/>
      <c r="H34" s="31"/>
      <c r="I34" s="32"/>
      <c r="J34" s="33"/>
      <c r="K34" s="33"/>
      <c r="L34" s="33"/>
      <c r="M34" s="33"/>
      <c r="N34" s="33"/>
      <c r="O34" s="33"/>
      <c r="P34" s="30"/>
      <c r="Q34" s="30"/>
      <c r="R34" s="30"/>
      <c r="S34" s="30"/>
      <c r="T34" s="30"/>
    </row>
    <row r="35" spans="1:26" ht="18" customHeight="1">
      <c r="A35" s="26"/>
      <c r="B35" s="25" t="s">
        <v>722</v>
      </c>
      <c r="C35" s="25"/>
      <c r="D35" s="25"/>
      <c r="E35" s="25"/>
      <c r="F35" s="25"/>
      <c r="G35" s="25"/>
      <c r="H35" s="25"/>
      <c r="I35" s="25"/>
    </row>
    <row r="36" spans="1:26" s="294" customFormat="1" ht="18.75" customHeight="1">
      <c r="A36" s="170"/>
      <c r="B36" s="711" t="s">
        <v>439</v>
      </c>
      <c r="C36" s="712"/>
      <c r="D36" s="713" t="s">
        <v>440</v>
      </c>
      <c r="E36" s="714"/>
      <c r="F36" s="714"/>
      <c r="G36" s="714"/>
      <c r="H36" s="712"/>
      <c r="I36" s="713" t="s">
        <v>441</v>
      </c>
      <c r="J36" s="714"/>
      <c r="K36" s="712"/>
      <c r="L36" s="708" t="s">
        <v>442</v>
      </c>
      <c r="M36" s="710"/>
      <c r="N36" s="708" t="s">
        <v>443</v>
      </c>
      <c r="O36" s="709"/>
      <c r="P36" s="709"/>
      <c r="Q36" s="709"/>
      <c r="R36" s="709"/>
      <c r="S36" s="709"/>
      <c r="T36" s="710"/>
      <c r="U36" s="171"/>
      <c r="V36" s="171"/>
      <c r="W36" s="171"/>
      <c r="X36" s="171"/>
      <c r="Y36" s="171"/>
      <c r="Z36" s="171"/>
    </row>
    <row r="37" spans="1:26" s="294" customFormat="1" ht="36" customHeight="1">
      <c r="A37" s="170"/>
      <c r="B37" s="716">
        <v>45128</v>
      </c>
      <c r="C37" s="717"/>
      <c r="D37" s="718" t="s">
        <v>646</v>
      </c>
      <c r="E37" s="719"/>
      <c r="F37" s="719"/>
      <c r="G37" s="719"/>
      <c r="H37" s="720"/>
      <c r="I37" s="721" t="s">
        <v>662</v>
      </c>
      <c r="J37" s="722"/>
      <c r="K37" s="723"/>
      <c r="L37" s="718" t="s">
        <v>724</v>
      </c>
      <c r="M37" s="720"/>
      <c r="N37" s="724" t="s">
        <v>726</v>
      </c>
      <c r="O37" s="725"/>
      <c r="P37" s="725"/>
      <c r="Q37" s="725"/>
      <c r="R37" s="725"/>
      <c r="S37" s="725"/>
      <c r="T37" s="726"/>
      <c r="U37" s="171"/>
      <c r="V37" s="171"/>
      <c r="W37" s="171"/>
      <c r="X37" s="171"/>
      <c r="Y37" s="171"/>
      <c r="Z37" s="171"/>
    </row>
    <row r="38" spans="1:26" s="294" customFormat="1" ht="66.75" customHeight="1">
      <c r="A38" s="170"/>
      <c r="B38" s="727">
        <v>45199</v>
      </c>
      <c r="C38" s="728"/>
      <c r="D38" s="729" t="s">
        <v>651</v>
      </c>
      <c r="E38" s="730"/>
      <c r="F38" s="730"/>
      <c r="G38" s="730"/>
      <c r="H38" s="731"/>
      <c r="I38" s="721" t="s">
        <v>660</v>
      </c>
      <c r="J38" s="722"/>
      <c r="K38" s="723"/>
      <c r="L38" s="729" t="s">
        <v>725</v>
      </c>
      <c r="M38" s="731"/>
      <c r="N38" s="757" t="s">
        <v>728</v>
      </c>
      <c r="O38" s="730"/>
      <c r="P38" s="730"/>
      <c r="Q38" s="730"/>
      <c r="R38" s="730"/>
      <c r="S38" s="730"/>
      <c r="T38" s="731"/>
      <c r="U38" s="171"/>
      <c r="V38" s="171"/>
      <c r="W38" s="171"/>
      <c r="X38" s="171"/>
      <c r="Y38" s="171"/>
      <c r="Z38" s="171"/>
    </row>
    <row r="39" spans="1:26" s="294" customFormat="1" ht="36" customHeight="1">
      <c r="A39" s="170"/>
      <c r="B39" s="738"/>
      <c r="C39" s="739"/>
      <c r="D39" s="732"/>
      <c r="E39" s="734"/>
      <c r="F39" s="734"/>
      <c r="G39" s="734"/>
      <c r="H39" s="733"/>
      <c r="I39" s="740"/>
      <c r="J39" s="741"/>
      <c r="K39" s="742"/>
      <c r="L39" s="743"/>
      <c r="M39" s="744"/>
      <c r="N39" s="745"/>
      <c r="O39" s="746"/>
      <c r="P39" s="746"/>
      <c r="Q39" s="746"/>
      <c r="R39" s="746"/>
      <c r="S39" s="746"/>
      <c r="T39" s="747"/>
      <c r="U39" s="171"/>
      <c r="V39" s="171"/>
      <c r="W39" s="171"/>
      <c r="X39" s="171"/>
      <c r="Y39" s="171"/>
      <c r="Z39" s="171"/>
    </row>
    <row r="40" spans="1:26" s="294" customFormat="1" ht="36" customHeight="1">
      <c r="A40" s="170"/>
      <c r="B40" s="732"/>
      <c r="C40" s="733"/>
      <c r="D40" s="732"/>
      <c r="E40" s="734"/>
      <c r="F40" s="734"/>
      <c r="G40" s="734"/>
      <c r="H40" s="733"/>
      <c r="I40" s="735"/>
      <c r="J40" s="736"/>
      <c r="K40" s="737"/>
      <c r="L40" s="732"/>
      <c r="M40" s="733"/>
      <c r="N40" s="732"/>
      <c r="O40" s="734"/>
      <c r="P40" s="734"/>
      <c r="Q40" s="734"/>
      <c r="R40" s="734"/>
      <c r="S40" s="734"/>
      <c r="T40" s="733"/>
      <c r="U40" s="171"/>
      <c r="V40" s="171"/>
      <c r="W40" s="171"/>
      <c r="X40" s="171"/>
      <c r="Y40" s="171"/>
      <c r="Z40" s="171"/>
    </row>
    <row r="41" spans="1:26" s="294" customFormat="1" ht="36" customHeight="1">
      <c r="A41" s="170"/>
      <c r="B41" s="732"/>
      <c r="C41" s="733"/>
      <c r="D41" s="732"/>
      <c r="E41" s="734"/>
      <c r="F41" s="734"/>
      <c r="G41" s="734"/>
      <c r="H41" s="733"/>
      <c r="I41" s="735"/>
      <c r="J41" s="736"/>
      <c r="K41" s="737"/>
      <c r="L41" s="732"/>
      <c r="M41" s="733"/>
      <c r="N41" s="732"/>
      <c r="O41" s="734"/>
      <c r="P41" s="734"/>
      <c r="Q41" s="734"/>
      <c r="R41" s="734"/>
      <c r="S41" s="734"/>
      <c r="T41" s="733"/>
      <c r="U41" s="171"/>
      <c r="V41" s="171"/>
      <c r="W41" s="171"/>
      <c r="X41" s="171"/>
      <c r="Y41" s="171"/>
      <c r="Z41" s="171"/>
    </row>
    <row r="42" spans="1:26" ht="18.75" customHeight="1">
      <c r="B42" s="30"/>
      <c r="C42" s="31"/>
      <c r="D42" s="31"/>
      <c r="E42" s="31"/>
      <c r="F42" s="31"/>
      <c r="G42" s="31"/>
      <c r="H42" s="31"/>
      <c r="I42" s="32"/>
      <c r="J42" s="33"/>
      <c r="K42" s="33"/>
      <c r="L42" s="33"/>
      <c r="M42" s="33"/>
      <c r="N42" s="33"/>
      <c r="O42" s="33"/>
      <c r="P42" s="30"/>
      <c r="Q42" s="30"/>
      <c r="R42" s="30"/>
      <c r="S42" s="30"/>
      <c r="T42" s="30"/>
    </row>
    <row r="43" spans="1:26" ht="18" customHeight="1">
      <c r="A43" s="26"/>
      <c r="B43" s="25" t="s">
        <v>723</v>
      </c>
      <c r="C43" s="25"/>
      <c r="D43" s="25"/>
      <c r="E43" s="25"/>
      <c r="F43" s="25"/>
      <c r="G43" s="25"/>
      <c r="H43" s="25"/>
      <c r="I43" s="25"/>
    </row>
    <row r="44" spans="1:26" s="172" customFormat="1" ht="18.75" customHeight="1">
      <c r="A44" s="170"/>
      <c r="B44" s="711" t="s">
        <v>439</v>
      </c>
      <c r="C44" s="712"/>
      <c r="D44" s="713" t="s">
        <v>440</v>
      </c>
      <c r="E44" s="714"/>
      <c r="F44" s="714"/>
      <c r="G44" s="714"/>
      <c r="H44" s="712"/>
      <c r="I44" s="713" t="s">
        <v>441</v>
      </c>
      <c r="J44" s="714"/>
      <c r="K44" s="712"/>
      <c r="L44" s="708" t="s">
        <v>442</v>
      </c>
      <c r="M44" s="710"/>
      <c r="N44" s="708" t="s">
        <v>451</v>
      </c>
      <c r="O44" s="709"/>
      <c r="P44" s="709"/>
      <c r="Q44" s="709"/>
      <c r="R44" s="709"/>
      <c r="S44" s="709"/>
      <c r="T44" s="710"/>
      <c r="U44" s="171"/>
      <c r="V44" s="171"/>
      <c r="W44" s="171"/>
      <c r="X44" s="171"/>
      <c r="Y44" s="171"/>
      <c r="Z44" s="171"/>
    </row>
    <row r="45" spans="1:26" s="172" customFormat="1" ht="36" customHeight="1">
      <c r="A45" s="170"/>
      <c r="B45" s="716">
        <v>45190</v>
      </c>
      <c r="C45" s="717"/>
      <c r="D45" s="718" t="s">
        <v>646</v>
      </c>
      <c r="E45" s="719"/>
      <c r="F45" s="719"/>
      <c r="G45" s="719"/>
      <c r="H45" s="720"/>
      <c r="I45" s="721" t="s">
        <v>662</v>
      </c>
      <c r="J45" s="722"/>
      <c r="K45" s="723"/>
      <c r="L45" s="718" t="s">
        <v>658</v>
      </c>
      <c r="M45" s="720"/>
      <c r="N45" s="724" t="s">
        <v>663</v>
      </c>
      <c r="O45" s="725"/>
      <c r="P45" s="725"/>
      <c r="Q45" s="725"/>
      <c r="R45" s="725"/>
      <c r="S45" s="725"/>
      <c r="T45" s="726"/>
      <c r="U45" s="171"/>
      <c r="V45" s="171"/>
      <c r="W45" s="171"/>
      <c r="X45" s="171"/>
      <c r="Y45" s="171"/>
      <c r="Z45" s="171"/>
    </row>
    <row r="46" spans="1:26" s="172" customFormat="1" ht="36" customHeight="1">
      <c r="A46" s="170"/>
      <c r="B46" s="727">
        <v>45229</v>
      </c>
      <c r="C46" s="728"/>
      <c r="D46" s="729" t="s">
        <v>651</v>
      </c>
      <c r="E46" s="730"/>
      <c r="F46" s="730"/>
      <c r="G46" s="730"/>
      <c r="H46" s="731"/>
      <c r="I46" s="721" t="s">
        <v>660</v>
      </c>
      <c r="J46" s="722"/>
      <c r="K46" s="723"/>
      <c r="L46" s="729" t="s">
        <v>658</v>
      </c>
      <c r="M46" s="731"/>
      <c r="N46" s="757" t="s">
        <v>729</v>
      </c>
      <c r="O46" s="730"/>
      <c r="P46" s="730"/>
      <c r="Q46" s="730"/>
      <c r="R46" s="730"/>
      <c r="S46" s="730"/>
      <c r="T46" s="731"/>
      <c r="U46" s="171"/>
      <c r="V46" s="171"/>
      <c r="W46" s="171"/>
      <c r="X46" s="171"/>
      <c r="Y46" s="171"/>
      <c r="Z46" s="171"/>
    </row>
    <row r="47" spans="1:26" s="172" customFormat="1" ht="36" customHeight="1">
      <c r="A47" s="170"/>
      <c r="B47" s="738"/>
      <c r="C47" s="739"/>
      <c r="D47" s="732"/>
      <c r="E47" s="734"/>
      <c r="F47" s="734"/>
      <c r="G47" s="734"/>
      <c r="H47" s="733"/>
      <c r="I47" s="740"/>
      <c r="J47" s="741"/>
      <c r="K47" s="742"/>
      <c r="L47" s="743"/>
      <c r="M47" s="744"/>
      <c r="N47" s="745"/>
      <c r="O47" s="746"/>
      <c r="P47" s="746"/>
      <c r="Q47" s="746"/>
      <c r="R47" s="746"/>
      <c r="S47" s="746"/>
      <c r="T47" s="747"/>
      <c r="U47" s="171"/>
      <c r="V47" s="171"/>
      <c r="W47" s="171"/>
      <c r="X47" s="171"/>
      <c r="Y47" s="171"/>
      <c r="Z47" s="171"/>
    </row>
    <row r="48" spans="1:26" s="172" customFormat="1" ht="36" customHeight="1">
      <c r="A48" s="170"/>
      <c r="B48" s="732"/>
      <c r="C48" s="733"/>
      <c r="D48" s="732"/>
      <c r="E48" s="734"/>
      <c r="F48" s="734"/>
      <c r="G48" s="734"/>
      <c r="H48" s="733"/>
      <c r="I48" s="735"/>
      <c r="J48" s="736"/>
      <c r="K48" s="737"/>
      <c r="L48" s="732"/>
      <c r="M48" s="733"/>
      <c r="N48" s="732"/>
      <c r="O48" s="734"/>
      <c r="P48" s="734"/>
      <c r="Q48" s="734"/>
      <c r="R48" s="734"/>
      <c r="S48" s="734"/>
      <c r="T48" s="733"/>
      <c r="U48" s="171"/>
      <c r="V48" s="171"/>
      <c r="W48" s="171"/>
      <c r="X48" s="171"/>
      <c r="Y48" s="171"/>
      <c r="Z48" s="171"/>
    </row>
    <row r="49" spans="1:26" s="172" customFormat="1" ht="36" customHeight="1">
      <c r="A49" s="170"/>
      <c r="B49" s="732"/>
      <c r="C49" s="733"/>
      <c r="D49" s="732"/>
      <c r="E49" s="734"/>
      <c r="F49" s="734"/>
      <c r="G49" s="734"/>
      <c r="H49" s="733"/>
      <c r="I49" s="735"/>
      <c r="J49" s="736"/>
      <c r="K49" s="737"/>
      <c r="L49" s="732"/>
      <c r="M49" s="733"/>
      <c r="N49" s="732"/>
      <c r="O49" s="734"/>
      <c r="P49" s="734"/>
      <c r="Q49" s="734"/>
      <c r="R49" s="734"/>
      <c r="S49" s="734"/>
      <c r="T49" s="733"/>
      <c r="U49" s="171"/>
      <c r="V49" s="171"/>
      <c r="W49" s="171"/>
      <c r="X49" s="171"/>
      <c r="Y49" s="171"/>
      <c r="Z49" s="171"/>
    </row>
    <row r="50" spans="1:26" ht="18.75" customHeight="1"/>
    <row r="51" spans="1:26" ht="18.75" customHeight="1">
      <c r="B51" s="22" t="s">
        <v>445</v>
      </c>
    </row>
    <row r="52" spans="1:26" ht="18.75" customHeight="1">
      <c r="B52" s="748" t="s">
        <v>730</v>
      </c>
      <c r="C52" s="749"/>
      <c r="D52" s="749"/>
      <c r="E52" s="749"/>
      <c r="F52" s="749"/>
      <c r="G52" s="749"/>
      <c r="H52" s="749"/>
      <c r="I52" s="749"/>
      <c r="J52" s="749"/>
      <c r="K52" s="749"/>
      <c r="L52" s="749"/>
      <c r="M52" s="749"/>
      <c r="N52" s="749"/>
      <c r="O52" s="749"/>
      <c r="P52" s="749"/>
      <c r="Q52" s="749"/>
      <c r="R52" s="749"/>
      <c r="S52" s="749"/>
      <c r="T52" s="750"/>
    </row>
    <row r="53" spans="1:26" ht="18.75" hidden="1" customHeight="1">
      <c r="B53" s="751"/>
      <c r="C53" s="752"/>
      <c r="D53" s="752"/>
      <c r="E53" s="752"/>
      <c r="F53" s="752"/>
      <c r="G53" s="752"/>
      <c r="H53" s="752"/>
      <c r="I53" s="752"/>
      <c r="J53" s="752"/>
      <c r="K53" s="752"/>
      <c r="L53" s="752"/>
      <c r="M53" s="752"/>
      <c r="N53" s="752"/>
      <c r="O53" s="752"/>
      <c r="P53" s="752"/>
      <c r="Q53" s="752"/>
      <c r="R53" s="752"/>
      <c r="S53" s="752"/>
      <c r="T53" s="753"/>
    </row>
    <row r="54" spans="1:26" ht="10.5" hidden="1" customHeight="1">
      <c r="B54" s="751"/>
      <c r="C54" s="752"/>
      <c r="D54" s="752"/>
      <c r="E54" s="752"/>
      <c r="F54" s="752"/>
      <c r="G54" s="752"/>
      <c r="H54" s="752"/>
      <c r="I54" s="752"/>
      <c r="J54" s="752"/>
      <c r="K54" s="752"/>
      <c r="L54" s="752"/>
      <c r="M54" s="752"/>
      <c r="N54" s="752"/>
      <c r="O54" s="752"/>
      <c r="P54" s="752"/>
      <c r="Q54" s="752"/>
      <c r="R54" s="752"/>
      <c r="S54" s="752"/>
      <c r="T54" s="753"/>
    </row>
    <row r="55" spans="1:26" ht="18.75" hidden="1" customHeight="1">
      <c r="B55" s="751"/>
      <c r="C55" s="752"/>
      <c r="D55" s="752"/>
      <c r="E55" s="752"/>
      <c r="F55" s="752"/>
      <c r="G55" s="752"/>
      <c r="H55" s="752"/>
      <c r="I55" s="752"/>
      <c r="J55" s="752"/>
      <c r="K55" s="752"/>
      <c r="L55" s="752"/>
      <c r="M55" s="752"/>
      <c r="N55" s="752"/>
      <c r="O55" s="752"/>
      <c r="P55" s="752"/>
      <c r="Q55" s="752"/>
      <c r="R55" s="752"/>
      <c r="S55" s="752"/>
      <c r="T55" s="753"/>
    </row>
    <row r="56" spans="1:26" ht="18.75" customHeight="1">
      <c r="B56" s="754"/>
      <c r="C56" s="755"/>
      <c r="D56" s="755"/>
      <c r="E56" s="755"/>
      <c r="F56" s="755"/>
      <c r="G56" s="755"/>
      <c r="H56" s="755"/>
      <c r="I56" s="755"/>
      <c r="J56" s="755"/>
      <c r="K56" s="755"/>
      <c r="L56" s="755"/>
      <c r="M56" s="755"/>
      <c r="N56" s="755"/>
      <c r="O56" s="755"/>
      <c r="P56" s="755"/>
      <c r="Q56" s="755"/>
      <c r="R56" s="755"/>
      <c r="S56" s="755"/>
      <c r="T56" s="756"/>
    </row>
    <row r="57" spans="1:26" ht="18.75" customHeight="1"/>
    <row r="58" spans="1:26" ht="18.75" customHeight="1">
      <c r="B58" s="22" t="s">
        <v>446</v>
      </c>
    </row>
    <row r="59" spans="1:26" ht="18.75" customHeight="1">
      <c r="B59" s="748" t="s">
        <v>730</v>
      </c>
      <c r="C59" s="749"/>
      <c r="D59" s="749"/>
      <c r="E59" s="749"/>
      <c r="F59" s="749"/>
      <c r="G59" s="749"/>
      <c r="H59" s="749"/>
      <c r="I59" s="749"/>
      <c r="J59" s="749"/>
      <c r="K59" s="749"/>
      <c r="L59" s="749"/>
      <c r="M59" s="749"/>
      <c r="N59" s="749"/>
      <c r="O59" s="749"/>
      <c r="P59" s="749"/>
      <c r="Q59" s="749"/>
      <c r="R59" s="749"/>
      <c r="S59" s="749"/>
      <c r="T59" s="750"/>
    </row>
    <row r="60" spans="1:26" ht="18.75" hidden="1" customHeight="1">
      <c r="B60" s="751"/>
      <c r="C60" s="752"/>
      <c r="D60" s="752"/>
      <c r="E60" s="752"/>
      <c r="F60" s="752"/>
      <c r="G60" s="752"/>
      <c r="H60" s="752"/>
      <c r="I60" s="752"/>
      <c r="J60" s="752"/>
      <c r="K60" s="752"/>
      <c r="L60" s="752"/>
      <c r="M60" s="752"/>
      <c r="N60" s="752"/>
      <c r="O60" s="752"/>
      <c r="P60" s="752"/>
      <c r="Q60" s="752"/>
      <c r="R60" s="752"/>
      <c r="S60" s="752"/>
      <c r="T60" s="753"/>
    </row>
    <row r="61" spans="1:26" ht="18.75" hidden="1" customHeight="1">
      <c r="B61" s="751"/>
      <c r="C61" s="752"/>
      <c r="D61" s="752"/>
      <c r="E61" s="752"/>
      <c r="F61" s="752"/>
      <c r="G61" s="752"/>
      <c r="H61" s="752"/>
      <c r="I61" s="752"/>
      <c r="J61" s="752"/>
      <c r="K61" s="752"/>
      <c r="L61" s="752"/>
      <c r="M61" s="752"/>
      <c r="N61" s="752"/>
      <c r="O61" s="752"/>
      <c r="P61" s="752"/>
      <c r="Q61" s="752"/>
      <c r="R61" s="752"/>
      <c r="S61" s="752"/>
      <c r="T61" s="753"/>
    </row>
    <row r="62" spans="1:26" ht="18.75" hidden="1" customHeight="1">
      <c r="B62" s="751"/>
      <c r="C62" s="752"/>
      <c r="D62" s="752"/>
      <c r="E62" s="752"/>
      <c r="F62" s="752"/>
      <c r="G62" s="752"/>
      <c r="H62" s="752"/>
      <c r="I62" s="752"/>
      <c r="J62" s="752"/>
      <c r="K62" s="752"/>
      <c r="L62" s="752"/>
      <c r="M62" s="752"/>
      <c r="N62" s="752"/>
      <c r="O62" s="752"/>
      <c r="P62" s="752"/>
      <c r="Q62" s="752"/>
      <c r="R62" s="752"/>
      <c r="S62" s="752"/>
      <c r="T62" s="753"/>
    </row>
    <row r="63" spans="1:26" ht="18.75" customHeight="1">
      <c r="B63" s="754"/>
      <c r="C63" s="755"/>
      <c r="D63" s="755"/>
      <c r="E63" s="755"/>
      <c r="F63" s="755"/>
      <c r="G63" s="755"/>
      <c r="H63" s="755"/>
      <c r="I63" s="755"/>
      <c r="J63" s="755"/>
      <c r="K63" s="755"/>
      <c r="L63" s="755"/>
      <c r="M63" s="755"/>
      <c r="N63" s="755"/>
      <c r="O63" s="755"/>
      <c r="P63" s="755"/>
      <c r="Q63" s="755"/>
      <c r="R63" s="755"/>
      <c r="S63" s="755"/>
      <c r="T63" s="756"/>
    </row>
    <row r="64" spans="1:26" ht="18.75" customHeight="1">
      <c r="B64" s="173"/>
      <c r="C64" s="173"/>
      <c r="D64" s="173"/>
      <c r="E64" s="173"/>
      <c r="F64" s="173"/>
      <c r="G64" s="173"/>
      <c r="H64" s="173"/>
      <c r="I64" s="173"/>
      <c r="J64" s="173"/>
      <c r="K64" s="173"/>
      <c r="L64" s="173"/>
      <c r="M64" s="173"/>
      <c r="N64" s="173"/>
      <c r="O64" s="173"/>
      <c r="P64" s="173"/>
      <c r="Q64" s="173"/>
      <c r="R64" s="173"/>
      <c r="S64" s="173"/>
      <c r="T64" s="173"/>
    </row>
    <row r="65" spans="2:20" ht="18.75" customHeight="1">
      <c r="B65" s="22" t="s">
        <v>447</v>
      </c>
    </row>
    <row r="66" spans="2:20" ht="18.75" customHeight="1">
      <c r="B66" s="748" t="s">
        <v>730</v>
      </c>
      <c r="C66" s="749"/>
      <c r="D66" s="749"/>
      <c r="E66" s="749"/>
      <c r="F66" s="749"/>
      <c r="G66" s="749"/>
      <c r="H66" s="749"/>
      <c r="I66" s="749"/>
      <c r="J66" s="749"/>
      <c r="K66" s="749"/>
      <c r="L66" s="749"/>
      <c r="M66" s="749"/>
      <c r="N66" s="749"/>
      <c r="O66" s="749"/>
      <c r="P66" s="749"/>
      <c r="Q66" s="749"/>
      <c r="R66" s="749"/>
      <c r="S66" s="749"/>
      <c r="T66" s="750"/>
    </row>
    <row r="67" spans="2:20" ht="18.75" hidden="1" customHeight="1">
      <c r="B67" s="751"/>
      <c r="C67" s="752"/>
      <c r="D67" s="752"/>
      <c r="E67" s="752"/>
      <c r="F67" s="752"/>
      <c r="G67" s="752"/>
      <c r="H67" s="752"/>
      <c r="I67" s="752"/>
      <c r="J67" s="752"/>
      <c r="K67" s="752"/>
      <c r="L67" s="752"/>
      <c r="M67" s="752"/>
      <c r="N67" s="752"/>
      <c r="O67" s="752"/>
      <c r="P67" s="752"/>
      <c r="Q67" s="752"/>
      <c r="R67" s="752"/>
      <c r="S67" s="752"/>
      <c r="T67" s="753"/>
    </row>
    <row r="68" spans="2:20" ht="18.75" hidden="1" customHeight="1">
      <c r="B68" s="751"/>
      <c r="C68" s="752"/>
      <c r="D68" s="752"/>
      <c r="E68" s="752"/>
      <c r="F68" s="752"/>
      <c r="G68" s="752"/>
      <c r="H68" s="752"/>
      <c r="I68" s="752"/>
      <c r="J68" s="752"/>
      <c r="K68" s="752"/>
      <c r="L68" s="752"/>
      <c r="M68" s="752"/>
      <c r="N68" s="752"/>
      <c r="O68" s="752"/>
      <c r="P68" s="752"/>
      <c r="Q68" s="752"/>
      <c r="R68" s="752"/>
      <c r="S68" s="752"/>
      <c r="T68" s="753"/>
    </row>
    <row r="69" spans="2:20" ht="17.25" hidden="1" customHeight="1">
      <c r="B69" s="751"/>
      <c r="C69" s="752"/>
      <c r="D69" s="752"/>
      <c r="E69" s="752"/>
      <c r="F69" s="752"/>
      <c r="G69" s="752"/>
      <c r="H69" s="752"/>
      <c r="I69" s="752"/>
      <c r="J69" s="752"/>
      <c r="K69" s="752"/>
      <c r="L69" s="752"/>
      <c r="M69" s="752"/>
      <c r="N69" s="752"/>
      <c r="O69" s="752"/>
      <c r="P69" s="752"/>
      <c r="Q69" s="752"/>
      <c r="R69" s="752"/>
      <c r="S69" s="752"/>
      <c r="T69" s="753"/>
    </row>
    <row r="70" spans="2:20" ht="18.75" customHeight="1">
      <c r="B70" s="754"/>
      <c r="C70" s="755"/>
      <c r="D70" s="755"/>
      <c r="E70" s="755"/>
      <c r="F70" s="755"/>
      <c r="G70" s="755"/>
      <c r="H70" s="755"/>
      <c r="I70" s="755"/>
      <c r="J70" s="755"/>
      <c r="K70" s="755"/>
      <c r="L70" s="755"/>
      <c r="M70" s="755"/>
      <c r="N70" s="755"/>
      <c r="O70" s="755"/>
      <c r="P70" s="755"/>
      <c r="Q70" s="755"/>
      <c r="R70" s="755"/>
      <c r="S70" s="755"/>
      <c r="T70" s="756"/>
    </row>
    <row r="71" spans="2:20" ht="17.25" customHeight="1"/>
    <row r="72" spans="2:20" ht="17.25" customHeight="1"/>
    <row r="73" spans="2:20" ht="17.25" customHeight="1">
      <c r="B73" s="27"/>
    </row>
    <row r="74" spans="2:20" ht="17.25" customHeight="1">
      <c r="B74" s="27"/>
    </row>
    <row r="75" spans="2:20" ht="32.25" customHeight="1"/>
    <row r="76" spans="2:20" ht="31.5" customHeight="1"/>
    <row r="77" spans="2:20" ht="17.25" customHeight="1"/>
    <row r="78" spans="2:20" ht="17.25" customHeight="1"/>
    <row r="79" spans="2:20" ht="17.25" customHeight="1"/>
    <row r="80" spans="2:20" ht="17.25" customHeight="1"/>
    <row r="81" ht="17.25" customHeight="1"/>
    <row r="82" ht="17.25" customHeight="1"/>
    <row r="83" ht="17.25" customHeight="1"/>
    <row r="84" ht="17.25" customHeight="1"/>
    <row r="85" ht="17.25" customHeight="1"/>
    <row r="86" ht="17.25" customHeight="1"/>
    <row r="87" ht="17.25" customHeight="1"/>
    <row r="88" ht="17.25" customHeight="1"/>
    <row r="89" ht="21" customHeight="1"/>
    <row r="90" ht="17.25" customHeight="1"/>
    <row r="91" ht="17.25" customHeight="1"/>
    <row r="92" ht="17.25" customHeight="1"/>
    <row r="93" ht="17.25" customHeight="1"/>
    <row r="94" ht="17.25" customHeight="1"/>
    <row r="95" ht="17.25" customHeight="1"/>
    <row r="96" ht="17.2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8" customHeight="1"/>
    <row r="108" ht="22.5" customHeight="1"/>
    <row r="109" ht="18" customHeight="1"/>
    <row r="110" ht="22.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sheetData>
  <mergeCells count="107">
    <mergeCell ref="B41:C41"/>
    <mergeCell ref="D41:H41"/>
    <mergeCell ref="I41:K41"/>
    <mergeCell ref="L41:M41"/>
    <mergeCell ref="N41:T41"/>
    <mergeCell ref="B40:C40"/>
    <mergeCell ref="D40:H40"/>
    <mergeCell ref="I40:K40"/>
    <mergeCell ref="L40:M40"/>
    <mergeCell ref="N40:T40"/>
    <mergeCell ref="B39:C39"/>
    <mergeCell ref="D39:H39"/>
    <mergeCell ref="I39:K39"/>
    <mergeCell ref="L39:M39"/>
    <mergeCell ref="N39:T39"/>
    <mergeCell ref="B38:C38"/>
    <mergeCell ref="D38:H38"/>
    <mergeCell ref="I38:K38"/>
    <mergeCell ref="L38:M38"/>
    <mergeCell ref="N38:T38"/>
    <mergeCell ref="B37:C37"/>
    <mergeCell ref="D37:H37"/>
    <mergeCell ref="I37:K37"/>
    <mergeCell ref="L37:M37"/>
    <mergeCell ref="N37:T37"/>
    <mergeCell ref="B36:C36"/>
    <mergeCell ref="D36:H36"/>
    <mergeCell ref="I36:K36"/>
    <mergeCell ref="L36:M36"/>
    <mergeCell ref="N36:T36"/>
    <mergeCell ref="B59:T63"/>
    <mergeCell ref="B66:T70"/>
    <mergeCell ref="B48:C48"/>
    <mergeCell ref="D48:H48"/>
    <mergeCell ref="I48:K48"/>
    <mergeCell ref="L48:M48"/>
    <mergeCell ref="N48:T48"/>
    <mergeCell ref="B49:C49"/>
    <mergeCell ref="D49:H49"/>
    <mergeCell ref="I49:K49"/>
    <mergeCell ref="L49:M49"/>
    <mergeCell ref="N49:T49"/>
    <mergeCell ref="B44:C44"/>
    <mergeCell ref="D44:H44"/>
    <mergeCell ref="I44:K44"/>
    <mergeCell ref="L44:M44"/>
    <mergeCell ref="N44:T44"/>
    <mergeCell ref="B45:C45"/>
    <mergeCell ref="D45:H45"/>
    <mergeCell ref="I45:K45"/>
    <mergeCell ref="B52:T56"/>
    <mergeCell ref="L45:M45"/>
    <mergeCell ref="N45:T45"/>
    <mergeCell ref="B46:C46"/>
    <mergeCell ref="D46:H46"/>
    <mergeCell ref="I46:K46"/>
    <mergeCell ref="L46:M46"/>
    <mergeCell ref="N46:T46"/>
    <mergeCell ref="B47:C47"/>
    <mergeCell ref="D47:H47"/>
    <mergeCell ref="I47:K47"/>
    <mergeCell ref="L47:M47"/>
    <mergeCell ref="N47:T47"/>
    <mergeCell ref="B30:C30"/>
    <mergeCell ref="D30:H30"/>
    <mergeCell ref="I30:K30"/>
    <mergeCell ref="L30:M30"/>
    <mergeCell ref="N30:T30"/>
    <mergeCell ref="B28:C28"/>
    <mergeCell ref="D28:H28"/>
    <mergeCell ref="I28:K28"/>
    <mergeCell ref="L28:M28"/>
    <mergeCell ref="N28:T28"/>
    <mergeCell ref="B29:C29"/>
    <mergeCell ref="D29:H29"/>
    <mergeCell ref="I29:K29"/>
    <mergeCell ref="L29:M29"/>
    <mergeCell ref="N29:T29"/>
    <mergeCell ref="B26:C26"/>
    <mergeCell ref="D26:H26"/>
    <mergeCell ref="I26:K26"/>
    <mergeCell ref="L26:M26"/>
    <mergeCell ref="N26:T26"/>
    <mergeCell ref="B27:C27"/>
    <mergeCell ref="D27:H27"/>
    <mergeCell ref="I27:K27"/>
    <mergeCell ref="L27:M27"/>
    <mergeCell ref="N27:T27"/>
    <mergeCell ref="B14:H14"/>
    <mergeCell ref="N2:U2"/>
    <mergeCell ref="A4:T4"/>
    <mergeCell ref="B11:H11"/>
    <mergeCell ref="B12:H12"/>
    <mergeCell ref="B13:H13"/>
    <mergeCell ref="N25:T25"/>
    <mergeCell ref="B15:H15"/>
    <mergeCell ref="B16:H16"/>
    <mergeCell ref="B17:H17"/>
    <mergeCell ref="B18:H18"/>
    <mergeCell ref="B19:H19"/>
    <mergeCell ref="B20:H20"/>
    <mergeCell ref="B21:H21"/>
    <mergeCell ref="B25:C25"/>
    <mergeCell ref="D25:H25"/>
    <mergeCell ref="I25:K25"/>
    <mergeCell ref="L25:M25"/>
    <mergeCell ref="A3:T3"/>
  </mergeCells>
  <phoneticPr fontId="14"/>
  <conditionalFormatting sqref="B26:K30 N26:T30 B45:K49 N45:T49 B52 F9 H9 J9 N9 P9 R9">
    <cfRule type="containsBlanks" dxfId="6" priority="6">
      <formula>LEN(TRIM(B9))=0</formula>
    </cfRule>
  </conditionalFormatting>
  <conditionalFormatting sqref="L26:M30 L45:M49">
    <cfRule type="containsBlanks" dxfId="5" priority="5">
      <formula>LEN(TRIM(L26))=0</formula>
    </cfRule>
  </conditionalFormatting>
  <conditionalFormatting sqref="B37:K41 N37:T41">
    <cfRule type="containsBlanks" dxfId="4" priority="4">
      <formula>LEN(TRIM(B37))=0</formula>
    </cfRule>
  </conditionalFormatting>
  <conditionalFormatting sqref="L37:M41">
    <cfRule type="containsBlanks" dxfId="3" priority="3">
      <formula>LEN(TRIM(L37))=0</formula>
    </cfRule>
  </conditionalFormatting>
  <conditionalFormatting sqref="B59">
    <cfRule type="containsBlanks" dxfId="2" priority="2">
      <formula>LEN(TRIM(B59))=0</formula>
    </cfRule>
  </conditionalFormatting>
  <conditionalFormatting sqref="B66">
    <cfRule type="containsBlanks" dxfId="1" priority="1">
      <formula>LEN(TRIM(B66))=0</formula>
    </cfRule>
  </conditionalFormatting>
  <dataValidations count="1">
    <dataValidation type="list" allowBlank="1" showInputMessage="1" showErrorMessage="1" sqref="L26:M30 L45:M49 L37:M41">
      <formula1>"学校往訪,電話・メール,WEB会議等"</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sheetPr>
  <dimension ref="B1:Z94"/>
  <sheetViews>
    <sheetView zoomScale="70" zoomScaleNormal="70" workbookViewId="0">
      <selection activeCell="B1" sqref="B1"/>
    </sheetView>
  </sheetViews>
  <sheetFormatPr defaultColWidth="8" defaultRowHeight="12"/>
  <cols>
    <col min="1" max="1" width="2" style="174" customWidth="1"/>
    <col min="2" max="11" width="4.25" style="174" customWidth="1"/>
    <col min="12" max="14" width="4.25" style="176" customWidth="1"/>
    <col min="15" max="26" width="4.25" style="174" customWidth="1"/>
    <col min="27" max="27" width="2.125" style="174" customWidth="1"/>
    <col min="28" max="16384" width="8" style="174"/>
  </cols>
  <sheetData>
    <row r="1" spans="2:26" ht="18" customHeight="1">
      <c r="B1" s="175" t="s">
        <v>747</v>
      </c>
      <c r="C1" s="175"/>
      <c r="D1" s="175"/>
      <c r="R1" s="163" t="s">
        <v>426</v>
      </c>
      <c r="S1" s="704" t="str">
        <f>IF(様式1!N16="","",様式1!N16)</f>
        <v>一般社団法人　〇○芸術会</v>
      </c>
      <c r="T1" s="704"/>
      <c r="U1" s="704"/>
      <c r="V1" s="704"/>
      <c r="W1" s="704"/>
      <c r="X1" s="704"/>
      <c r="Y1" s="704"/>
      <c r="Z1" s="704"/>
    </row>
    <row r="2" spans="2:26" ht="15" customHeight="1">
      <c r="B2" s="177"/>
      <c r="C2" s="177"/>
      <c r="D2" s="177"/>
    </row>
    <row r="3" spans="2:26" s="178" customFormat="1" ht="15" customHeight="1">
      <c r="B3" s="758" t="s">
        <v>748</v>
      </c>
      <c r="C3" s="758"/>
      <c r="D3" s="758"/>
      <c r="E3" s="758"/>
      <c r="F3" s="758"/>
      <c r="G3" s="758"/>
      <c r="H3" s="758"/>
      <c r="I3" s="758"/>
      <c r="J3" s="758"/>
      <c r="K3" s="758"/>
      <c r="L3" s="758"/>
      <c r="M3" s="758"/>
      <c r="N3" s="758"/>
      <c r="O3" s="758"/>
      <c r="P3" s="758"/>
      <c r="Q3" s="758"/>
      <c r="R3" s="758"/>
      <c r="S3" s="758"/>
      <c r="T3" s="758"/>
      <c r="U3" s="758"/>
      <c r="V3" s="758"/>
      <c r="W3" s="758"/>
      <c r="X3" s="758"/>
      <c r="Y3" s="758"/>
      <c r="Z3" s="758"/>
    </row>
    <row r="4" spans="2:26" ht="15" customHeight="1">
      <c r="B4" s="179"/>
      <c r="C4" s="179"/>
      <c r="D4" s="179"/>
      <c r="E4" s="179"/>
      <c r="F4" s="179"/>
      <c r="G4" s="179"/>
      <c r="H4" s="179"/>
    </row>
    <row r="5" spans="2:26" ht="15" customHeight="1">
      <c r="B5" s="180" t="s">
        <v>452</v>
      </c>
    </row>
    <row r="6" spans="2:26" ht="15" customHeight="1">
      <c r="B6" s="759" t="s">
        <v>453</v>
      </c>
      <c r="C6" s="760"/>
      <c r="D6" s="761" t="s">
        <v>454</v>
      </c>
      <c r="E6" s="761"/>
      <c r="F6" s="761"/>
      <c r="G6" s="761"/>
      <c r="H6" s="761"/>
      <c r="I6" s="762" t="s">
        <v>754</v>
      </c>
      <c r="J6" s="763"/>
      <c r="K6" s="764"/>
      <c r="L6" s="762" t="s">
        <v>755</v>
      </c>
      <c r="M6" s="763"/>
      <c r="N6" s="764"/>
      <c r="O6" s="762" t="s">
        <v>455</v>
      </c>
      <c r="P6" s="763"/>
      <c r="Q6" s="764"/>
      <c r="R6" s="759" t="s">
        <v>456</v>
      </c>
      <c r="S6" s="765"/>
      <c r="T6" s="765"/>
      <c r="U6" s="765"/>
      <c r="V6" s="765"/>
      <c r="W6" s="765"/>
      <c r="X6" s="765"/>
      <c r="Y6" s="765"/>
      <c r="Z6" s="760"/>
    </row>
    <row r="7" spans="2:26" ht="15" customHeight="1">
      <c r="B7" s="779" t="s">
        <v>612</v>
      </c>
      <c r="C7" s="780"/>
      <c r="D7" s="785" t="s">
        <v>457</v>
      </c>
      <c r="E7" s="785"/>
      <c r="F7" s="785"/>
      <c r="G7" s="785"/>
      <c r="H7" s="785"/>
      <c r="I7" s="786">
        <f>様式2Ⅱ!O13</f>
        <v>915000</v>
      </c>
      <c r="J7" s="787"/>
      <c r="K7" s="788"/>
      <c r="L7" s="786">
        <f>L26</f>
        <v>892500</v>
      </c>
      <c r="M7" s="787"/>
      <c r="N7" s="788"/>
      <c r="O7" s="786">
        <f>I7-L7</f>
        <v>22500</v>
      </c>
      <c r="P7" s="787"/>
      <c r="Q7" s="788"/>
      <c r="R7" s="789"/>
      <c r="S7" s="790"/>
      <c r="T7" s="790"/>
      <c r="U7" s="790"/>
      <c r="V7" s="790"/>
      <c r="W7" s="790"/>
      <c r="X7" s="790"/>
      <c r="Y7" s="790"/>
      <c r="Z7" s="791"/>
    </row>
    <row r="8" spans="2:26" ht="15" customHeight="1">
      <c r="B8" s="781"/>
      <c r="C8" s="782"/>
      <c r="D8" s="792" t="s">
        <v>458</v>
      </c>
      <c r="E8" s="792"/>
      <c r="F8" s="792"/>
      <c r="G8" s="792"/>
      <c r="H8" s="792"/>
      <c r="I8" s="793">
        <f>様式2Ⅱ!O43</f>
        <v>2307590</v>
      </c>
      <c r="J8" s="794"/>
      <c r="K8" s="795"/>
      <c r="L8" s="793">
        <f>L82</f>
        <v>2188960</v>
      </c>
      <c r="M8" s="794"/>
      <c r="N8" s="795"/>
      <c r="O8" s="786">
        <f>I8-L8</f>
        <v>118630</v>
      </c>
      <c r="P8" s="787"/>
      <c r="Q8" s="788"/>
      <c r="R8" s="766"/>
      <c r="S8" s="767"/>
      <c r="T8" s="767"/>
      <c r="U8" s="767"/>
      <c r="V8" s="767"/>
      <c r="W8" s="767"/>
      <c r="X8" s="767"/>
      <c r="Y8" s="767"/>
      <c r="Z8" s="768"/>
    </row>
    <row r="9" spans="2:26" ht="15" customHeight="1">
      <c r="B9" s="781"/>
      <c r="C9" s="782"/>
      <c r="D9" s="769" t="s">
        <v>16</v>
      </c>
      <c r="E9" s="769"/>
      <c r="F9" s="769"/>
      <c r="G9" s="769"/>
      <c r="H9" s="769"/>
      <c r="I9" s="770">
        <f>様式2Ⅱ!O45</f>
        <v>322259</v>
      </c>
      <c r="J9" s="771"/>
      <c r="K9" s="772"/>
      <c r="L9" s="770">
        <f>L86</f>
        <v>308146</v>
      </c>
      <c r="M9" s="771"/>
      <c r="N9" s="772"/>
      <c r="O9" s="773">
        <f t="shared" ref="O9" si="0">I9-L9</f>
        <v>14113</v>
      </c>
      <c r="P9" s="774"/>
      <c r="Q9" s="775"/>
      <c r="R9" s="776"/>
      <c r="S9" s="777"/>
      <c r="T9" s="777"/>
      <c r="U9" s="777"/>
      <c r="V9" s="777"/>
      <c r="W9" s="777"/>
      <c r="X9" s="777"/>
      <c r="Y9" s="777"/>
      <c r="Z9" s="778"/>
    </row>
    <row r="10" spans="2:26" ht="15" customHeight="1">
      <c r="B10" s="783"/>
      <c r="C10" s="784"/>
      <c r="D10" s="796" t="s">
        <v>459</v>
      </c>
      <c r="E10" s="796"/>
      <c r="F10" s="796"/>
      <c r="G10" s="796"/>
      <c r="H10" s="796"/>
      <c r="I10" s="797">
        <f>SUM(I7:K9)</f>
        <v>3544849</v>
      </c>
      <c r="J10" s="798"/>
      <c r="K10" s="799"/>
      <c r="L10" s="797">
        <f>SUM(L7:N9)</f>
        <v>3389606</v>
      </c>
      <c r="M10" s="798"/>
      <c r="N10" s="799"/>
      <c r="O10" s="797">
        <f>SUM(O7:Q9)</f>
        <v>155243</v>
      </c>
      <c r="P10" s="798"/>
      <c r="Q10" s="799"/>
      <c r="R10" s="800"/>
      <c r="S10" s="801"/>
      <c r="T10" s="801"/>
      <c r="U10" s="801"/>
      <c r="V10" s="801"/>
      <c r="W10" s="801"/>
      <c r="X10" s="801"/>
      <c r="Y10" s="801"/>
      <c r="Z10" s="802"/>
    </row>
    <row r="11" spans="2:26" ht="15" customHeight="1">
      <c r="B11" s="779" t="s">
        <v>613</v>
      </c>
      <c r="C11" s="780"/>
      <c r="D11" s="792" t="s">
        <v>460</v>
      </c>
      <c r="E11" s="792"/>
      <c r="F11" s="792"/>
      <c r="G11" s="792"/>
      <c r="H11" s="792"/>
      <c r="I11" s="793" t="s">
        <v>618</v>
      </c>
      <c r="J11" s="794"/>
      <c r="K11" s="795"/>
      <c r="L11" s="793">
        <f>L90</f>
        <v>0</v>
      </c>
      <c r="M11" s="794"/>
      <c r="N11" s="795"/>
      <c r="O11" s="793" t="s">
        <v>618</v>
      </c>
      <c r="P11" s="794"/>
      <c r="Q11" s="795"/>
      <c r="R11" s="789"/>
      <c r="S11" s="790"/>
      <c r="T11" s="790"/>
      <c r="U11" s="790"/>
      <c r="V11" s="790"/>
      <c r="W11" s="790"/>
      <c r="X11" s="790"/>
      <c r="Y11" s="790"/>
      <c r="Z11" s="791"/>
    </row>
    <row r="12" spans="2:26" ht="15" customHeight="1">
      <c r="B12" s="781"/>
      <c r="C12" s="782"/>
      <c r="D12" s="769" t="s">
        <v>461</v>
      </c>
      <c r="E12" s="769"/>
      <c r="F12" s="769"/>
      <c r="G12" s="769"/>
      <c r="H12" s="769"/>
      <c r="I12" s="770" t="s">
        <v>618</v>
      </c>
      <c r="J12" s="771"/>
      <c r="K12" s="772"/>
      <c r="L12" s="770">
        <f>L91</f>
        <v>0</v>
      </c>
      <c r="M12" s="771"/>
      <c r="N12" s="772"/>
      <c r="O12" s="770" t="s">
        <v>618</v>
      </c>
      <c r="P12" s="771"/>
      <c r="Q12" s="772"/>
      <c r="R12" s="776"/>
      <c r="S12" s="777"/>
      <c r="T12" s="777"/>
      <c r="U12" s="777"/>
      <c r="V12" s="777"/>
      <c r="W12" s="777"/>
      <c r="X12" s="777"/>
      <c r="Y12" s="777"/>
      <c r="Z12" s="778"/>
    </row>
    <row r="13" spans="2:26" ht="15" customHeight="1" thickBot="1">
      <c r="B13" s="781"/>
      <c r="C13" s="782"/>
      <c r="D13" s="815" t="s">
        <v>462</v>
      </c>
      <c r="E13" s="815"/>
      <c r="F13" s="815"/>
      <c r="G13" s="815"/>
      <c r="H13" s="815"/>
      <c r="I13" s="816" t="s">
        <v>619</v>
      </c>
      <c r="J13" s="817"/>
      <c r="K13" s="818"/>
      <c r="L13" s="816">
        <f>SUM(L11:N12)</f>
        <v>0</v>
      </c>
      <c r="M13" s="817"/>
      <c r="N13" s="818"/>
      <c r="O13" s="816" t="s">
        <v>618</v>
      </c>
      <c r="P13" s="817"/>
      <c r="Q13" s="818"/>
      <c r="R13" s="819"/>
      <c r="S13" s="820"/>
      <c r="T13" s="820"/>
      <c r="U13" s="820"/>
      <c r="V13" s="820"/>
      <c r="W13" s="820"/>
      <c r="X13" s="820"/>
      <c r="Y13" s="820"/>
      <c r="Z13" s="821"/>
    </row>
    <row r="14" spans="2:26" ht="18" customHeight="1" thickTop="1">
      <c r="B14" s="803" t="s">
        <v>408</v>
      </c>
      <c r="C14" s="804"/>
      <c r="D14" s="804"/>
      <c r="E14" s="804"/>
      <c r="F14" s="804"/>
      <c r="G14" s="804"/>
      <c r="H14" s="805"/>
      <c r="I14" s="806">
        <f>I10</f>
        <v>3544849</v>
      </c>
      <c r="J14" s="807"/>
      <c r="K14" s="808"/>
      <c r="L14" s="809">
        <f>L10-L13</f>
        <v>3389606</v>
      </c>
      <c r="M14" s="810"/>
      <c r="N14" s="811"/>
      <c r="O14" s="812"/>
      <c r="P14" s="813"/>
      <c r="Q14" s="814"/>
      <c r="R14" s="803"/>
      <c r="S14" s="804"/>
      <c r="T14" s="804"/>
      <c r="U14" s="804"/>
      <c r="V14" s="804"/>
      <c r="W14" s="804"/>
      <c r="X14" s="804"/>
      <c r="Y14" s="804"/>
      <c r="Z14" s="805"/>
    </row>
    <row r="15" spans="2:26" ht="15" customHeight="1">
      <c r="D15" s="181"/>
    </row>
    <row r="16" spans="2:26" ht="15" customHeight="1"/>
    <row r="17" spans="2:26" ht="15" customHeight="1">
      <c r="B17" s="180" t="s">
        <v>463</v>
      </c>
    </row>
    <row r="18" spans="2:26" ht="15" customHeight="1">
      <c r="B18" s="180" t="s">
        <v>614</v>
      </c>
    </row>
    <row r="19" spans="2:26" ht="26.25" customHeight="1">
      <c r="B19" s="182" t="s">
        <v>464</v>
      </c>
      <c r="C19" s="183"/>
      <c r="D19" s="183"/>
      <c r="E19" s="183"/>
      <c r="F19" s="183"/>
      <c r="G19" s="183"/>
      <c r="H19" s="183"/>
      <c r="I19" s="183"/>
      <c r="J19" s="183"/>
      <c r="K19" s="183"/>
      <c r="L19" s="184"/>
      <c r="M19" s="184"/>
      <c r="N19" s="184"/>
      <c r="O19" s="183"/>
      <c r="P19" s="183"/>
      <c r="Q19" s="183"/>
      <c r="R19" s="183"/>
      <c r="S19" s="183"/>
      <c r="T19" s="183"/>
      <c r="U19" s="183"/>
      <c r="V19" s="183"/>
      <c r="W19" s="183"/>
      <c r="X19" s="183"/>
      <c r="Y19" s="183"/>
      <c r="Z19" s="185"/>
    </row>
    <row r="20" spans="2:26" ht="15" customHeight="1">
      <c r="B20" s="844" t="s">
        <v>465</v>
      </c>
      <c r="C20" s="844"/>
      <c r="D20" s="844"/>
      <c r="E20" s="844"/>
      <c r="F20" s="844"/>
      <c r="G20" s="844"/>
      <c r="H20" s="846" t="s">
        <v>409</v>
      </c>
      <c r="I20" s="847"/>
      <c r="J20" s="850" t="s">
        <v>410</v>
      </c>
      <c r="K20" s="851"/>
      <c r="L20" s="854" t="s">
        <v>466</v>
      </c>
      <c r="M20" s="855"/>
      <c r="N20" s="856"/>
      <c r="O20" s="860" t="s">
        <v>467</v>
      </c>
      <c r="P20" s="861"/>
      <c r="Q20" s="861"/>
      <c r="R20" s="861"/>
      <c r="S20" s="861"/>
      <c r="T20" s="862"/>
      <c r="U20" s="779" t="s">
        <v>468</v>
      </c>
      <c r="V20" s="863"/>
      <c r="W20" s="780"/>
      <c r="X20" s="822" t="s">
        <v>469</v>
      </c>
      <c r="Y20" s="823"/>
      <c r="Z20" s="824"/>
    </row>
    <row r="21" spans="2:26" ht="15" customHeight="1">
      <c r="B21" s="845"/>
      <c r="C21" s="845"/>
      <c r="D21" s="845"/>
      <c r="E21" s="845"/>
      <c r="F21" s="845"/>
      <c r="G21" s="845"/>
      <c r="H21" s="848"/>
      <c r="I21" s="849"/>
      <c r="J21" s="852"/>
      <c r="K21" s="853"/>
      <c r="L21" s="857"/>
      <c r="M21" s="858"/>
      <c r="N21" s="859"/>
      <c r="O21" s="828" t="s">
        <v>470</v>
      </c>
      <c r="P21" s="829"/>
      <c r="Q21" s="830"/>
      <c r="R21" s="831" t="s">
        <v>471</v>
      </c>
      <c r="S21" s="831"/>
      <c r="T21" s="784"/>
      <c r="U21" s="783"/>
      <c r="V21" s="831"/>
      <c r="W21" s="784"/>
      <c r="X21" s="825"/>
      <c r="Y21" s="826"/>
      <c r="Z21" s="827"/>
    </row>
    <row r="22" spans="2:26" ht="15" customHeight="1">
      <c r="B22" s="832" t="s">
        <v>673</v>
      </c>
      <c r="C22" s="832"/>
      <c r="D22" s="832"/>
      <c r="E22" s="832"/>
      <c r="F22" s="832"/>
      <c r="G22" s="832"/>
      <c r="H22" s="833">
        <v>1500</v>
      </c>
      <c r="I22" s="834"/>
      <c r="J22" s="835">
        <v>360</v>
      </c>
      <c r="K22" s="836"/>
      <c r="L22" s="793">
        <f>H22*J22</f>
        <v>540000</v>
      </c>
      <c r="M22" s="794"/>
      <c r="N22" s="795"/>
      <c r="O22" s="837">
        <v>45026</v>
      </c>
      <c r="P22" s="838"/>
      <c r="Q22" s="839"/>
      <c r="R22" s="838">
        <v>45361</v>
      </c>
      <c r="S22" s="838"/>
      <c r="T22" s="840"/>
      <c r="U22" s="841">
        <v>45366</v>
      </c>
      <c r="V22" s="842"/>
      <c r="W22" s="843"/>
      <c r="X22" s="864" t="s">
        <v>676</v>
      </c>
      <c r="Y22" s="865"/>
      <c r="Z22" s="866"/>
    </row>
    <row r="23" spans="2:26" ht="15" customHeight="1">
      <c r="B23" s="867" t="s">
        <v>674</v>
      </c>
      <c r="C23" s="867"/>
      <c r="D23" s="867"/>
      <c r="E23" s="867"/>
      <c r="F23" s="867"/>
      <c r="G23" s="867"/>
      <c r="H23" s="868">
        <v>1500</v>
      </c>
      <c r="I23" s="869"/>
      <c r="J23" s="870">
        <v>150</v>
      </c>
      <c r="K23" s="871"/>
      <c r="L23" s="793">
        <f t="shared" ref="L23:L25" si="1">H23*J23</f>
        <v>225000</v>
      </c>
      <c r="M23" s="794"/>
      <c r="N23" s="795"/>
      <c r="O23" s="872">
        <v>45026</v>
      </c>
      <c r="P23" s="873"/>
      <c r="Q23" s="874"/>
      <c r="R23" s="873">
        <v>45361</v>
      </c>
      <c r="S23" s="873"/>
      <c r="T23" s="875"/>
      <c r="U23" s="841">
        <v>45366</v>
      </c>
      <c r="V23" s="842"/>
      <c r="W23" s="843"/>
      <c r="X23" s="864" t="s">
        <v>677</v>
      </c>
      <c r="Y23" s="865"/>
      <c r="Z23" s="866"/>
    </row>
    <row r="24" spans="2:26" ht="15" customHeight="1">
      <c r="B24" s="867" t="s">
        <v>675</v>
      </c>
      <c r="C24" s="867"/>
      <c r="D24" s="867"/>
      <c r="E24" s="867"/>
      <c r="F24" s="867"/>
      <c r="G24" s="867"/>
      <c r="H24" s="868">
        <v>1500</v>
      </c>
      <c r="I24" s="869"/>
      <c r="J24" s="870">
        <v>85</v>
      </c>
      <c r="K24" s="871"/>
      <c r="L24" s="793">
        <f t="shared" si="1"/>
        <v>127500</v>
      </c>
      <c r="M24" s="794"/>
      <c r="N24" s="795"/>
      <c r="O24" s="872">
        <v>45026</v>
      </c>
      <c r="P24" s="873"/>
      <c r="Q24" s="874"/>
      <c r="R24" s="873">
        <v>45361</v>
      </c>
      <c r="S24" s="873"/>
      <c r="T24" s="875"/>
      <c r="U24" s="841">
        <v>45366</v>
      </c>
      <c r="V24" s="842"/>
      <c r="W24" s="843"/>
      <c r="X24" s="864" t="s">
        <v>678</v>
      </c>
      <c r="Y24" s="865"/>
      <c r="Z24" s="866"/>
    </row>
    <row r="25" spans="2:26" ht="15" customHeight="1" thickBot="1">
      <c r="B25" s="880"/>
      <c r="C25" s="880"/>
      <c r="D25" s="880"/>
      <c r="E25" s="880"/>
      <c r="F25" s="880"/>
      <c r="G25" s="880"/>
      <c r="H25" s="881"/>
      <c r="I25" s="882"/>
      <c r="J25" s="883"/>
      <c r="K25" s="884"/>
      <c r="L25" s="793">
        <f t="shared" si="1"/>
        <v>0</v>
      </c>
      <c r="M25" s="794"/>
      <c r="N25" s="795"/>
      <c r="O25" s="885"/>
      <c r="P25" s="886"/>
      <c r="Q25" s="887"/>
      <c r="R25" s="886"/>
      <c r="S25" s="886"/>
      <c r="T25" s="888"/>
      <c r="U25" s="889"/>
      <c r="V25" s="890"/>
      <c r="W25" s="891"/>
      <c r="X25" s="776"/>
      <c r="Y25" s="777"/>
      <c r="Z25" s="778"/>
    </row>
    <row r="26" spans="2:26" ht="21.75" customHeight="1" thickTop="1">
      <c r="B26" s="876" t="s">
        <v>3</v>
      </c>
      <c r="C26" s="877"/>
      <c r="D26" s="877"/>
      <c r="E26" s="877"/>
      <c r="F26" s="877"/>
      <c r="G26" s="877"/>
      <c r="H26" s="877"/>
      <c r="I26" s="877"/>
      <c r="J26" s="877"/>
      <c r="K26" s="878"/>
      <c r="L26" s="809">
        <f>SUM(L22:N25)</f>
        <v>892500</v>
      </c>
      <c r="M26" s="810"/>
      <c r="N26" s="811"/>
      <c r="O26" s="803"/>
      <c r="P26" s="804"/>
      <c r="Q26" s="879"/>
      <c r="R26" s="804"/>
      <c r="S26" s="804"/>
      <c r="T26" s="805"/>
      <c r="U26" s="803"/>
      <c r="V26" s="804"/>
      <c r="W26" s="805"/>
      <c r="X26" s="803"/>
      <c r="Y26" s="804"/>
      <c r="Z26" s="805"/>
    </row>
    <row r="27" spans="2:26" ht="26.25" customHeight="1">
      <c r="B27" s="182" t="s">
        <v>5</v>
      </c>
      <c r="C27" s="186"/>
      <c r="D27" s="186"/>
      <c r="E27" s="186"/>
      <c r="F27" s="186"/>
      <c r="G27" s="186"/>
      <c r="H27" s="186"/>
      <c r="I27" s="186"/>
      <c r="J27" s="186"/>
      <c r="K27" s="186"/>
      <c r="L27" s="187"/>
      <c r="M27" s="187"/>
      <c r="N27" s="187"/>
      <c r="O27" s="186"/>
      <c r="P27" s="186"/>
      <c r="Q27" s="186"/>
      <c r="R27" s="186"/>
      <c r="S27" s="186"/>
      <c r="T27" s="186"/>
      <c r="U27" s="186"/>
      <c r="V27" s="186"/>
      <c r="W27" s="186"/>
      <c r="X27" s="186"/>
      <c r="Y27" s="186"/>
      <c r="Z27" s="188"/>
    </row>
    <row r="28" spans="2:26" ht="24" customHeight="1">
      <c r="B28" s="189" t="s">
        <v>472</v>
      </c>
      <c r="C28" s="190"/>
      <c r="D28" s="190"/>
      <c r="E28" s="190"/>
      <c r="F28" s="190"/>
      <c r="G28" s="190"/>
      <c r="H28" s="190"/>
      <c r="I28" s="190"/>
      <c r="J28" s="190"/>
      <c r="K28" s="190"/>
      <c r="L28" s="191"/>
      <c r="M28" s="191"/>
      <c r="N28" s="191"/>
      <c r="O28" s="190"/>
      <c r="P28" s="190"/>
      <c r="Q28" s="190"/>
      <c r="R28" s="190"/>
      <c r="S28" s="190"/>
      <c r="T28" s="190"/>
      <c r="U28" s="190"/>
      <c r="V28" s="190"/>
      <c r="W28" s="190"/>
      <c r="X28" s="190"/>
      <c r="Y28" s="190"/>
      <c r="Z28" s="192"/>
    </row>
    <row r="29" spans="2:26" ht="15" customHeight="1">
      <c r="B29" s="193" t="s">
        <v>496</v>
      </c>
      <c r="C29" s="194"/>
      <c r="D29" s="194"/>
      <c r="E29" s="194"/>
      <c r="F29" s="194"/>
      <c r="G29" s="194"/>
      <c r="H29" s="194"/>
      <c r="I29" s="194"/>
      <c r="J29" s="194"/>
      <c r="K29" s="194"/>
      <c r="L29" s="195"/>
      <c r="M29" s="195"/>
      <c r="N29" s="195"/>
      <c r="O29" s="194"/>
      <c r="P29" s="194"/>
      <c r="Q29" s="194"/>
      <c r="R29" s="194"/>
      <c r="S29" s="194"/>
      <c r="T29" s="194"/>
      <c r="U29" s="194"/>
      <c r="V29" s="194"/>
      <c r="W29" s="194"/>
      <c r="X29" s="194"/>
      <c r="Y29" s="194"/>
      <c r="Z29" s="196"/>
    </row>
    <row r="30" spans="2:26" ht="24.75" customHeight="1">
      <c r="B30" s="759" t="s">
        <v>476</v>
      </c>
      <c r="C30" s="765"/>
      <c r="D30" s="765"/>
      <c r="E30" s="765"/>
      <c r="F30" s="765"/>
      <c r="G30" s="765"/>
      <c r="H30" s="759" t="s">
        <v>473</v>
      </c>
      <c r="I30" s="765"/>
      <c r="J30" s="765"/>
      <c r="K30" s="760"/>
      <c r="L30" s="901" t="s">
        <v>466</v>
      </c>
      <c r="M30" s="902"/>
      <c r="N30" s="903"/>
      <c r="O30" s="759" t="s">
        <v>474</v>
      </c>
      <c r="P30" s="765"/>
      <c r="Q30" s="760"/>
      <c r="R30" s="759" t="s">
        <v>477</v>
      </c>
      <c r="S30" s="765"/>
      <c r="T30" s="760"/>
      <c r="U30" s="759" t="s">
        <v>468</v>
      </c>
      <c r="V30" s="765"/>
      <c r="W30" s="760"/>
      <c r="X30" s="892" t="s">
        <v>469</v>
      </c>
      <c r="Y30" s="893"/>
      <c r="Z30" s="894"/>
    </row>
    <row r="31" spans="2:26" ht="15" customHeight="1">
      <c r="B31" s="895" t="s">
        <v>737</v>
      </c>
      <c r="C31" s="896"/>
      <c r="D31" s="896"/>
      <c r="E31" s="896"/>
      <c r="F31" s="896"/>
      <c r="G31" s="896"/>
      <c r="H31" s="895" t="s">
        <v>691</v>
      </c>
      <c r="I31" s="896"/>
      <c r="J31" s="896"/>
      <c r="K31" s="897"/>
      <c r="L31" s="898">
        <v>1281250</v>
      </c>
      <c r="M31" s="899"/>
      <c r="N31" s="900"/>
      <c r="O31" s="837">
        <v>45155</v>
      </c>
      <c r="P31" s="838"/>
      <c r="Q31" s="840"/>
      <c r="R31" s="837">
        <v>45181</v>
      </c>
      <c r="S31" s="838"/>
      <c r="T31" s="840"/>
      <c r="U31" s="837">
        <v>45204</v>
      </c>
      <c r="V31" s="838"/>
      <c r="W31" s="840"/>
      <c r="X31" s="895" t="s">
        <v>735</v>
      </c>
      <c r="Y31" s="896"/>
      <c r="Z31" s="897"/>
    </row>
    <row r="32" spans="2:26" ht="15" customHeight="1">
      <c r="B32" s="864" t="s">
        <v>690</v>
      </c>
      <c r="C32" s="865"/>
      <c r="D32" s="865"/>
      <c r="E32" s="865"/>
      <c r="F32" s="865"/>
      <c r="G32" s="865"/>
      <c r="H32" s="864" t="s">
        <v>693</v>
      </c>
      <c r="I32" s="865"/>
      <c r="J32" s="865"/>
      <c r="K32" s="866"/>
      <c r="L32" s="904">
        <v>260000</v>
      </c>
      <c r="M32" s="905"/>
      <c r="N32" s="906"/>
      <c r="O32" s="872">
        <v>45170</v>
      </c>
      <c r="P32" s="873"/>
      <c r="Q32" s="875"/>
      <c r="R32" s="872">
        <v>45262</v>
      </c>
      <c r="S32" s="873"/>
      <c r="T32" s="875"/>
      <c r="U32" s="872">
        <v>45321</v>
      </c>
      <c r="V32" s="873"/>
      <c r="W32" s="875"/>
      <c r="X32" s="864" t="s">
        <v>679</v>
      </c>
      <c r="Y32" s="865"/>
      <c r="Z32" s="866"/>
    </row>
    <row r="33" spans="2:26" ht="15" customHeight="1">
      <c r="B33" s="864" t="s">
        <v>692</v>
      </c>
      <c r="C33" s="865"/>
      <c r="D33" s="865"/>
      <c r="E33" s="865"/>
      <c r="F33" s="865"/>
      <c r="G33" s="865"/>
      <c r="H33" s="864" t="s">
        <v>738</v>
      </c>
      <c r="I33" s="865"/>
      <c r="J33" s="865"/>
      <c r="K33" s="866"/>
      <c r="L33" s="904">
        <v>60500</v>
      </c>
      <c r="M33" s="905"/>
      <c r="N33" s="906"/>
      <c r="O33" s="872">
        <v>45204</v>
      </c>
      <c r="P33" s="873"/>
      <c r="Q33" s="875"/>
      <c r="R33" s="872">
        <v>45275</v>
      </c>
      <c r="S33" s="873"/>
      <c r="T33" s="875"/>
      <c r="U33" s="872">
        <v>45321</v>
      </c>
      <c r="V33" s="873"/>
      <c r="W33" s="875"/>
      <c r="X33" s="864" t="s">
        <v>680</v>
      </c>
      <c r="Y33" s="865"/>
      <c r="Z33" s="866"/>
    </row>
    <row r="34" spans="2:26" ht="15" customHeight="1">
      <c r="B34" s="907"/>
      <c r="C34" s="908"/>
      <c r="D34" s="908"/>
      <c r="E34" s="908"/>
      <c r="F34" s="908"/>
      <c r="G34" s="908"/>
      <c r="H34" s="907"/>
      <c r="I34" s="908"/>
      <c r="J34" s="908"/>
      <c r="K34" s="909"/>
      <c r="L34" s="910"/>
      <c r="M34" s="911"/>
      <c r="N34" s="912"/>
      <c r="O34" s="913"/>
      <c r="P34" s="914"/>
      <c r="Q34" s="915"/>
      <c r="R34" s="916"/>
      <c r="S34" s="917"/>
      <c r="T34" s="918"/>
      <c r="U34" s="916"/>
      <c r="V34" s="917"/>
      <c r="W34" s="918"/>
      <c r="X34" s="766"/>
      <c r="Y34" s="767"/>
      <c r="Z34" s="768"/>
    </row>
    <row r="35" spans="2:26" ht="15" customHeight="1">
      <c r="B35" s="907"/>
      <c r="C35" s="908"/>
      <c r="D35" s="908"/>
      <c r="E35" s="908"/>
      <c r="F35" s="908"/>
      <c r="G35" s="908"/>
      <c r="H35" s="907"/>
      <c r="I35" s="908"/>
      <c r="J35" s="908"/>
      <c r="K35" s="909"/>
      <c r="L35" s="910"/>
      <c r="M35" s="911"/>
      <c r="N35" s="912"/>
      <c r="O35" s="913"/>
      <c r="P35" s="914"/>
      <c r="Q35" s="915"/>
      <c r="R35" s="916"/>
      <c r="S35" s="917"/>
      <c r="T35" s="918"/>
      <c r="U35" s="916"/>
      <c r="V35" s="917"/>
      <c r="W35" s="918"/>
      <c r="X35" s="766"/>
      <c r="Y35" s="767"/>
      <c r="Z35" s="768"/>
    </row>
    <row r="36" spans="2:26" ht="15" customHeight="1">
      <c r="B36" s="907"/>
      <c r="C36" s="908"/>
      <c r="D36" s="908"/>
      <c r="E36" s="908"/>
      <c r="F36" s="908"/>
      <c r="G36" s="908"/>
      <c r="H36" s="907"/>
      <c r="I36" s="908"/>
      <c r="J36" s="908"/>
      <c r="K36" s="909"/>
      <c r="L36" s="910"/>
      <c r="M36" s="911"/>
      <c r="N36" s="912"/>
      <c r="O36" s="913"/>
      <c r="P36" s="914"/>
      <c r="Q36" s="915"/>
      <c r="R36" s="916"/>
      <c r="S36" s="917"/>
      <c r="T36" s="918"/>
      <c r="U36" s="916"/>
      <c r="V36" s="917"/>
      <c r="W36" s="918"/>
      <c r="X36" s="766"/>
      <c r="Y36" s="767"/>
      <c r="Z36" s="768"/>
    </row>
    <row r="37" spans="2:26" ht="15" customHeight="1">
      <c r="B37" s="907"/>
      <c r="C37" s="908"/>
      <c r="D37" s="908"/>
      <c r="E37" s="908"/>
      <c r="F37" s="908"/>
      <c r="G37" s="908"/>
      <c r="H37" s="907"/>
      <c r="I37" s="908"/>
      <c r="J37" s="908"/>
      <c r="K37" s="909"/>
      <c r="L37" s="910"/>
      <c r="M37" s="911"/>
      <c r="N37" s="912"/>
      <c r="O37" s="913"/>
      <c r="P37" s="914"/>
      <c r="Q37" s="915"/>
      <c r="R37" s="916"/>
      <c r="S37" s="917"/>
      <c r="T37" s="918"/>
      <c r="U37" s="916"/>
      <c r="V37" s="917"/>
      <c r="W37" s="918"/>
      <c r="X37" s="766"/>
      <c r="Y37" s="767"/>
      <c r="Z37" s="768"/>
    </row>
    <row r="38" spans="2:26" ht="15" customHeight="1">
      <c r="B38" s="907"/>
      <c r="C38" s="908"/>
      <c r="D38" s="908"/>
      <c r="E38" s="908"/>
      <c r="F38" s="908"/>
      <c r="G38" s="908"/>
      <c r="H38" s="907"/>
      <c r="I38" s="908"/>
      <c r="J38" s="908"/>
      <c r="K38" s="909"/>
      <c r="L38" s="910"/>
      <c r="M38" s="911"/>
      <c r="N38" s="912"/>
      <c r="O38" s="913"/>
      <c r="P38" s="914"/>
      <c r="Q38" s="915"/>
      <c r="R38" s="916"/>
      <c r="S38" s="917"/>
      <c r="T38" s="918"/>
      <c r="U38" s="916"/>
      <c r="V38" s="917"/>
      <c r="W38" s="918"/>
      <c r="X38" s="766"/>
      <c r="Y38" s="767"/>
      <c r="Z38" s="768"/>
    </row>
    <row r="39" spans="2:26" ht="15" customHeight="1">
      <c r="B39" s="907"/>
      <c r="C39" s="908"/>
      <c r="D39" s="908"/>
      <c r="E39" s="908"/>
      <c r="F39" s="908"/>
      <c r="G39" s="908"/>
      <c r="H39" s="907"/>
      <c r="I39" s="908"/>
      <c r="J39" s="908"/>
      <c r="K39" s="909"/>
      <c r="L39" s="910"/>
      <c r="M39" s="911"/>
      <c r="N39" s="912"/>
      <c r="O39" s="913"/>
      <c r="P39" s="914"/>
      <c r="Q39" s="915"/>
      <c r="R39" s="916"/>
      <c r="S39" s="917"/>
      <c r="T39" s="918"/>
      <c r="U39" s="916"/>
      <c r="V39" s="917"/>
      <c r="W39" s="918"/>
      <c r="X39" s="766"/>
      <c r="Y39" s="767"/>
      <c r="Z39" s="768"/>
    </row>
    <row r="40" spans="2:26" ht="15" customHeight="1">
      <c r="B40" s="931"/>
      <c r="C40" s="932"/>
      <c r="D40" s="932"/>
      <c r="E40" s="932"/>
      <c r="F40" s="932"/>
      <c r="G40" s="932"/>
      <c r="H40" s="931"/>
      <c r="I40" s="932"/>
      <c r="J40" s="932"/>
      <c r="K40" s="933"/>
      <c r="L40" s="934"/>
      <c r="M40" s="935"/>
      <c r="N40" s="936"/>
      <c r="O40" s="937"/>
      <c r="P40" s="938"/>
      <c r="Q40" s="939"/>
      <c r="R40" s="940"/>
      <c r="S40" s="941"/>
      <c r="T40" s="942"/>
      <c r="U40" s="940"/>
      <c r="V40" s="941"/>
      <c r="W40" s="942"/>
      <c r="X40" s="776"/>
      <c r="Y40" s="777"/>
      <c r="Z40" s="778"/>
    </row>
    <row r="41" spans="2:26" ht="15" customHeight="1" thickBot="1">
      <c r="B41" s="919" t="s">
        <v>3</v>
      </c>
      <c r="C41" s="920"/>
      <c r="D41" s="920"/>
      <c r="E41" s="920"/>
      <c r="F41" s="920"/>
      <c r="G41" s="920"/>
      <c r="H41" s="920"/>
      <c r="I41" s="920"/>
      <c r="J41" s="920"/>
      <c r="K41" s="921"/>
      <c r="L41" s="922">
        <f>SUM(L31:N40)</f>
        <v>1601750</v>
      </c>
      <c r="M41" s="923"/>
      <c r="N41" s="924"/>
      <c r="O41" s="925"/>
      <c r="P41" s="926"/>
      <c r="Q41" s="927"/>
      <c r="R41" s="928"/>
      <c r="S41" s="929"/>
      <c r="T41" s="930"/>
      <c r="U41" s="928"/>
      <c r="V41" s="929"/>
      <c r="W41" s="930"/>
      <c r="X41" s="928"/>
      <c r="Y41" s="929"/>
      <c r="Z41" s="930"/>
    </row>
    <row r="42" spans="2:26" ht="24" customHeight="1" thickTop="1">
      <c r="B42" s="197" t="s">
        <v>478</v>
      </c>
      <c r="C42" s="198"/>
      <c r="D42" s="198"/>
      <c r="E42" s="198"/>
      <c r="F42" s="198"/>
      <c r="G42" s="199"/>
      <c r="H42" s="198"/>
      <c r="I42" s="198"/>
      <c r="J42" s="198"/>
      <c r="K42" s="198"/>
      <c r="L42" s="200"/>
      <c r="M42" s="200"/>
      <c r="N42" s="200"/>
      <c r="O42" s="198"/>
      <c r="P42" s="198"/>
      <c r="Q42" s="198"/>
      <c r="R42" s="198"/>
      <c r="S42" s="198"/>
      <c r="T42" s="198"/>
      <c r="U42" s="198"/>
      <c r="V42" s="198"/>
      <c r="W42" s="198"/>
      <c r="X42" s="198"/>
      <c r="Y42" s="198"/>
      <c r="Z42" s="201"/>
    </row>
    <row r="43" spans="2:26" ht="15" customHeight="1">
      <c r="B43" s="193" t="s">
        <v>494</v>
      </c>
      <c r="C43" s="194"/>
      <c r="D43" s="194"/>
      <c r="E43" s="194"/>
      <c r="F43" s="194"/>
      <c r="G43" s="202"/>
      <c r="H43" s="194"/>
      <c r="I43" s="194"/>
      <c r="J43" s="194"/>
      <c r="K43" s="194"/>
      <c r="L43" s="195"/>
      <c r="M43" s="195"/>
      <c r="N43" s="195"/>
      <c r="O43" s="194"/>
      <c r="P43" s="194"/>
      <c r="Q43" s="194"/>
      <c r="R43" s="194"/>
      <c r="S43" s="194"/>
      <c r="T43" s="194"/>
      <c r="U43" s="194"/>
      <c r="V43" s="194"/>
      <c r="W43" s="194"/>
      <c r="X43" s="194"/>
      <c r="Y43" s="194"/>
      <c r="Z43" s="196"/>
    </row>
    <row r="44" spans="2:26" ht="24.75" customHeight="1">
      <c r="B44" s="759" t="s">
        <v>473</v>
      </c>
      <c r="C44" s="765"/>
      <c r="D44" s="765"/>
      <c r="E44" s="765"/>
      <c r="F44" s="765"/>
      <c r="G44" s="765"/>
      <c r="H44" s="765"/>
      <c r="I44" s="765"/>
      <c r="J44" s="765"/>
      <c r="K44" s="760"/>
      <c r="L44" s="901" t="s">
        <v>466</v>
      </c>
      <c r="M44" s="902"/>
      <c r="N44" s="903"/>
      <c r="O44" s="759" t="s">
        <v>474</v>
      </c>
      <c r="P44" s="765"/>
      <c r="Q44" s="760"/>
      <c r="R44" s="759" t="s">
        <v>475</v>
      </c>
      <c r="S44" s="765"/>
      <c r="T44" s="760"/>
      <c r="U44" s="759" t="s">
        <v>468</v>
      </c>
      <c r="V44" s="765"/>
      <c r="W44" s="760"/>
      <c r="X44" s="892" t="s">
        <v>469</v>
      </c>
      <c r="Y44" s="893"/>
      <c r="Z44" s="894"/>
    </row>
    <row r="45" spans="2:26" ht="15" customHeight="1">
      <c r="B45" s="895" t="s">
        <v>695</v>
      </c>
      <c r="C45" s="896"/>
      <c r="D45" s="896"/>
      <c r="E45" s="896"/>
      <c r="F45" s="896"/>
      <c r="G45" s="896"/>
      <c r="H45" s="896"/>
      <c r="I45" s="896"/>
      <c r="J45" s="896"/>
      <c r="K45" s="897"/>
      <c r="L45" s="898">
        <v>20000</v>
      </c>
      <c r="M45" s="899"/>
      <c r="N45" s="900"/>
      <c r="O45" s="837">
        <v>45056</v>
      </c>
      <c r="P45" s="838"/>
      <c r="Q45" s="840"/>
      <c r="R45" s="837">
        <v>45181</v>
      </c>
      <c r="S45" s="838"/>
      <c r="T45" s="840"/>
      <c r="U45" s="837">
        <v>45227</v>
      </c>
      <c r="V45" s="838"/>
      <c r="W45" s="840"/>
      <c r="X45" s="895" t="s">
        <v>681</v>
      </c>
      <c r="Y45" s="896"/>
      <c r="Z45" s="897"/>
    </row>
    <row r="46" spans="2:26" ht="15" customHeight="1">
      <c r="B46" s="943" t="s">
        <v>696</v>
      </c>
      <c r="C46" s="944"/>
      <c r="D46" s="944"/>
      <c r="E46" s="944"/>
      <c r="F46" s="944"/>
      <c r="G46" s="944"/>
      <c r="H46" s="944"/>
      <c r="I46" s="944"/>
      <c r="J46" s="944"/>
      <c r="K46" s="945"/>
      <c r="L46" s="904">
        <v>9000</v>
      </c>
      <c r="M46" s="905"/>
      <c r="N46" s="906"/>
      <c r="O46" s="946">
        <v>45056</v>
      </c>
      <c r="P46" s="947"/>
      <c r="Q46" s="948"/>
      <c r="R46" s="872">
        <v>45214</v>
      </c>
      <c r="S46" s="873"/>
      <c r="T46" s="875"/>
      <c r="U46" s="872">
        <v>45258</v>
      </c>
      <c r="V46" s="873"/>
      <c r="W46" s="875"/>
      <c r="X46" s="864" t="s">
        <v>682</v>
      </c>
      <c r="Y46" s="865"/>
      <c r="Z46" s="866"/>
    </row>
    <row r="47" spans="2:26" ht="15" customHeight="1">
      <c r="B47" s="943" t="s">
        <v>699</v>
      </c>
      <c r="C47" s="944"/>
      <c r="D47" s="944"/>
      <c r="E47" s="944"/>
      <c r="F47" s="944"/>
      <c r="G47" s="944"/>
      <c r="H47" s="944"/>
      <c r="I47" s="944"/>
      <c r="J47" s="944"/>
      <c r="K47" s="945"/>
      <c r="L47" s="904">
        <v>600</v>
      </c>
      <c r="M47" s="905"/>
      <c r="N47" s="906"/>
      <c r="O47" s="946">
        <v>45056</v>
      </c>
      <c r="P47" s="947"/>
      <c r="Q47" s="948"/>
      <c r="R47" s="872">
        <v>45262</v>
      </c>
      <c r="S47" s="873"/>
      <c r="T47" s="875"/>
      <c r="U47" s="872">
        <v>45290</v>
      </c>
      <c r="V47" s="873"/>
      <c r="W47" s="875"/>
      <c r="X47" s="864" t="s">
        <v>683</v>
      </c>
      <c r="Y47" s="865"/>
      <c r="Z47" s="866"/>
    </row>
    <row r="48" spans="2:26" ht="15" customHeight="1">
      <c r="B48" s="907"/>
      <c r="C48" s="908"/>
      <c r="D48" s="908"/>
      <c r="E48" s="908"/>
      <c r="F48" s="908"/>
      <c r="G48" s="908"/>
      <c r="H48" s="908"/>
      <c r="I48" s="908"/>
      <c r="J48" s="908"/>
      <c r="K48" s="909"/>
      <c r="L48" s="910"/>
      <c r="M48" s="911"/>
      <c r="N48" s="912"/>
      <c r="O48" s="913"/>
      <c r="P48" s="914"/>
      <c r="Q48" s="915"/>
      <c r="R48" s="916"/>
      <c r="S48" s="917"/>
      <c r="T48" s="918"/>
      <c r="U48" s="916"/>
      <c r="V48" s="917"/>
      <c r="W48" s="918"/>
      <c r="X48" s="766"/>
      <c r="Y48" s="767"/>
      <c r="Z48" s="768"/>
    </row>
    <row r="49" spans="2:26" ht="15" customHeight="1">
      <c r="B49" s="958"/>
      <c r="C49" s="959"/>
      <c r="D49" s="959"/>
      <c r="E49" s="959"/>
      <c r="F49" s="959"/>
      <c r="G49" s="959"/>
      <c r="H49" s="959"/>
      <c r="I49" s="959"/>
      <c r="J49" s="959"/>
      <c r="K49" s="960"/>
      <c r="L49" s="961"/>
      <c r="M49" s="962"/>
      <c r="N49" s="963"/>
      <c r="O49" s="964"/>
      <c r="P49" s="965"/>
      <c r="Q49" s="966"/>
      <c r="R49" s="967"/>
      <c r="S49" s="968"/>
      <c r="T49" s="969"/>
      <c r="U49" s="967"/>
      <c r="V49" s="968"/>
      <c r="W49" s="969"/>
      <c r="X49" s="970"/>
      <c r="Y49" s="971"/>
      <c r="Z49" s="972"/>
    </row>
    <row r="50" spans="2:26" ht="15" customHeight="1">
      <c r="B50" s="783" t="s">
        <v>3</v>
      </c>
      <c r="C50" s="831"/>
      <c r="D50" s="831"/>
      <c r="E50" s="831"/>
      <c r="F50" s="831"/>
      <c r="G50" s="831"/>
      <c r="H50" s="831"/>
      <c r="I50" s="831"/>
      <c r="J50" s="831"/>
      <c r="K50" s="784"/>
      <c r="L50" s="949">
        <f>SUM(L45:N49)</f>
        <v>29600</v>
      </c>
      <c r="M50" s="950"/>
      <c r="N50" s="951"/>
      <c r="O50" s="952"/>
      <c r="P50" s="953"/>
      <c r="Q50" s="954"/>
      <c r="R50" s="955"/>
      <c r="S50" s="956"/>
      <c r="T50" s="957"/>
      <c r="U50" s="955"/>
      <c r="V50" s="956"/>
      <c r="W50" s="957"/>
      <c r="X50" s="955"/>
      <c r="Y50" s="956"/>
      <c r="Z50" s="957"/>
    </row>
    <row r="51" spans="2:26" ht="15" customHeight="1">
      <c r="B51" s="193" t="s">
        <v>495</v>
      </c>
      <c r="C51" s="194"/>
      <c r="D51" s="194"/>
      <c r="E51" s="194"/>
      <c r="F51" s="194"/>
      <c r="G51" s="202"/>
      <c r="H51" s="194"/>
      <c r="I51" s="194"/>
      <c r="J51" s="194"/>
      <c r="K51" s="194"/>
      <c r="L51" s="195"/>
      <c r="M51" s="195"/>
      <c r="N51" s="195"/>
      <c r="O51" s="194"/>
      <c r="P51" s="194"/>
      <c r="Q51" s="194"/>
      <c r="R51" s="194"/>
      <c r="S51" s="194"/>
      <c r="T51" s="194"/>
      <c r="U51" s="194"/>
      <c r="V51" s="194"/>
      <c r="W51" s="194"/>
      <c r="X51" s="194"/>
      <c r="Y51" s="194"/>
      <c r="Z51" s="196"/>
    </row>
    <row r="52" spans="2:26" ht="24.75" customHeight="1">
      <c r="B52" s="759" t="s">
        <v>476</v>
      </c>
      <c r="C52" s="765"/>
      <c r="D52" s="765"/>
      <c r="E52" s="765"/>
      <c r="F52" s="765"/>
      <c r="G52" s="765"/>
      <c r="H52" s="759" t="s">
        <v>473</v>
      </c>
      <c r="I52" s="765"/>
      <c r="J52" s="765"/>
      <c r="K52" s="760"/>
      <c r="L52" s="901" t="s">
        <v>466</v>
      </c>
      <c r="M52" s="902"/>
      <c r="N52" s="903"/>
      <c r="O52" s="759" t="s">
        <v>474</v>
      </c>
      <c r="P52" s="765"/>
      <c r="Q52" s="760"/>
      <c r="R52" s="759" t="s">
        <v>475</v>
      </c>
      <c r="S52" s="765"/>
      <c r="T52" s="760"/>
      <c r="U52" s="759" t="s">
        <v>468</v>
      </c>
      <c r="V52" s="765"/>
      <c r="W52" s="760"/>
      <c r="X52" s="892" t="s">
        <v>469</v>
      </c>
      <c r="Y52" s="893"/>
      <c r="Z52" s="894"/>
    </row>
    <row r="53" spans="2:26" ht="15" customHeight="1">
      <c r="B53" s="895" t="s">
        <v>736</v>
      </c>
      <c r="C53" s="896"/>
      <c r="D53" s="896"/>
      <c r="E53" s="896"/>
      <c r="F53" s="896"/>
      <c r="G53" s="896"/>
      <c r="H53" s="895" t="s">
        <v>694</v>
      </c>
      <c r="I53" s="896"/>
      <c r="J53" s="896"/>
      <c r="K53" s="897"/>
      <c r="L53" s="898">
        <f>51300+153900</f>
        <v>205200</v>
      </c>
      <c r="M53" s="899"/>
      <c r="N53" s="900"/>
      <c r="O53" s="837">
        <v>45155</v>
      </c>
      <c r="P53" s="838"/>
      <c r="Q53" s="840"/>
      <c r="R53" s="837">
        <v>45181</v>
      </c>
      <c r="S53" s="838"/>
      <c r="T53" s="840"/>
      <c r="U53" s="837">
        <v>45204</v>
      </c>
      <c r="V53" s="838"/>
      <c r="W53" s="840"/>
      <c r="X53" s="895" t="s">
        <v>743</v>
      </c>
      <c r="Y53" s="896"/>
      <c r="Z53" s="897"/>
    </row>
    <row r="54" spans="2:26" ht="15" customHeight="1">
      <c r="B54" s="864" t="s">
        <v>690</v>
      </c>
      <c r="C54" s="865"/>
      <c r="D54" s="865"/>
      <c r="E54" s="865"/>
      <c r="F54" s="865"/>
      <c r="G54" s="865"/>
      <c r="H54" s="864" t="s">
        <v>693</v>
      </c>
      <c r="I54" s="865"/>
      <c r="J54" s="865"/>
      <c r="K54" s="866"/>
      <c r="L54" s="904">
        <v>190000</v>
      </c>
      <c r="M54" s="905"/>
      <c r="N54" s="906"/>
      <c r="O54" s="872">
        <v>45170</v>
      </c>
      <c r="P54" s="873"/>
      <c r="Q54" s="875"/>
      <c r="R54" s="872">
        <v>45262</v>
      </c>
      <c r="S54" s="873"/>
      <c r="T54" s="875"/>
      <c r="U54" s="872">
        <v>45321</v>
      </c>
      <c r="V54" s="873"/>
      <c r="W54" s="875"/>
      <c r="X54" s="864" t="s">
        <v>684</v>
      </c>
      <c r="Y54" s="865"/>
      <c r="Z54" s="866"/>
    </row>
    <row r="55" spans="2:26" ht="15" customHeight="1">
      <c r="B55" s="864" t="s">
        <v>700</v>
      </c>
      <c r="C55" s="865"/>
      <c r="D55" s="865"/>
      <c r="E55" s="865"/>
      <c r="F55" s="865"/>
      <c r="G55" s="865"/>
      <c r="H55" s="864" t="s">
        <v>738</v>
      </c>
      <c r="I55" s="865"/>
      <c r="J55" s="865"/>
      <c r="K55" s="866"/>
      <c r="L55" s="904">
        <v>6250</v>
      </c>
      <c r="M55" s="905"/>
      <c r="N55" s="906"/>
      <c r="O55" s="872">
        <v>45204</v>
      </c>
      <c r="P55" s="873"/>
      <c r="Q55" s="875"/>
      <c r="R55" s="872">
        <v>45275</v>
      </c>
      <c r="S55" s="873"/>
      <c r="T55" s="875"/>
      <c r="U55" s="872">
        <v>45321</v>
      </c>
      <c r="V55" s="873"/>
      <c r="W55" s="875"/>
      <c r="X55" s="864" t="s">
        <v>685</v>
      </c>
      <c r="Y55" s="865"/>
      <c r="Z55" s="866"/>
    </row>
    <row r="56" spans="2:26" ht="15" customHeight="1">
      <c r="B56" s="907"/>
      <c r="C56" s="908"/>
      <c r="D56" s="908"/>
      <c r="E56" s="908"/>
      <c r="F56" s="908"/>
      <c r="G56" s="908"/>
      <c r="H56" s="907"/>
      <c r="I56" s="908"/>
      <c r="J56" s="908"/>
      <c r="K56" s="909"/>
      <c r="L56" s="910"/>
      <c r="M56" s="911"/>
      <c r="N56" s="912"/>
      <c r="O56" s="913"/>
      <c r="P56" s="914"/>
      <c r="Q56" s="915"/>
      <c r="R56" s="916"/>
      <c r="S56" s="917"/>
      <c r="T56" s="918"/>
      <c r="U56" s="916"/>
      <c r="V56" s="917"/>
      <c r="W56" s="918"/>
      <c r="X56" s="766"/>
      <c r="Y56" s="767"/>
      <c r="Z56" s="768"/>
    </row>
    <row r="57" spans="2:26" ht="15" hidden="1" customHeight="1">
      <c r="B57" s="907"/>
      <c r="C57" s="908"/>
      <c r="D57" s="908"/>
      <c r="E57" s="908"/>
      <c r="F57" s="908"/>
      <c r="G57" s="908"/>
      <c r="H57" s="907"/>
      <c r="I57" s="908"/>
      <c r="J57" s="908"/>
      <c r="K57" s="909"/>
      <c r="L57" s="910"/>
      <c r="M57" s="911"/>
      <c r="N57" s="912"/>
      <c r="O57" s="913"/>
      <c r="P57" s="914"/>
      <c r="Q57" s="915"/>
      <c r="R57" s="916"/>
      <c r="S57" s="917"/>
      <c r="T57" s="918"/>
      <c r="U57" s="916"/>
      <c r="V57" s="917"/>
      <c r="W57" s="918"/>
      <c r="X57" s="766"/>
      <c r="Y57" s="767"/>
      <c r="Z57" s="768"/>
    </row>
    <row r="58" spans="2:26" ht="15" hidden="1" customHeight="1">
      <c r="B58" s="907"/>
      <c r="C58" s="908"/>
      <c r="D58" s="908"/>
      <c r="E58" s="908"/>
      <c r="F58" s="908"/>
      <c r="G58" s="908"/>
      <c r="H58" s="907"/>
      <c r="I58" s="908"/>
      <c r="J58" s="908"/>
      <c r="K58" s="909"/>
      <c r="L58" s="910"/>
      <c r="M58" s="911"/>
      <c r="N58" s="912"/>
      <c r="O58" s="913"/>
      <c r="P58" s="914"/>
      <c r="Q58" s="915"/>
      <c r="R58" s="916"/>
      <c r="S58" s="917"/>
      <c r="T58" s="918"/>
      <c r="U58" s="916"/>
      <c r="V58" s="917"/>
      <c r="W58" s="918"/>
      <c r="X58" s="766"/>
      <c r="Y58" s="767"/>
      <c r="Z58" s="768"/>
    </row>
    <row r="59" spans="2:26" ht="15" hidden="1" customHeight="1">
      <c r="B59" s="907"/>
      <c r="C59" s="908"/>
      <c r="D59" s="908"/>
      <c r="E59" s="908"/>
      <c r="F59" s="908"/>
      <c r="G59" s="908"/>
      <c r="H59" s="907"/>
      <c r="I59" s="908"/>
      <c r="J59" s="908"/>
      <c r="K59" s="909"/>
      <c r="L59" s="910"/>
      <c r="M59" s="911"/>
      <c r="N59" s="912"/>
      <c r="O59" s="913"/>
      <c r="P59" s="914"/>
      <c r="Q59" s="915"/>
      <c r="R59" s="916"/>
      <c r="S59" s="917"/>
      <c r="T59" s="918"/>
      <c r="U59" s="916"/>
      <c r="V59" s="917"/>
      <c r="W59" s="918"/>
      <c r="X59" s="766"/>
      <c r="Y59" s="767"/>
      <c r="Z59" s="768"/>
    </row>
    <row r="60" spans="2:26" ht="15" hidden="1" customHeight="1">
      <c r="B60" s="907"/>
      <c r="C60" s="908"/>
      <c r="D60" s="908"/>
      <c r="E60" s="908"/>
      <c r="F60" s="908"/>
      <c r="G60" s="908"/>
      <c r="H60" s="907"/>
      <c r="I60" s="908"/>
      <c r="J60" s="908"/>
      <c r="K60" s="909"/>
      <c r="L60" s="910"/>
      <c r="M60" s="911"/>
      <c r="N60" s="912"/>
      <c r="O60" s="913"/>
      <c r="P60" s="914"/>
      <c r="Q60" s="915"/>
      <c r="R60" s="916"/>
      <c r="S60" s="917"/>
      <c r="T60" s="918"/>
      <c r="U60" s="916"/>
      <c r="V60" s="917"/>
      <c r="W60" s="918"/>
      <c r="X60" s="766"/>
      <c r="Y60" s="767"/>
      <c r="Z60" s="768"/>
    </row>
    <row r="61" spans="2:26" ht="15" hidden="1" customHeight="1">
      <c r="B61" s="907"/>
      <c r="C61" s="908"/>
      <c r="D61" s="908"/>
      <c r="E61" s="908"/>
      <c r="F61" s="908"/>
      <c r="G61" s="908"/>
      <c r="H61" s="907"/>
      <c r="I61" s="908"/>
      <c r="J61" s="908"/>
      <c r="K61" s="909"/>
      <c r="L61" s="910"/>
      <c r="M61" s="911"/>
      <c r="N61" s="912"/>
      <c r="O61" s="913"/>
      <c r="P61" s="914"/>
      <c r="Q61" s="915"/>
      <c r="R61" s="916"/>
      <c r="S61" s="917"/>
      <c r="T61" s="918"/>
      <c r="U61" s="916"/>
      <c r="V61" s="917"/>
      <c r="W61" s="918"/>
      <c r="X61" s="766"/>
      <c r="Y61" s="767"/>
      <c r="Z61" s="768"/>
    </row>
    <row r="62" spans="2:26" ht="15" customHeight="1">
      <c r="B62" s="958"/>
      <c r="C62" s="959"/>
      <c r="D62" s="959"/>
      <c r="E62" s="959"/>
      <c r="F62" s="959"/>
      <c r="G62" s="959"/>
      <c r="H62" s="958"/>
      <c r="I62" s="959"/>
      <c r="J62" s="959"/>
      <c r="K62" s="960"/>
      <c r="L62" s="961"/>
      <c r="M62" s="962"/>
      <c r="N62" s="963"/>
      <c r="O62" s="964"/>
      <c r="P62" s="965"/>
      <c r="Q62" s="966"/>
      <c r="R62" s="967"/>
      <c r="S62" s="968"/>
      <c r="T62" s="969"/>
      <c r="U62" s="967"/>
      <c r="V62" s="968"/>
      <c r="W62" s="969"/>
      <c r="X62" s="970"/>
      <c r="Y62" s="971"/>
      <c r="Z62" s="972"/>
    </row>
    <row r="63" spans="2:26" ht="15" customHeight="1" thickBot="1">
      <c r="B63" s="783" t="s">
        <v>3</v>
      </c>
      <c r="C63" s="831"/>
      <c r="D63" s="831"/>
      <c r="E63" s="831"/>
      <c r="F63" s="831"/>
      <c r="G63" s="831"/>
      <c r="H63" s="831"/>
      <c r="I63" s="831"/>
      <c r="J63" s="831"/>
      <c r="K63" s="784"/>
      <c r="L63" s="949">
        <f>SUM(L53:N62)</f>
        <v>401450</v>
      </c>
      <c r="M63" s="950"/>
      <c r="N63" s="951"/>
      <c r="O63" s="952"/>
      <c r="P63" s="953"/>
      <c r="Q63" s="954"/>
      <c r="R63" s="955"/>
      <c r="S63" s="956"/>
      <c r="T63" s="957"/>
      <c r="U63" s="955"/>
      <c r="V63" s="956"/>
      <c r="W63" s="957"/>
      <c r="X63" s="955"/>
      <c r="Y63" s="956"/>
      <c r="Z63" s="957"/>
    </row>
    <row r="64" spans="2:26" ht="15" customHeight="1" thickTop="1" thickBot="1">
      <c r="B64" s="973" t="s">
        <v>480</v>
      </c>
      <c r="C64" s="974"/>
      <c r="D64" s="974"/>
      <c r="E64" s="974"/>
      <c r="F64" s="974"/>
      <c r="G64" s="974"/>
      <c r="H64" s="974"/>
      <c r="I64" s="974"/>
      <c r="J64" s="974"/>
      <c r="K64" s="975"/>
      <c r="L64" s="976">
        <f>SUM(L50+L63)</f>
        <v>431050</v>
      </c>
      <c r="M64" s="977"/>
      <c r="N64" s="978"/>
      <c r="O64" s="203"/>
      <c r="P64" s="203"/>
      <c r="Q64" s="203"/>
      <c r="R64" s="204"/>
      <c r="S64" s="204"/>
      <c r="T64" s="204"/>
      <c r="U64" s="204"/>
      <c r="V64" s="204"/>
      <c r="W64" s="204"/>
      <c r="X64" s="204"/>
      <c r="Y64" s="204"/>
      <c r="Z64" s="205"/>
    </row>
    <row r="65" spans="2:26" ht="24" customHeight="1">
      <c r="B65" s="197" t="s">
        <v>481</v>
      </c>
      <c r="C65" s="198"/>
      <c r="D65" s="198"/>
      <c r="E65" s="198"/>
      <c r="F65" s="198"/>
      <c r="G65" s="199"/>
      <c r="H65" s="206"/>
      <c r="I65" s="198"/>
      <c r="J65" s="198"/>
      <c r="K65" s="198"/>
      <c r="L65" s="200"/>
      <c r="M65" s="200"/>
      <c r="N65" s="200"/>
      <c r="O65" s="198"/>
      <c r="P65" s="198"/>
      <c r="Q65" s="198"/>
      <c r="R65" s="198"/>
      <c r="S65" s="198"/>
      <c r="T65" s="198"/>
      <c r="U65" s="198"/>
      <c r="V65" s="198"/>
      <c r="W65" s="198"/>
      <c r="X65" s="198"/>
      <c r="Y65" s="198"/>
      <c r="Z65" s="201"/>
    </row>
    <row r="66" spans="2:26" ht="24.75" customHeight="1">
      <c r="B66" s="759" t="s">
        <v>476</v>
      </c>
      <c r="C66" s="765"/>
      <c r="D66" s="765"/>
      <c r="E66" s="765"/>
      <c r="F66" s="765"/>
      <c r="G66" s="765"/>
      <c r="H66" s="759" t="s">
        <v>482</v>
      </c>
      <c r="I66" s="765"/>
      <c r="J66" s="765"/>
      <c r="K66" s="760"/>
      <c r="L66" s="901" t="s">
        <v>466</v>
      </c>
      <c r="M66" s="902"/>
      <c r="N66" s="903"/>
      <c r="O66" s="759" t="s">
        <v>474</v>
      </c>
      <c r="P66" s="765"/>
      <c r="Q66" s="760"/>
      <c r="R66" s="759" t="s">
        <v>477</v>
      </c>
      <c r="S66" s="765"/>
      <c r="T66" s="760"/>
      <c r="U66" s="759" t="s">
        <v>468</v>
      </c>
      <c r="V66" s="765"/>
      <c r="W66" s="760"/>
      <c r="X66" s="892" t="s">
        <v>469</v>
      </c>
      <c r="Y66" s="893"/>
      <c r="Z66" s="894"/>
    </row>
    <row r="67" spans="2:26" ht="15" customHeight="1">
      <c r="B67" s="895" t="s">
        <v>689</v>
      </c>
      <c r="C67" s="896"/>
      <c r="D67" s="896"/>
      <c r="E67" s="896"/>
      <c r="F67" s="896"/>
      <c r="G67" s="896"/>
      <c r="H67" s="895" t="s">
        <v>702</v>
      </c>
      <c r="I67" s="896"/>
      <c r="J67" s="896"/>
      <c r="K67" s="897"/>
      <c r="L67" s="898">
        <v>29950</v>
      </c>
      <c r="M67" s="899"/>
      <c r="N67" s="900"/>
      <c r="O67" s="837">
        <v>45155</v>
      </c>
      <c r="P67" s="838"/>
      <c r="Q67" s="840"/>
      <c r="R67" s="837">
        <v>45181</v>
      </c>
      <c r="S67" s="838"/>
      <c r="T67" s="840"/>
      <c r="U67" s="837">
        <v>45204</v>
      </c>
      <c r="V67" s="838"/>
      <c r="W67" s="840"/>
      <c r="X67" s="895" t="s">
        <v>686</v>
      </c>
      <c r="Y67" s="896"/>
      <c r="Z67" s="897"/>
    </row>
    <row r="68" spans="2:26" ht="15" customHeight="1">
      <c r="B68" s="864" t="s">
        <v>690</v>
      </c>
      <c r="C68" s="865"/>
      <c r="D68" s="865"/>
      <c r="E68" s="865"/>
      <c r="F68" s="865"/>
      <c r="G68" s="865"/>
      <c r="H68" s="864" t="s">
        <v>701</v>
      </c>
      <c r="I68" s="865"/>
      <c r="J68" s="865"/>
      <c r="K68" s="866"/>
      <c r="L68" s="904">
        <v>33000</v>
      </c>
      <c r="M68" s="905"/>
      <c r="N68" s="906"/>
      <c r="O68" s="872">
        <v>45170</v>
      </c>
      <c r="P68" s="873"/>
      <c r="Q68" s="875"/>
      <c r="R68" s="872">
        <v>45262</v>
      </c>
      <c r="S68" s="873"/>
      <c r="T68" s="875"/>
      <c r="U68" s="872">
        <v>45321</v>
      </c>
      <c r="V68" s="873"/>
      <c r="W68" s="875"/>
      <c r="X68" s="864" t="s">
        <v>687</v>
      </c>
      <c r="Y68" s="865"/>
      <c r="Z68" s="866"/>
    </row>
    <row r="69" spans="2:26" ht="15" customHeight="1">
      <c r="B69" s="864" t="s">
        <v>742</v>
      </c>
      <c r="C69" s="865"/>
      <c r="D69" s="865"/>
      <c r="E69" s="865"/>
      <c r="F69" s="865"/>
      <c r="G69" s="865"/>
      <c r="H69" s="864" t="s">
        <v>688</v>
      </c>
      <c r="I69" s="865"/>
      <c r="J69" s="865"/>
      <c r="K69" s="866"/>
      <c r="L69" s="904">
        <f>660*6</f>
        <v>3960</v>
      </c>
      <c r="M69" s="905"/>
      <c r="N69" s="906"/>
      <c r="O69" s="872">
        <v>45204</v>
      </c>
      <c r="P69" s="873"/>
      <c r="Q69" s="875"/>
      <c r="R69" s="872">
        <v>45275</v>
      </c>
      <c r="S69" s="873"/>
      <c r="T69" s="875"/>
      <c r="U69" s="872">
        <v>45321</v>
      </c>
      <c r="V69" s="873"/>
      <c r="W69" s="875"/>
      <c r="X69" s="864" t="s">
        <v>744</v>
      </c>
      <c r="Y69" s="865"/>
      <c r="Z69" s="866"/>
    </row>
    <row r="70" spans="2:26" ht="15" customHeight="1">
      <c r="B70" s="907"/>
      <c r="C70" s="908"/>
      <c r="D70" s="908"/>
      <c r="E70" s="908"/>
      <c r="F70" s="908"/>
      <c r="G70" s="908"/>
      <c r="H70" s="907"/>
      <c r="I70" s="908"/>
      <c r="J70" s="908"/>
      <c r="K70" s="909"/>
      <c r="L70" s="910"/>
      <c r="M70" s="911"/>
      <c r="N70" s="912"/>
      <c r="O70" s="913"/>
      <c r="P70" s="914"/>
      <c r="Q70" s="915"/>
      <c r="R70" s="916"/>
      <c r="S70" s="917"/>
      <c r="T70" s="918"/>
      <c r="U70" s="916"/>
      <c r="V70" s="917"/>
      <c r="W70" s="918"/>
      <c r="X70" s="766"/>
      <c r="Y70" s="767"/>
      <c r="Z70" s="768"/>
    </row>
    <row r="71" spans="2:26" ht="15" hidden="1" customHeight="1">
      <c r="B71" s="907"/>
      <c r="C71" s="908"/>
      <c r="D71" s="908"/>
      <c r="E71" s="908"/>
      <c r="F71" s="908"/>
      <c r="G71" s="908"/>
      <c r="H71" s="907"/>
      <c r="I71" s="908"/>
      <c r="J71" s="908"/>
      <c r="K71" s="909"/>
      <c r="L71" s="910"/>
      <c r="M71" s="911"/>
      <c r="N71" s="912"/>
      <c r="O71" s="913"/>
      <c r="P71" s="914"/>
      <c r="Q71" s="915"/>
      <c r="R71" s="916"/>
      <c r="S71" s="917"/>
      <c r="T71" s="918"/>
      <c r="U71" s="916"/>
      <c r="V71" s="917"/>
      <c r="W71" s="918"/>
      <c r="X71" s="766"/>
      <c r="Y71" s="767"/>
      <c r="Z71" s="768"/>
    </row>
    <row r="72" spans="2:26" ht="15" hidden="1" customHeight="1">
      <c r="B72" s="907"/>
      <c r="C72" s="908"/>
      <c r="D72" s="908"/>
      <c r="E72" s="908"/>
      <c r="F72" s="908"/>
      <c r="G72" s="908"/>
      <c r="H72" s="907"/>
      <c r="I72" s="908"/>
      <c r="J72" s="908"/>
      <c r="K72" s="909"/>
      <c r="L72" s="910"/>
      <c r="M72" s="911"/>
      <c r="N72" s="912"/>
      <c r="O72" s="913"/>
      <c r="P72" s="914"/>
      <c r="Q72" s="915"/>
      <c r="R72" s="916"/>
      <c r="S72" s="917"/>
      <c r="T72" s="918"/>
      <c r="U72" s="916"/>
      <c r="V72" s="917"/>
      <c r="W72" s="918"/>
      <c r="X72" s="766"/>
      <c r="Y72" s="767"/>
      <c r="Z72" s="768"/>
    </row>
    <row r="73" spans="2:26" ht="15" hidden="1" customHeight="1">
      <c r="B73" s="907"/>
      <c r="C73" s="908"/>
      <c r="D73" s="908"/>
      <c r="E73" s="908"/>
      <c r="F73" s="908"/>
      <c r="G73" s="908"/>
      <c r="H73" s="907"/>
      <c r="I73" s="908"/>
      <c r="J73" s="908"/>
      <c r="K73" s="909"/>
      <c r="L73" s="910"/>
      <c r="M73" s="911"/>
      <c r="N73" s="912"/>
      <c r="O73" s="913"/>
      <c r="P73" s="914"/>
      <c r="Q73" s="915"/>
      <c r="R73" s="916"/>
      <c r="S73" s="917"/>
      <c r="T73" s="918"/>
      <c r="U73" s="916"/>
      <c r="V73" s="917"/>
      <c r="W73" s="918"/>
      <c r="X73" s="766"/>
      <c r="Y73" s="767"/>
      <c r="Z73" s="768"/>
    </row>
    <row r="74" spans="2:26" ht="15" hidden="1" customHeight="1">
      <c r="B74" s="907"/>
      <c r="C74" s="908"/>
      <c r="D74" s="908"/>
      <c r="E74" s="908"/>
      <c r="F74" s="908"/>
      <c r="G74" s="908"/>
      <c r="H74" s="907"/>
      <c r="I74" s="908"/>
      <c r="J74" s="908"/>
      <c r="K74" s="909"/>
      <c r="L74" s="910"/>
      <c r="M74" s="911"/>
      <c r="N74" s="912"/>
      <c r="O74" s="913"/>
      <c r="P74" s="914"/>
      <c r="Q74" s="915"/>
      <c r="R74" s="916"/>
      <c r="S74" s="917"/>
      <c r="T74" s="918"/>
      <c r="U74" s="916"/>
      <c r="V74" s="917"/>
      <c r="W74" s="918"/>
      <c r="X74" s="766"/>
      <c r="Y74" s="767"/>
      <c r="Z74" s="768"/>
    </row>
    <row r="75" spans="2:26" ht="15" hidden="1" customHeight="1">
      <c r="B75" s="907"/>
      <c r="C75" s="908"/>
      <c r="D75" s="908"/>
      <c r="E75" s="908"/>
      <c r="F75" s="908"/>
      <c r="G75" s="908"/>
      <c r="H75" s="907"/>
      <c r="I75" s="908"/>
      <c r="J75" s="908"/>
      <c r="K75" s="909"/>
      <c r="L75" s="910"/>
      <c r="M75" s="911"/>
      <c r="N75" s="912"/>
      <c r="O75" s="913"/>
      <c r="P75" s="914"/>
      <c r="Q75" s="915"/>
      <c r="R75" s="916"/>
      <c r="S75" s="917"/>
      <c r="T75" s="918"/>
      <c r="U75" s="916"/>
      <c r="V75" s="917"/>
      <c r="W75" s="918"/>
      <c r="X75" s="766"/>
      <c r="Y75" s="767"/>
      <c r="Z75" s="768"/>
    </row>
    <row r="76" spans="2:26" ht="15" customHeight="1" thickBot="1">
      <c r="B76" s="988"/>
      <c r="C76" s="989"/>
      <c r="D76" s="989"/>
      <c r="E76" s="989"/>
      <c r="F76" s="989"/>
      <c r="G76" s="989"/>
      <c r="H76" s="988"/>
      <c r="I76" s="989"/>
      <c r="J76" s="989"/>
      <c r="K76" s="990"/>
      <c r="L76" s="934"/>
      <c r="M76" s="935"/>
      <c r="N76" s="936"/>
      <c r="O76" s="937"/>
      <c r="P76" s="938"/>
      <c r="Q76" s="939"/>
      <c r="R76" s="940"/>
      <c r="S76" s="941"/>
      <c r="T76" s="942"/>
      <c r="U76" s="940"/>
      <c r="V76" s="941"/>
      <c r="W76" s="942"/>
      <c r="X76" s="776"/>
      <c r="Y76" s="777"/>
      <c r="Z76" s="778"/>
    </row>
    <row r="77" spans="2:26" ht="15" customHeight="1" thickTop="1" thickBot="1">
      <c r="B77" s="979" t="s">
        <v>3</v>
      </c>
      <c r="C77" s="980"/>
      <c r="D77" s="980"/>
      <c r="E77" s="980"/>
      <c r="F77" s="980"/>
      <c r="G77" s="980"/>
      <c r="H77" s="980"/>
      <c r="I77" s="980"/>
      <c r="J77" s="980"/>
      <c r="K77" s="981"/>
      <c r="L77" s="976">
        <f>SUM(L67:N76)</f>
        <v>66910</v>
      </c>
      <c r="M77" s="977"/>
      <c r="N77" s="978"/>
      <c r="O77" s="982"/>
      <c r="P77" s="983"/>
      <c r="Q77" s="984"/>
      <c r="R77" s="985"/>
      <c r="S77" s="986"/>
      <c r="T77" s="987"/>
      <c r="U77" s="985"/>
      <c r="V77" s="986"/>
      <c r="W77" s="987"/>
      <c r="X77" s="985"/>
      <c r="Y77" s="986"/>
      <c r="Z77" s="987"/>
    </row>
    <row r="78" spans="2:26" ht="24" customHeight="1">
      <c r="B78" s="207" t="s">
        <v>483</v>
      </c>
      <c r="C78" s="190"/>
      <c r="D78" s="190"/>
      <c r="E78" s="190"/>
      <c r="F78" s="190"/>
      <c r="G78" s="208"/>
      <c r="H78" s="209"/>
      <c r="I78" s="190"/>
      <c r="J78" s="190"/>
      <c r="K78" s="190"/>
      <c r="L78" s="191"/>
      <c r="M78" s="191"/>
      <c r="N78" s="191"/>
      <c r="O78" s="190"/>
      <c r="P78" s="190"/>
      <c r="Q78" s="190"/>
      <c r="R78" s="190"/>
      <c r="S78" s="190"/>
      <c r="T78" s="190"/>
      <c r="U78" s="190"/>
      <c r="V78" s="190"/>
      <c r="W78" s="190"/>
      <c r="X78" s="190"/>
      <c r="Y78" s="190"/>
      <c r="Z78" s="192"/>
    </row>
    <row r="79" spans="2:26" ht="24.75" customHeight="1">
      <c r="B79" s="759" t="s">
        <v>484</v>
      </c>
      <c r="C79" s="765"/>
      <c r="D79" s="765"/>
      <c r="E79" s="765"/>
      <c r="F79" s="765"/>
      <c r="G79" s="765"/>
      <c r="H79" s="765"/>
      <c r="I79" s="765"/>
      <c r="J79" s="765"/>
      <c r="K79" s="760"/>
      <c r="L79" s="901" t="s">
        <v>466</v>
      </c>
      <c r="M79" s="902"/>
      <c r="N79" s="903"/>
      <c r="O79" s="759" t="s">
        <v>474</v>
      </c>
      <c r="P79" s="765"/>
      <c r="Q79" s="760"/>
      <c r="R79" s="759" t="s">
        <v>479</v>
      </c>
      <c r="S79" s="765"/>
      <c r="T79" s="760"/>
      <c r="U79" s="759" t="s">
        <v>468</v>
      </c>
      <c r="V79" s="765"/>
      <c r="W79" s="760"/>
      <c r="X79" s="892" t="s">
        <v>469</v>
      </c>
      <c r="Y79" s="893"/>
      <c r="Z79" s="894"/>
    </row>
    <row r="80" spans="2:26" ht="15" customHeight="1" thickBot="1">
      <c r="B80" s="931" t="s">
        <v>485</v>
      </c>
      <c r="C80" s="932"/>
      <c r="D80" s="932"/>
      <c r="E80" s="932"/>
      <c r="F80" s="932"/>
      <c r="G80" s="932"/>
      <c r="H80" s="932"/>
      <c r="I80" s="932"/>
      <c r="J80" s="932"/>
      <c r="K80" s="933"/>
      <c r="L80" s="991">
        <v>89250</v>
      </c>
      <c r="M80" s="992"/>
      <c r="N80" s="993"/>
      <c r="O80" s="994"/>
      <c r="P80" s="995"/>
      <c r="Q80" s="996"/>
      <c r="R80" s="997"/>
      <c r="S80" s="998"/>
      <c r="T80" s="999"/>
      <c r="U80" s="997"/>
      <c r="V80" s="998"/>
      <c r="W80" s="999"/>
      <c r="X80" s="997"/>
      <c r="Y80" s="998"/>
      <c r="Z80" s="999"/>
    </row>
    <row r="81" spans="2:26" ht="15" customHeight="1" thickTop="1" thickBot="1">
      <c r="B81" s="1002" t="s">
        <v>3</v>
      </c>
      <c r="C81" s="1003"/>
      <c r="D81" s="1003"/>
      <c r="E81" s="1003"/>
      <c r="F81" s="1003"/>
      <c r="G81" s="1003"/>
      <c r="H81" s="1003"/>
      <c r="I81" s="1003"/>
      <c r="J81" s="1003"/>
      <c r="K81" s="1004"/>
      <c r="L81" s="1005">
        <f>SUM(L80)</f>
        <v>89250</v>
      </c>
      <c r="M81" s="1006"/>
      <c r="N81" s="1007"/>
      <c r="O81" s="1008"/>
      <c r="P81" s="1009"/>
      <c r="Q81" s="1010"/>
      <c r="R81" s="1011"/>
      <c r="S81" s="1012"/>
      <c r="T81" s="1013"/>
      <c r="U81" s="1011"/>
      <c r="V81" s="1012"/>
      <c r="W81" s="1013"/>
      <c r="X81" s="1011"/>
      <c r="Y81" s="1012"/>
      <c r="Z81" s="1013"/>
    </row>
    <row r="82" spans="2:26" ht="23.25" customHeight="1" thickTop="1">
      <c r="B82" s="210" t="s">
        <v>486</v>
      </c>
      <c r="C82" s="211"/>
      <c r="D82" s="211"/>
      <c r="E82" s="211"/>
      <c r="F82" s="211"/>
      <c r="G82" s="211"/>
      <c r="H82" s="211"/>
      <c r="I82" s="211"/>
      <c r="J82" s="211"/>
      <c r="K82" s="211"/>
      <c r="L82" s="809">
        <f>L41+L64+L77+L81</f>
        <v>2188960</v>
      </c>
      <c r="M82" s="810"/>
      <c r="N82" s="811"/>
      <c r="O82" s="1000"/>
      <c r="P82" s="1000"/>
      <c r="Q82" s="1000"/>
      <c r="R82" s="1000"/>
      <c r="S82" s="1000"/>
      <c r="T82" s="1000"/>
      <c r="U82" s="1000"/>
      <c r="V82" s="1000"/>
      <c r="W82" s="1000"/>
      <c r="X82" s="1000"/>
      <c r="Y82" s="1000"/>
      <c r="Z82" s="1001"/>
    </row>
    <row r="83" spans="2:26" ht="26.25" customHeight="1">
      <c r="B83" s="212" t="s">
        <v>487</v>
      </c>
      <c r="C83" s="213"/>
      <c r="D83" s="213"/>
      <c r="E83" s="213"/>
      <c r="F83" s="213"/>
      <c r="G83" s="214"/>
      <c r="H83" s="215"/>
      <c r="I83" s="213"/>
      <c r="J83" s="213"/>
      <c r="K83" s="213"/>
      <c r="L83" s="216"/>
      <c r="M83" s="216"/>
      <c r="N83" s="216"/>
      <c r="O83" s="213"/>
      <c r="P83" s="213"/>
      <c r="Q83" s="213"/>
      <c r="R83" s="213"/>
      <c r="S83" s="213"/>
      <c r="T83" s="213"/>
      <c r="U83" s="213"/>
      <c r="V83" s="213"/>
      <c r="W83" s="213"/>
      <c r="X83" s="213"/>
      <c r="Y83" s="213"/>
      <c r="Z83" s="217"/>
    </row>
    <row r="84" spans="2:26" ht="24.75" customHeight="1">
      <c r="B84" s="759" t="s">
        <v>484</v>
      </c>
      <c r="C84" s="765"/>
      <c r="D84" s="765"/>
      <c r="E84" s="765"/>
      <c r="F84" s="765"/>
      <c r="G84" s="765"/>
      <c r="H84" s="765"/>
      <c r="I84" s="765"/>
      <c r="J84" s="765"/>
      <c r="K84" s="760"/>
      <c r="L84" s="901" t="s">
        <v>466</v>
      </c>
      <c r="M84" s="902"/>
      <c r="N84" s="903"/>
      <c r="O84" s="759" t="s">
        <v>474</v>
      </c>
      <c r="P84" s="765"/>
      <c r="Q84" s="760"/>
      <c r="R84" s="759" t="s">
        <v>479</v>
      </c>
      <c r="S84" s="765"/>
      <c r="T84" s="760"/>
      <c r="U84" s="759" t="s">
        <v>468</v>
      </c>
      <c r="V84" s="765"/>
      <c r="W84" s="760"/>
      <c r="X84" s="892" t="s">
        <v>469</v>
      </c>
      <c r="Y84" s="893"/>
      <c r="Z84" s="894"/>
    </row>
    <row r="85" spans="2:26" ht="15" customHeight="1" thickBot="1">
      <c r="B85" s="931" t="s">
        <v>488</v>
      </c>
      <c r="C85" s="932"/>
      <c r="D85" s="932"/>
      <c r="E85" s="932"/>
      <c r="F85" s="932"/>
      <c r="G85" s="932"/>
      <c r="H85" s="932"/>
      <c r="I85" s="932"/>
      <c r="J85" s="932"/>
      <c r="K85" s="933"/>
      <c r="L85" s="770">
        <f>ROUNDDOWN((L26+L82)*0.1,0)</f>
        <v>308146</v>
      </c>
      <c r="M85" s="771"/>
      <c r="N85" s="772"/>
      <c r="O85" s="994"/>
      <c r="P85" s="995"/>
      <c r="Q85" s="996"/>
      <c r="R85" s="997"/>
      <c r="S85" s="998"/>
      <c r="T85" s="999"/>
      <c r="U85" s="997"/>
      <c r="V85" s="998"/>
      <c r="W85" s="999"/>
      <c r="X85" s="997"/>
      <c r="Y85" s="998"/>
      <c r="Z85" s="999"/>
    </row>
    <row r="86" spans="2:26" ht="15" customHeight="1" thickTop="1">
      <c r="B86" s="876" t="s">
        <v>3</v>
      </c>
      <c r="C86" s="877"/>
      <c r="D86" s="877"/>
      <c r="E86" s="877"/>
      <c r="F86" s="877"/>
      <c r="G86" s="877"/>
      <c r="H86" s="877"/>
      <c r="I86" s="877"/>
      <c r="J86" s="877"/>
      <c r="K86" s="878"/>
      <c r="L86" s="809">
        <f>SUM(L85)</f>
        <v>308146</v>
      </c>
      <c r="M86" s="810"/>
      <c r="N86" s="811"/>
      <c r="O86" s="1014"/>
      <c r="P86" s="1015"/>
      <c r="Q86" s="1016"/>
      <c r="R86" s="803"/>
      <c r="S86" s="804"/>
      <c r="T86" s="805"/>
      <c r="U86" s="803"/>
      <c r="V86" s="804"/>
      <c r="W86" s="805"/>
      <c r="X86" s="803"/>
      <c r="Y86" s="804"/>
      <c r="Z86" s="805"/>
    </row>
    <row r="87" spans="2:26" ht="15" customHeight="1">
      <c r="B87" s="218"/>
      <c r="C87" s="218"/>
      <c r="D87" s="218"/>
      <c r="E87" s="218"/>
      <c r="F87" s="218"/>
      <c r="G87" s="218"/>
      <c r="H87" s="218"/>
      <c r="I87" s="218"/>
      <c r="J87" s="218"/>
      <c r="K87" s="218"/>
      <c r="L87" s="219"/>
      <c r="M87" s="219"/>
      <c r="N87" s="219"/>
      <c r="O87" s="220"/>
      <c r="P87" s="220"/>
      <c r="Q87" s="220"/>
      <c r="R87" s="221"/>
      <c r="S87" s="221"/>
      <c r="T87" s="221"/>
      <c r="U87" s="221"/>
      <c r="V87" s="221"/>
      <c r="W87" s="221"/>
      <c r="X87" s="221"/>
      <c r="Y87" s="221"/>
      <c r="Z87" s="221"/>
    </row>
    <row r="88" spans="2:26" ht="15" customHeight="1">
      <c r="B88" s="222" t="s">
        <v>615</v>
      </c>
      <c r="C88" s="223"/>
      <c r="D88" s="223"/>
      <c r="E88" s="223"/>
      <c r="F88" s="223"/>
      <c r="G88" s="223"/>
      <c r="H88" s="223"/>
      <c r="I88" s="223"/>
      <c r="J88" s="223"/>
      <c r="K88" s="223"/>
      <c r="L88" s="224"/>
      <c r="M88" s="224"/>
      <c r="N88" s="224"/>
      <c r="O88" s="223"/>
      <c r="P88" s="223"/>
      <c r="Q88" s="223"/>
      <c r="R88" s="223"/>
      <c r="S88" s="223"/>
      <c r="T88" s="223"/>
      <c r="U88" s="223"/>
      <c r="V88" s="223"/>
      <c r="W88" s="223"/>
      <c r="X88" s="223"/>
      <c r="Y88" s="223"/>
      <c r="Z88" s="223"/>
    </row>
    <row r="89" spans="2:26" ht="15" customHeight="1">
      <c r="B89" s="1026" t="s">
        <v>489</v>
      </c>
      <c r="C89" s="1027"/>
      <c r="D89" s="1027"/>
      <c r="E89" s="1027"/>
      <c r="F89" s="1028"/>
      <c r="G89" s="1026" t="s">
        <v>490</v>
      </c>
      <c r="H89" s="1027"/>
      <c r="I89" s="1027"/>
      <c r="J89" s="1027"/>
      <c r="K89" s="1028"/>
      <c r="L89" s="1029" t="s">
        <v>491</v>
      </c>
      <c r="M89" s="1029"/>
      <c r="N89" s="1029"/>
      <c r="O89" s="845" t="s">
        <v>411</v>
      </c>
      <c r="P89" s="845"/>
      <c r="Q89" s="845"/>
      <c r="R89" s="845"/>
      <c r="S89" s="845"/>
      <c r="T89" s="845"/>
      <c r="U89" s="845"/>
      <c r="V89" s="845"/>
      <c r="W89" s="845"/>
      <c r="X89" s="845"/>
      <c r="Y89" s="845"/>
      <c r="Z89" s="845"/>
    </row>
    <row r="90" spans="2:26" ht="15" customHeight="1">
      <c r="B90" s="766" t="s">
        <v>492</v>
      </c>
      <c r="C90" s="767"/>
      <c r="D90" s="767"/>
      <c r="E90" s="767"/>
      <c r="F90" s="768"/>
      <c r="G90" s="766"/>
      <c r="H90" s="767"/>
      <c r="I90" s="767"/>
      <c r="J90" s="767"/>
      <c r="K90" s="768"/>
      <c r="L90" s="1030">
        <v>0</v>
      </c>
      <c r="M90" s="1030"/>
      <c r="N90" s="1030"/>
      <c r="O90" s="1031"/>
      <c r="P90" s="1031"/>
      <c r="Q90" s="1031"/>
      <c r="R90" s="1031"/>
      <c r="S90" s="1031"/>
      <c r="T90" s="1031"/>
      <c r="U90" s="1031"/>
      <c r="V90" s="1031"/>
      <c r="W90" s="1031"/>
      <c r="X90" s="1031"/>
      <c r="Y90" s="1031"/>
      <c r="Z90" s="1031"/>
    </row>
    <row r="91" spans="2:26" ht="15" customHeight="1" thickBot="1">
      <c r="B91" s="1017" t="s">
        <v>196</v>
      </c>
      <c r="C91" s="1018"/>
      <c r="D91" s="1018"/>
      <c r="E91" s="1018"/>
      <c r="F91" s="1019"/>
      <c r="G91" s="1017"/>
      <c r="H91" s="1018"/>
      <c r="I91" s="1018"/>
      <c r="J91" s="1018"/>
      <c r="K91" s="1019"/>
      <c r="L91" s="1020">
        <v>0</v>
      </c>
      <c r="M91" s="1020"/>
      <c r="N91" s="1020"/>
      <c r="O91" s="1021"/>
      <c r="P91" s="1021"/>
      <c r="Q91" s="1021"/>
      <c r="R91" s="1021"/>
      <c r="S91" s="1021"/>
      <c r="T91" s="1021"/>
      <c r="U91" s="1021"/>
      <c r="V91" s="1021"/>
      <c r="W91" s="1021"/>
      <c r="X91" s="1021"/>
      <c r="Y91" s="1021"/>
      <c r="Z91" s="1021"/>
    </row>
    <row r="92" spans="2:26" ht="15" customHeight="1" thickTop="1">
      <c r="B92" s="876" t="s">
        <v>493</v>
      </c>
      <c r="C92" s="877"/>
      <c r="D92" s="877"/>
      <c r="E92" s="877"/>
      <c r="F92" s="877"/>
      <c r="G92" s="877"/>
      <c r="H92" s="877"/>
      <c r="I92" s="877"/>
      <c r="J92" s="877"/>
      <c r="K92" s="878"/>
      <c r="L92" s="1022">
        <f>SUM(L90:N91)</f>
        <v>0</v>
      </c>
      <c r="M92" s="1022"/>
      <c r="N92" s="1022"/>
      <c r="O92" s="1023"/>
      <c r="P92" s="1024"/>
      <c r="Q92" s="1024"/>
      <c r="R92" s="1024"/>
      <c r="S92" s="1024"/>
      <c r="T92" s="1024"/>
      <c r="U92" s="1024"/>
      <c r="V92" s="1024"/>
      <c r="W92" s="1024"/>
      <c r="X92" s="1024"/>
      <c r="Y92" s="1024"/>
      <c r="Z92" s="1025"/>
    </row>
    <row r="93" spans="2:26" ht="15" customHeight="1">
      <c r="L93" s="174"/>
      <c r="M93" s="174"/>
      <c r="N93" s="174"/>
    </row>
    <row r="94" spans="2:26" ht="15" customHeight="1">
      <c r="L94" s="174"/>
      <c r="M94" s="174"/>
      <c r="N94" s="174"/>
    </row>
  </sheetData>
  <mergeCells count="443">
    <mergeCell ref="B91:F91"/>
    <mergeCell ref="G91:K91"/>
    <mergeCell ref="L91:N91"/>
    <mergeCell ref="O91:Z91"/>
    <mergeCell ref="B92:K92"/>
    <mergeCell ref="L92:N92"/>
    <mergeCell ref="O92:Z92"/>
    <mergeCell ref="B89:F89"/>
    <mergeCell ref="G89:K89"/>
    <mergeCell ref="L89:N89"/>
    <mergeCell ref="O89:Z89"/>
    <mergeCell ref="B90:F90"/>
    <mergeCell ref="G90:K90"/>
    <mergeCell ref="L90:N90"/>
    <mergeCell ref="O90:Z90"/>
    <mergeCell ref="B86:K86"/>
    <mergeCell ref="L86:N86"/>
    <mergeCell ref="O86:Q86"/>
    <mergeCell ref="R86:T86"/>
    <mergeCell ref="U86:W86"/>
    <mergeCell ref="X86:Z86"/>
    <mergeCell ref="B85:K85"/>
    <mergeCell ref="L85:N85"/>
    <mergeCell ref="O85:Q85"/>
    <mergeCell ref="R85:T85"/>
    <mergeCell ref="U85:W85"/>
    <mergeCell ref="X85:Z85"/>
    <mergeCell ref="L82:N82"/>
    <mergeCell ref="O82:Z82"/>
    <mergeCell ref="B84:K84"/>
    <mergeCell ref="L84:N84"/>
    <mergeCell ref="O84:Q84"/>
    <mergeCell ref="R84:T84"/>
    <mergeCell ref="U84:W84"/>
    <mergeCell ref="X84:Z84"/>
    <mergeCell ref="B81:K81"/>
    <mergeCell ref="L81:N81"/>
    <mergeCell ref="O81:Q81"/>
    <mergeCell ref="R81:T81"/>
    <mergeCell ref="U81:W81"/>
    <mergeCell ref="X81:Z81"/>
    <mergeCell ref="B80:K80"/>
    <mergeCell ref="L80:N80"/>
    <mergeCell ref="O80:Q80"/>
    <mergeCell ref="R80:T80"/>
    <mergeCell ref="U80:W80"/>
    <mergeCell ref="X80:Z80"/>
    <mergeCell ref="B79:K79"/>
    <mergeCell ref="L79:N79"/>
    <mergeCell ref="O79:Q79"/>
    <mergeCell ref="R79:T79"/>
    <mergeCell ref="U79:W79"/>
    <mergeCell ref="X79:Z79"/>
    <mergeCell ref="X76:Z76"/>
    <mergeCell ref="B77:K77"/>
    <mergeCell ref="L77:N77"/>
    <mergeCell ref="O77:Q77"/>
    <mergeCell ref="R77:T77"/>
    <mergeCell ref="U77:W77"/>
    <mergeCell ref="X77:Z77"/>
    <mergeCell ref="B76:G76"/>
    <mergeCell ref="H76:K76"/>
    <mergeCell ref="L76:N76"/>
    <mergeCell ref="O76:Q76"/>
    <mergeCell ref="R76:T76"/>
    <mergeCell ref="U76:W76"/>
    <mergeCell ref="X74:Z74"/>
    <mergeCell ref="B75:G75"/>
    <mergeCell ref="H75:K75"/>
    <mergeCell ref="L75:N75"/>
    <mergeCell ref="O75:Q75"/>
    <mergeCell ref="R75:T75"/>
    <mergeCell ref="U75:W75"/>
    <mergeCell ref="X75:Z75"/>
    <mergeCell ref="B74:G74"/>
    <mergeCell ref="H74:K74"/>
    <mergeCell ref="L74:N74"/>
    <mergeCell ref="O74:Q74"/>
    <mergeCell ref="R74:T74"/>
    <mergeCell ref="U74:W74"/>
    <mergeCell ref="X72:Z72"/>
    <mergeCell ref="B73:G73"/>
    <mergeCell ref="H73:K73"/>
    <mergeCell ref="L73:N73"/>
    <mergeCell ref="O73:Q73"/>
    <mergeCell ref="R73:T73"/>
    <mergeCell ref="U73:W73"/>
    <mergeCell ref="X73:Z73"/>
    <mergeCell ref="B72:G72"/>
    <mergeCell ref="H72:K72"/>
    <mergeCell ref="L72:N72"/>
    <mergeCell ref="O72:Q72"/>
    <mergeCell ref="R72:T72"/>
    <mergeCell ref="U72:W72"/>
    <mergeCell ref="X70:Z70"/>
    <mergeCell ref="B71:G71"/>
    <mergeCell ref="H71:K71"/>
    <mergeCell ref="L71:N71"/>
    <mergeCell ref="O71:Q71"/>
    <mergeCell ref="R71:T71"/>
    <mergeCell ref="U71:W71"/>
    <mergeCell ref="X71:Z71"/>
    <mergeCell ref="B70:G70"/>
    <mergeCell ref="H70:K70"/>
    <mergeCell ref="L70:N70"/>
    <mergeCell ref="O70:Q70"/>
    <mergeCell ref="R70:T70"/>
    <mergeCell ref="U70:W70"/>
    <mergeCell ref="B67:G67"/>
    <mergeCell ref="H67:K67"/>
    <mergeCell ref="L67:N67"/>
    <mergeCell ref="O67:Q67"/>
    <mergeCell ref="R67:T67"/>
    <mergeCell ref="U67:W67"/>
    <mergeCell ref="X67:Z67"/>
    <mergeCell ref="X68:Z68"/>
    <mergeCell ref="B69:G69"/>
    <mergeCell ref="H69:K69"/>
    <mergeCell ref="L69:N69"/>
    <mergeCell ref="O69:Q69"/>
    <mergeCell ref="R69:T69"/>
    <mergeCell ref="U69:W69"/>
    <mergeCell ref="X69:Z69"/>
    <mergeCell ref="B68:G68"/>
    <mergeCell ref="H68:K68"/>
    <mergeCell ref="L68:N68"/>
    <mergeCell ref="O68:Q68"/>
    <mergeCell ref="R68:T68"/>
    <mergeCell ref="U68:W68"/>
    <mergeCell ref="B64:K64"/>
    <mergeCell ref="L64:N64"/>
    <mergeCell ref="B66:G66"/>
    <mergeCell ref="H66:K66"/>
    <mergeCell ref="L66:N66"/>
    <mergeCell ref="O66:Q66"/>
    <mergeCell ref="X62:Z62"/>
    <mergeCell ref="B63:K63"/>
    <mergeCell ref="L63:N63"/>
    <mergeCell ref="O63:Q63"/>
    <mergeCell ref="R63:T63"/>
    <mergeCell ref="U63:W63"/>
    <mergeCell ref="X63:Z63"/>
    <mergeCell ref="B62:G62"/>
    <mergeCell ref="H62:K62"/>
    <mergeCell ref="L62:N62"/>
    <mergeCell ref="O62:Q62"/>
    <mergeCell ref="R62:T62"/>
    <mergeCell ref="U62:W62"/>
    <mergeCell ref="R66:T66"/>
    <mergeCell ref="U66:W66"/>
    <mergeCell ref="X66:Z66"/>
    <mergeCell ref="X60:Z60"/>
    <mergeCell ref="B61:G61"/>
    <mergeCell ref="H61:K61"/>
    <mergeCell ref="L61:N61"/>
    <mergeCell ref="O61:Q61"/>
    <mergeCell ref="R61:T61"/>
    <mergeCell ref="U61:W61"/>
    <mergeCell ref="X61:Z61"/>
    <mergeCell ref="B60:G60"/>
    <mergeCell ref="H60:K60"/>
    <mergeCell ref="L60:N60"/>
    <mergeCell ref="O60:Q60"/>
    <mergeCell ref="R60:T60"/>
    <mergeCell ref="U60:W60"/>
    <mergeCell ref="X58:Z58"/>
    <mergeCell ref="B59:G59"/>
    <mergeCell ref="H59:K59"/>
    <mergeCell ref="L59:N59"/>
    <mergeCell ref="O59:Q59"/>
    <mergeCell ref="R59:T59"/>
    <mergeCell ref="U59:W59"/>
    <mergeCell ref="X59:Z59"/>
    <mergeCell ref="B58:G58"/>
    <mergeCell ref="H58:K58"/>
    <mergeCell ref="L58:N58"/>
    <mergeCell ref="O58:Q58"/>
    <mergeCell ref="R58:T58"/>
    <mergeCell ref="U58:W58"/>
    <mergeCell ref="X56:Z56"/>
    <mergeCell ref="B57:G57"/>
    <mergeCell ref="H57:K57"/>
    <mergeCell ref="L57:N57"/>
    <mergeCell ref="O57:Q57"/>
    <mergeCell ref="R57:T57"/>
    <mergeCell ref="U57:W57"/>
    <mergeCell ref="X57:Z57"/>
    <mergeCell ref="B56:G56"/>
    <mergeCell ref="H56:K56"/>
    <mergeCell ref="L56:N56"/>
    <mergeCell ref="O56:Q56"/>
    <mergeCell ref="R56:T56"/>
    <mergeCell ref="U56:W56"/>
    <mergeCell ref="X54:Z54"/>
    <mergeCell ref="B55:G55"/>
    <mergeCell ref="H55:K55"/>
    <mergeCell ref="L55:N55"/>
    <mergeCell ref="O55:Q55"/>
    <mergeCell ref="R55:T55"/>
    <mergeCell ref="U55:W55"/>
    <mergeCell ref="X55:Z55"/>
    <mergeCell ref="B54:G54"/>
    <mergeCell ref="H54:K54"/>
    <mergeCell ref="L54:N54"/>
    <mergeCell ref="O54:Q54"/>
    <mergeCell ref="R54:T54"/>
    <mergeCell ref="U54:W54"/>
    <mergeCell ref="X52:Z52"/>
    <mergeCell ref="B53:G53"/>
    <mergeCell ref="H53:K53"/>
    <mergeCell ref="L53:N53"/>
    <mergeCell ref="O53:Q53"/>
    <mergeCell ref="R53:T53"/>
    <mergeCell ref="U53:W53"/>
    <mergeCell ref="X53:Z53"/>
    <mergeCell ref="B52:G52"/>
    <mergeCell ref="H52:K52"/>
    <mergeCell ref="L52:N52"/>
    <mergeCell ref="O52:Q52"/>
    <mergeCell ref="R52:T52"/>
    <mergeCell ref="U52:W52"/>
    <mergeCell ref="B50:K50"/>
    <mergeCell ref="L50:N50"/>
    <mergeCell ref="O50:Q50"/>
    <mergeCell ref="R50:T50"/>
    <mergeCell ref="U50:W50"/>
    <mergeCell ref="X50:Z50"/>
    <mergeCell ref="B49:K49"/>
    <mergeCell ref="L49:N49"/>
    <mergeCell ref="O49:Q49"/>
    <mergeCell ref="R49:T49"/>
    <mergeCell ref="U49:W49"/>
    <mergeCell ref="X49:Z49"/>
    <mergeCell ref="B48:K48"/>
    <mergeCell ref="L48:N48"/>
    <mergeCell ref="O48:Q48"/>
    <mergeCell ref="R48:T48"/>
    <mergeCell ref="U48:W48"/>
    <mergeCell ref="X48:Z48"/>
    <mergeCell ref="B47:K47"/>
    <mergeCell ref="L47:N47"/>
    <mergeCell ref="O47:Q47"/>
    <mergeCell ref="R47:T47"/>
    <mergeCell ref="U47:W47"/>
    <mergeCell ref="X47:Z47"/>
    <mergeCell ref="B46:K46"/>
    <mergeCell ref="L46:N46"/>
    <mergeCell ref="O46:Q46"/>
    <mergeCell ref="R46:T46"/>
    <mergeCell ref="U46:W46"/>
    <mergeCell ref="X46:Z46"/>
    <mergeCell ref="U44:W44"/>
    <mergeCell ref="X44:Z44"/>
    <mergeCell ref="B45:K45"/>
    <mergeCell ref="L45:N45"/>
    <mergeCell ref="O45:Q45"/>
    <mergeCell ref="R45:T45"/>
    <mergeCell ref="U45:W45"/>
    <mergeCell ref="X45:Z45"/>
    <mergeCell ref="B44:K44"/>
    <mergeCell ref="L44:N44"/>
    <mergeCell ref="O44:Q44"/>
    <mergeCell ref="R44:T44"/>
    <mergeCell ref="X40:Z40"/>
    <mergeCell ref="B41:K41"/>
    <mergeCell ref="L41:N41"/>
    <mergeCell ref="O41:Q41"/>
    <mergeCell ref="R41:T41"/>
    <mergeCell ref="U41:W41"/>
    <mergeCell ref="X41:Z41"/>
    <mergeCell ref="B40:G40"/>
    <mergeCell ref="H40:K40"/>
    <mergeCell ref="L40:N40"/>
    <mergeCell ref="O40:Q40"/>
    <mergeCell ref="R40:T40"/>
    <mergeCell ref="U40:W40"/>
    <mergeCell ref="X38:Z38"/>
    <mergeCell ref="B39:G39"/>
    <mergeCell ref="H39:K39"/>
    <mergeCell ref="L39:N39"/>
    <mergeCell ref="O39:Q39"/>
    <mergeCell ref="R39:T39"/>
    <mergeCell ref="U39:W39"/>
    <mergeCell ref="X39:Z39"/>
    <mergeCell ref="B38:G38"/>
    <mergeCell ref="H38:K38"/>
    <mergeCell ref="L38:N38"/>
    <mergeCell ref="O38:Q38"/>
    <mergeCell ref="R38:T38"/>
    <mergeCell ref="U38:W38"/>
    <mergeCell ref="X36:Z36"/>
    <mergeCell ref="B37:G37"/>
    <mergeCell ref="H37:K37"/>
    <mergeCell ref="L37:N37"/>
    <mergeCell ref="O37:Q37"/>
    <mergeCell ref="R37:T37"/>
    <mergeCell ref="U37:W37"/>
    <mergeCell ref="X37:Z37"/>
    <mergeCell ref="B36:G36"/>
    <mergeCell ref="H36:K36"/>
    <mergeCell ref="L36:N36"/>
    <mergeCell ref="O36:Q36"/>
    <mergeCell ref="R36:T36"/>
    <mergeCell ref="U36:W36"/>
    <mergeCell ref="X34:Z34"/>
    <mergeCell ref="B35:G35"/>
    <mergeCell ref="H35:K35"/>
    <mergeCell ref="L35:N35"/>
    <mergeCell ref="O35:Q35"/>
    <mergeCell ref="R35:T35"/>
    <mergeCell ref="U35:W35"/>
    <mergeCell ref="X35:Z35"/>
    <mergeCell ref="B34:G34"/>
    <mergeCell ref="H34:K34"/>
    <mergeCell ref="L34:N34"/>
    <mergeCell ref="O34:Q34"/>
    <mergeCell ref="R34:T34"/>
    <mergeCell ref="U34:W34"/>
    <mergeCell ref="X32:Z32"/>
    <mergeCell ref="B33:G33"/>
    <mergeCell ref="H33:K33"/>
    <mergeCell ref="L33:N33"/>
    <mergeCell ref="O33:Q33"/>
    <mergeCell ref="R33:T33"/>
    <mergeCell ref="U33:W33"/>
    <mergeCell ref="X33:Z33"/>
    <mergeCell ref="B32:G32"/>
    <mergeCell ref="H32:K32"/>
    <mergeCell ref="L32:N32"/>
    <mergeCell ref="O32:Q32"/>
    <mergeCell ref="R32:T32"/>
    <mergeCell ref="U32:W32"/>
    <mergeCell ref="B24:G24"/>
    <mergeCell ref="H24:I24"/>
    <mergeCell ref="J24:K24"/>
    <mergeCell ref="L24:N24"/>
    <mergeCell ref="O24:Q24"/>
    <mergeCell ref="R24:T24"/>
    <mergeCell ref="X30:Z30"/>
    <mergeCell ref="B31:G31"/>
    <mergeCell ref="H31:K31"/>
    <mergeCell ref="L31:N31"/>
    <mergeCell ref="O31:Q31"/>
    <mergeCell ref="R31:T31"/>
    <mergeCell ref="U31:W31"/>
    <mergeCell ref="X31:Z31"/>
    <mergeCell ref="B30:G30"/>
    <mergeCell ref="H30:K30"/>
    <mergeCell ref="L30:N30"/>
    <mergeCell ref="O30:Q30"/>
    <mergeCell ref="R30:T30"/>
    <mergeCell ref="U30:W30"/>
    <mergeCell ref="B23:G23"/>
    <mergeCell ref="H23:I23"/>
    <mergeCell ref="J23:K23"/>
    <mergeCell ref="L23:N23"/>
    <mergeCell ref="O23:Q23"/>
    <mergeCell ref="R23:T23"/>
    <mergeCell ref="U23:W23"/>
    <mergeCell ref="X23:Z23"/>
    <mergeCell ref="B26:K26"/>
    <mergeCell ref="L26:N26"/>
    <mergeCell ref="O26:Q26"/>
    <mergeCell ref="R26:T26"/>
    <mergeCell ref="U26:W26"/>
    <mergeCell ref="X26:Z26"/>
    <mergeCell ref="U24:W24"/>
    <mergeCell ref="X24:Z24"/>
    <mergeCell ref="B25:G25"/>
    <mergeCell ref="H25:I25"/>
    <mergeCell ref="J25:K25"/>
    <mergeCell ref="L25:N25"/>
    <mergeCell ref="O25:Q25"/>
    <mergeCell ref="R25:T25"/>
    <mergeCell ref="U25:W25"/>
    <mergeCell ref="X25:Z25"/>
    <mergeCell ref="X20:Z21"/>
    <mergeCell ref="O21:Q21"/>
    <mergeCell ref="R21:T21"/>
    <mergeCell ref="B22:G22"/>
    <mergeCell ref="H22:I22"/>
    <mergeCell ref="J22:K22"/>
    <mergeCell ref="L22:N22"/>
    <mergeCell ref="O22:Q22"/>
    <mergeCell ref="R22:T22"/>
    <mergeCell ref="U22:W22"/>
    <mergeCell ref="B20:G21"/>
    <mergeCell ref="H20:I21"/>
    <mergeCell ref="J20:K21"/>
    <mergeCell ref="L20:N21"/>
    <mergeCell ref="O20:T20"/>
    <mergeCell ref="U20:W21"/>
    <mergeCell ref="X22:Z22"/>
    <mergeCell ref="B14:H14"/>
    <mergeCell ref="I14:K14"/>
    <mergeCell ref="L14:N14"/>
    <mergeCell ref="O14:Q14"/>
    <mergeCell ref="R14:Z14"/>
    <mergeCell ref="B11:C13"/>
    <mergeCell ref="R11:Z11"/>
    <mergeCell ref="D12:H12"/>
    <mergeCell ref="I12:K12"/>
    <mergeCell ref="L12:N12"/>
    <mergeCell ref="O12:Q12"/>
    <mergeCell ref="R12:Z12"/>
    <mergeCell ref="D11:H11"/>
    <mergeCell ref="I11:K11"/>
    <mergeCell ref="L11:N11"/>
    <mergeCell ref="O11:Q11"/>
    <mergeCell ref="D13:H13"/>
    <mergeCell ref="I13:K13"/>
    <mergeCell ref="L13:N13"/>
    <mergeCell ref="O13:Q13"/>
    <mergeCell ref="R13:Z13"/>
    <mergeCell ref="D9:H9"/>
    <mergeCell ref="I9:K9"/>
    <mergeCell ref="L9:N9"/>
    <mergeCell ref="O9:Q9"/>
    <mergeCell ref="R9:Z9"/>
    <mergeCell ref="B7:C10"/>
    <mergeCell ref="D7:H7"/>
    <mergeCell ref="I7:K7"/>
    <mergeCell ref="L7:N7"/>
    <mergeCell ref="O7:Q7"/>
    <mergeCell ref="R7:Z7"/>
    <mergeCell ref="D8:H8"/>
    <mergeCell ref="I8:K8"/>
    <mergeCell ref="L8:N8"/>
    <mergeCell ref="O8:Q8"/>
    <mergeCell ref="D10:H10"/>
    <mergeCell ref="I10:K10"/>
    <mergeCell ref="L10:N10"/>
    <mergeCell ref="O10:Q10"/>
    <mergeCell ref="R10:Z10"/>
    <mergeCell ref="S1:Z1"/>
    <mergeCell ref="B3:Z3"/>
    <mergeCell ref="B6:C6"/>
    <mergeCell ref="D6:H6"/>
    <mergeCell ref="I6:K6"/>
    <mergeCell ref="L6:N6"/>
    <mergeCell ref="O6:Q6"/>
    <mergeCell ref="R6:Z6"/>
    <mergeCell ref="R8:Z8"/>
  </mergeCells>
  <phoneticPr fontId="14"/>
  <conditionalFormatting sqref="R7:Z9 R11:Z12 B22:K25 O22:Z25 B31:Z40 B45:Z49 B53:Z62 B67:Z76 L80:N80 G90:Z91">
    <cfRule type="containsBlanks" dxfId="0" priority="1">
      <formula>LEN(TRIM(B7))=0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はじめに</vt:lpstr>
      <vt:lpstr>様式1</vt:lpstr>
      <vt:lpstr>様式2Ⅰ</vt:lpstr>
      <vt:lpstr>様式2Ⅱ</vt:lpstr>
      <vt:lpstr>様式3Ⅰ</vt:lpstr>
      <vt:lpstr>様式3Ⅱ</vt:lpstr>
      <vt:lpstr>様式9</vt:lpstr>
      <vt:lpstr>様式9（別紙イ）</vt:lpstr>
      <vt:lpstr>様式9(別紙ロ）</vt:lpstr>
      <vt:lpstr>選択肢</vt:lpstr>
      <vt:lpstr>（別紙）分野</vt:lpstr>
      <vt:lpstr>様式2Ⅱ!Print_Area</vt:lpstr>
      <vt:lpstr>その他</vt:lpstr>
      <vt:lpstr>その他位置付け</vt:lpstr>
      <vt:lpstr>メディア_芸術</vt:lpstr>
      <vt:lpstr>演劇</vt:lpstr>
      <vt:lpstr>音楽</vt:lpstr>
      <vt:lpstr>学級単位</vt:lpstr>
      <vt:lpstr>学年単位</vt:lpstr>
      <vt:lpstr>教科の位置付け</vt:lpstr>
      <vt:lpstr>教科名</vt:lpstr>
      <vt:lpstr>交通機関名</vt:lpstr>
      <vt:lpstr>参加児童生徒単位</vt:lpstr>
      <vt:lpstr>生活文化</vt:lpstr>
      <vt:lpstr>大項目</vt:lpstr>
      <vt:lpstr>大衆芸能</vt:lpstr>
      <vt:lpstr>伝統芸能</vt:lpstr>
      <vt:lpstr>都道府県</vt:lpstr>
      <vt:lpstr>特別活動名</vt:lpstr>
      <vt:lpstr>美術</vt:lpstr>
      <vt:lpstr>舞踊</vt:lpstr>
      <vt:lpstr>文学</vt:lpstr>
    </vt:vector>
  </TitlesOfParts>
  <Company>文化庁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hino</dc:creator>
  <cp:lastModifiedBy>kodomo016</cp:lastModifiedBy>
  <cp:lastPrinted>2023-03-07T09:34:31Z</cp:lastPrinted>
  <dcterms:created xsi:type="dcterms:W3CDTF">2011-02-09T08:52:44Z</dcterms:created>
  <dcterms:modified xsi:type="dcterms:W3CDTF">2023-06-16T05:45:05Z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2022-01-20T05:37:04Z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dfb53213-8550-42fa-85f0-e22277e26a7c</vt:lpwstr>
  </property>
  <property fmtid="{D5CDD505-2E9C-101B-9397-08002B2CF9AE}" pid="8" name="MSIP_Label_d899a617-f30e-4fb8-b81c-fb6d0b94ac5b_ContentBits">
    <vt:lpwstr>0</vt:lpwstr>
  </property>
</Properties>
</file>